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UUDISTUS/"/>
    </mc:Choice>
  </mc:AlternateContent>
  <xr:revisionPtr revIDLastSave="363" documentId="8_{BB7FF227-75DB-4E3F-85D6-3274EF3CD9D1}" xr6:coauthVersionLast="47" xr6:coauthVersionMax="47" xr10:uidLastSave="{F7A9B232-8D29-4ED8-87E5-BA4321E41E22}"/>
  <bookViews>
    <workbookView xWindow="-120" yWindow="-120" windowWidth="29040" windowHeight="15720" activeTab="1" xr2:uid="{00000000-000D-0000-FFFF-FFFF00000000}"/>
  </bookViews>
  <sheets>
    <sheet name="Tietoa aineistosta" sheetId="4" r:id="rId1"/>
    <sheet name="KOOSTE" sheetId="17" r:id="rId2"/>
    <sheet name="Verot+vos2024" sheetId="10" r:id="rId3"/>
    <sheet name="Verot-23-27" sheetId="18" r:id="rId4"/>
    <sheet name="VOS-22-27" sheetId="6" r:id="rId5"/>
    <sheet name="Vero%-23-24" sheetId="7" r:id="rId6"/>
    <sheet name="Sote-laskelma" sheetId="9" r:id="rId7"/>
    <sheet name="sote19ja22" sheetId="14" r:id="rId8"/>
    <sheet name="Tasapaino19-27" sheetId="16" r:id="rId9"/>
    <sheet name="VM-kto2024" sheetId="12" r:id="rId10"/>
    <sheet name="Tkate-15-27" sheetId="8" r:id="rId11"/>
  </sheets>
  <definedNames>
    <definedName name="_xlnm._FilterDatabase" localSheetId="1" hidden="1">KOOSTE!$A$10:$AH$10</definedName>
    <definedName name="_xlnm._FilterDatabase" localSheetId="7" hidden="1">sote19ja22!$A$10:$G$10</definedName>
    <definedName name="_xlnm._FilterDatabase" localSheetId="6" hidden="1">'Sote-laskelma'!$A$7:$AE$7</definedName>
    <definedName name="_xlnm._FilterDatabase" localSheetId="8" hidden="1">'Tasapaino19-27'!$A$10:$H$10</definedName>
    <definedName name="_xlnm._FilterDatabase" localSheetId="10" hidden="1">'Tkate-15-27'!$A$10:$XDM$10</definedName>
    <definedName name="_xlnm._FilterDatabase" localSheetId="5" hidden="1">'Vero%-23-24'!$A$10:$R$10</definedName>
    <definedName name="_xlnm._FilterDatabase" localSheetId="2" hidden="1">'Verot+vos2024'!$A$10:$AA$10</definedName>
    <definedName name="_xlnm._FilterDatabase" localSheetId="3" hidden="1">'Verot-23-27'!$10:$10</definedName>
    <definedName name="_xlnm._FilterDatabase" localSheetId="9" hidden="1">'VM-kto2024'!$A$10:$AN$10</definedName>
    <definedName name="_xlnm._FilterDatabase" localSheetId="4" hidden="1">'VOS-22-27'!$A$10:$AC$10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1" i="6" l="1"/>
  <c r="K11" i="6"/>
  <c r="L11" i="6"/>
  <c r="M11" i="6"/>
  <c r="N11" i="6"/>
  <c r="O11" i="6"/>
  <c r="J12" i="6"/>
  <c r="K12" i="6"/>
  <c r="L12" i="6"/>
  <c r="M12" i="6"/>
  <c r="N12" i="6"/>
  <c r="O12" i="6"/>
  <c r="J13" i="6"/>
  <c r="K13" i="6"/>
  <c r="L13" i="6"/>
  <c r="M13" i="6"/>
  <c r="N13" i="6"/>
  <c r="O13" i="6"/>
  <c r="J14" i="6"/>
  <c r="K14" i="6"/>
  <c r="L14" i="6"/>
  <c r="M14" i="6"/>
  <c r="N14" i="6"/>
  <c r="O14" i="6"/>
  <c r="J15" i="6"/>
  <c r="K15" i="6"/>
  <c r="L15" i="6"/>
  <c r="M15" i="6"/>
  <c r="N15" i="6"/>
  <c r="O15" i="6"/>
  <c r="J16" i="6"/>
  <c r="K16" i="6"/>
  <c r="L16" i="6"/>
  <c r="M16" i="6"/>
  <c r="N16" i="6"/>
  <c r="O16" i="6"/>
  <c r="J17" i="6"/>
  <c r="K17" i="6"/>
  <c r="L17" i="6"/>
  <c r="M17" i="6"/>
  <c r="N17" i="6"/>
  <c r="O17" i="6"/>
  <c r="J18" i="6"/>
  <c r="K18" i="6"/>
  <c r="L18" i="6"/>
  <c r="M18" i="6"/>
  <c r="N18" i="6"/>
  <c r="O18" i="6"/>
  <c r="J19" i="6"/>
  <c r="K19" i="6"/>
  <c r="L19" i="6"/>
  <c r="M19" i="6"/>
  <c r="N19" i="6"/>
  <c r="O19" i="6"/>
  <c r="J20" i="6"/>
  <c r="K20" i="6"/>
  <c r="L20" i="6"/>
  <c r="M20" i="6"/>
  <c r="N20" i="6"/>
  <c r="O20" i="6"/>
  <c r="J21" i="6"/>
  <c r="K21" i="6"/>
  <c r="L21" i="6"/>
  <c r="M21" i="6"/>
  <c r="N21" i="6"/>
  <c r="O21" i="6"/>
  <c r="J22" i="6"/>
  <c r="K22" i="6"/>
  <c r="L22" i="6"/>
  <c r="M22" i="6"/>
  <c r="N22" i="6"/>
  <c r="O22" i="6"/>
  <c r="J23" i="6"/>
  <c r="K23" i="6"/>
  <c r="L23" i="6"/>
  <c r="M23" i="6"/>
  <c r="N23" i="6"/>
  <c r="O23" i="6"/>
  <c r="J24" i="6"/>
  <c r="K24" i="6"/>
  <c r="L24" i="6"/>
  <c r="M24" i="6"/>
  <c r="N24" i="6"/>
  <c r="O24" i="6"/>
  <c r="J25" i="6"/>
  <c r="K25" i="6"/>
  <c r="L25" i="6"/>
  <c r="M25" i="6"/>
  <c r="N25" i="6"/>
  <c r="O25" i="6"/>
  <c r="J26" i="6"/>
  <c r="K26" i="6"/>
  <c r="L26" i="6"/>
  <c r="M26" i="6"/>
  <c r="N26" i="6"/>
  <c r="O26" i="6"/>
  <c r="J27" i="6"/>
  <c r="K27" i="6"/>
  <c r="L27" i="6"/>
  <c r="M27" i="6"/>
  <c r="N27" i="6"/>
  <c r="O27" i="6"/>
  <c r="J28" i="6"/>
  <c r="K28" i="6"/>
  <c r="L28" i="6"/>
  <c r="M28" i="6"/>
  <c r="N28" i="6"/>
  <c r="O28" i="6"/>
  <c r="J29" i="6"/>
  <c r="K29" i="6"/>
  <c r="L29" i="6"/>
  <c r="M29" i="6"/>
  <c r="N29" i="6"/>
  <c r="O29" i="6"/>
  <c r="J30" i="6"/>
  <c r="K30" i="6"/>
  <c r="L30" i="6"/>
  <c r="M30" i="6"/>
  <c r="N30" i="6"/>
  <c r="O30" i="6"/>
  <c r="J31" i="6"/>
  <c r="K31" i="6"/>
  <c r="L31" i="6"/>
  <c r="M31" i="6"/>
  <c r="N31" i="6"/>
  <c r="O31" i="6"/>
  <c r="J32" i="6"/>
  <c r="K32" i="6"/>
  <c r="L32" i="6"/>
  <c r="M32" i="6"/>
  <c r="N32" i="6"/>
  <c r="O32" i="6"/>
  <c r="J33" i="6"/>
  <c r="K33" i="6"/>
  <c r="L33" i="6"/>
  <c r="M33" i="6"/>
  <c r="N33" i="6"/>
  <c r="O33" i="6"/>
  <c r="J34" i="6"/>
  <c r="K34" i="6"/>
  <c r="L34" i="6"/>
  <c r="M34" i="6"/>
  <c r="N34" i="6"/>
  <c r="O34" i="6"/>
  <c r="J35" i="6"/>
  <c r="K35" i="6"/>
  <c r="L35" i="6"/>
  <c r="M35" i="6"/>
  <c r="N35" i="6"/>
  <c r="O35" i="6"/>
  <c r="J36" i="6"/>
  <c r="K36" i="6"/>
  <c r="L36" i="6"/>
  <c r="M36" i="6"/>
  <c r="N36" i="6"/>
  <c r="O36" i="6"/>
  <c r="J37" i="6"/>
  <c r="K37" i="6"/>
  <c r="L37" i="6"/>
  <c r="M37" i="6"/>
  <c r="N37" i="6"/>
  <c r="O37" i="6"/>
  <c r="J38" i="6"/>
  <c r="K38" i="6"/>
  <c r="L38" i="6"/>
  <c r="M38" i="6"/>
  <c r="N38" i="6"/>
  <c r="O38" i="6"/>
  <c r="J39" i="6"/>
  <c r="K39" i="6"/>
  <c r="L39" i="6"/>
  <c r="M39" i="6"/>
  <c r="N39" i="6"/>
  <c r="O39" i="6"/>
  <c r="J40" i="6"/>
  <c r="K40" i="6"/>
  <c r="L40" i="6"/>
  <c r="M40" i="6"/>
  <c r="N40" i="6"/>
  <c r="O40" i="6"/>
  <c r="J41" i="6"/>
  <c r="K41" i="6"/>
  <c r="L41" i="6"/>
  <c r="M41" i="6"/>
  <c r="N41" i="6"/>
  <c r="O41" i="6"/>
  <c r="J42" i="6"/>
  <c r="K42" i="6"/>
  <c r="L42" i="6"/>
  <c r="M42" i="6"/>
  <c r="N42" i="6"/>
  <c r="O42" i="6"/>
  <c r="J43" i="6"/>
  <c r="K43" i="6"/>
  <c r="L43" i="6"/>
  <c r="M43" i="6"/>
  <c r="N43" i="6"/>
  <c r="O43" i="6"/>
  <c r="J44" i="6"/>
  <c r="K44" i="6"/>
  <c r="L44" i="6"/>
  <c r="M44" i="6"/>
  <c r="N44" i="6"/>
  <c r="O44" i="6"/>
  <c r="J45" i="6"/>
  <c r="K45" i="6"/>
  <c r="L45" i="6"/>
  <c r="M45" i="6"/>
  <c r="N45" i="6"/>
  <c r="O45" i="6"/>
  <c r="J46" i="6"/>
  <c r="K46" i="6"/>
  <c r="L46" i="6"/>
  <c r="M46" i="6"/>
  <c r="N46" i="6"/>
  <c r="O46" i="6"/>
  <c r="J47" i="6"/>
  <c r="K47" i="6"/>
  <c r="L47" i="6"/>
  <c r="M47" i="6"/>
  <c r="N47" i="6"/>
  <c r="O47" i="6"/>
  <c r="J48" i="6"/>
  <c r="K48" i="6"/>
  <c r="L48" i="6"/>
  <c r="M48" i="6"/>
  <c r="N48" i="6"/>
  <c r="O48" i="6"/>
  <c r="J49" i="6"/>
  <c r="K49" i="6"/>
  <c r="L49" i="6"/>
  <c r="M49" i="6"/>
  <c r="N49" i="6"/>
  <c r="O49" i="6"/>
  <c r="J50" i="6"/>
  <c r="K50" i="6"/>
  <c r="L50" i="6"/>
  <c r="M50" i="6"/>
  <c r="N50" i="6"/>
  <c r="O50" i="6"/>
  <c r="J51" i="6"/>
  <c r="K51" i="6"/>
  <c r="L51" i="6"/>
  <c r="M51" i="6"/>
  <c r="N51" i="6"/>
  <c r="O51" i="6"/>
  <c r="J52" i="6"/>
  <c r="K52" i="6"/>
  <c r="L52" i="6"/>
  <c r="M52" i="6"/>
  <c r="N52" i="6"/>
  <c r="O52" i="6"/>
  <c r="J53" i="6"/>
  <c r="K53" i="6"/>
  <c r="L53" i="6"/>
  <c r="M53" i="6"/>
  <c r="N53" i="6"/>
  <c r="O53" i="6"/>
  <c r="J54" i="6"/>
  <c r="K54" i="6"/>
  <c r="L54" i="6"/>
  <c r="M54" i="6"/>
  <c r="N54" i="6"/>
  <c r="O54" i="6"/>
  <c r="J55" i="6"/>
  <c r="K55" i="6"/>
  <c r="L55" i="6"/>
  <c r="M55" i="6"/>
  <c r="N55" i="6"/>
  <c r="O55" i="6"/>
  <c r="J56" i="6"/>
  <c r="K56" i="6"/>
  <c r="L56" i="6"/>
  <c r="M56" i="6"/>
  <c r="N56" i="6"/>
  <c r="O56" i="6"/>
  <c r="J57" i="6"/>
  <c r="K57" i="6"/>
  <c r="L57" i="6"/>
  <c r="M57" i="6"/>
  <c r="N57" i="6"/>
  <c r="O57" i="6"/>
  <c r="J58" i="6"/>
  <c r="K58" i="6"/>
  <c r="L58" i="6"/>
  <c r="M58" i="6"/>
  <c r="N58" i="6"/>
  <c r="O58" i="6"/>
  <c r="J59" i="6"/>
  <c r="K59" i="6"/>
  <c r="L59" i="6"/>
  <c r="M59" i="6"/>
  <c r="N59" i="6"/>
  <c r="O59" i="6"/>
  <c r="J60" i="6"/>
  <c r="K60" i="6"/>
  <c r="L60" i="6"/>
  <c r="M60" i="6"/>
  <c r="N60" i="6"/>
  <c r="O60" i="6"/>
  <c r="J61" i="6"/>
  <c r="K61" i="6"/>
  <c r="L61" i="6"/>
  <c r="M61" i="6"/>
  <c r="N61" i="6"/>
  <c r="O61" i="6"/>
  <c r="J62" i="6"/>
  <c r="K62" i="6"/>
  <c r="L62" i="6"/>
  <c r="M62" i="6"/>
  <c r="N62" i="6"/>
  <c r="O62" i="6"/>
  <c r="J63" i="6"/>
  <c r="K63" i="6"/>
  <c r="L63" i="6"/>
  <c r="M63" i="6"/>
  <c r="N63" i="6"/>
  <c r="O63" i="6"/>
  <c r="J64" i="6"/>
  <c r="K64" i="6"/>
  <c r="L64" i="6"/>
  <c r="M64" i="6"/>
  <c r="N64" i="6"/>
  <c r="O64" i="6"/>
  <c r="J65" i="6"/>
  <c r="K65" i="6"/>
  <c r="L65" i="6"/>
  <c r="M65" i="6"/>
  <c r="N65" i="6"/>
  <c r="O65" i="6"/>
  <c r="J66" i="6"/>
  <c r="K66" i="6"/>
  <c r="L66" i="6"/>
  <c r="M66" i="6"/>
  <c r="N66" i="6"/>
  <c r="O66" i="6"/>
  <c r="J67" i="6"/>
  <c r="K67" i="6"/>
  <c r="L67" i="6"/>
  <c r="M67" i="6"/>
  <c r="N67" i="6"/>
  <c r="O67" i="6"/>
  <c r="J68" i="6"/>
  <c r="K68" i="6"/>
  <c r="L68" i="6"/>
  <c r="M68" i="6"/>
  <c r="N68" i="6"/>
  <c r="O68" i="6"/>
  <c r="J69" i="6"/>
  <c r="K69" i="6"/>
  <c r="L69" i="6"/>
  <c r="M69" i="6"/>
  <c r="N69" i="6"/>
  <c r="O69" i="6"/>
  <c r="J70" i="6"/>
  <c r="K70" i="6"/>
  <c r="L70" i="6"/>
  <c r="M70" i="6"/>
  <c r="N70" i="6"/>
  <c r="O70" i="6"/>
  <c r="J71" i="6"/>
  <c r="K71" i="6"/>
  <c r="L71" i="6"/>
  <c r="M71" i="6"/>
  <c r="N71" i="6"/>
  <c r="O71" i="6"/>
  <c r="J72" i="6"/>
  <c r="K72" i="6"/>
  <c r="L72" i="6"/>
  <c r="M72" i="6"/>
  <c r="N72" i="6"/>
  <c r="O72" i="6"/>
  <c r="J73" i="6"/>
  <c r="K73" i="6"/>
  <c r="L73" i="6"/>
  <c r="M73" i="6"/>
  <c r="N73" i="6"/>
  <c r="O73" i="6"/>
  <c r="J74" i="6"/>
  <c r="K74" i="6"/>
  <c r="L74" i="6"/>
  <c r="M74" i="6"/>
  <c r="N74" i="6"/>
  <c r="O74" i="6"/>
  <c r="J75" i="6"/>
  <c r="K75" i="6"/>
  <c r="L75" i="6"/>
  <c r="M75" i="6"/>
  <c r="N75" i="6"/>
  <c r="O75" i="6"/>
  <c r="J76" i="6"/>
  <c r="K76" i="6"/>
  <c r="L76" i="6"/>
  <c r="M76" i="6"/>
  <c r="N76" i="6"/>
  <c r="O76" i="6"/>
  <c r="J77" i="6"/>
  <c r="K77" i="6"/>
  <c r="L77" i="6"/>
  <c r="M77" i="6"/>
  <c r="N77" i="6"/>
  <c r="O77" i="6"/>
  <c r="J78" i="6"/>
  <c r="K78" i="6"/>
  <c r="L78" i="6"/>
  <c r="M78" i="6"/>
  <c r="N78" i="6"/>
  <c r="O78" i="6"/>
  <c r="J79" i="6"/>
  <c r="K79" i="6"/>
  <c r="L79" i="6"/>
  <c r="M79" i="6"/>
  <c r="N79" i="6"/>
  <c r="O79" i="6"/>
  <c r="J80" i="6"/>
  <c r="K80" i="6"/>
  <c r="L80" i="6"/>
  <c r="M80" i="6"/>
  <c r="N80" i="6"/>
  <c r="O80" i="6"/>
  <c r="J81" i="6"/>
  <c r="K81" i="6"/>
  <c r="L81" i="6"/>
  <c r="M81" i="6"/>
  <c r="N81" i="6"/>
  <c r="O81" i="6"/>
  <c r="J82" i="6"/>
  <c r="K82" i="6"/>
  <c r="L82" i="6"/>
  <c r="M82" i="6"/>
  <c r="N82" i="6"/>
  <c r="O82" i="6"/>
  <c r="J83" i="6"/>
  <c r="K83" i="6"/>
  <c r="L83" i="6"/>
  <c r="M83" i="6"/>
  <c r="N83" i="6"/>
  <c r="O83" i="6"/>
  <c r="J84" i="6"/>
  <c r="K84" i="6"/>
  <c r="L84" i="6"/>
  <c r="M84" i="6"/>
  <c r="N84" i="6"/>
  <c r="O84" i="6"/>
  <c r="J85" i="6"/>
  <c r="K85" i="6"/>
  <c r="L85" i="6"/>
  <c r="M85" i="6"/>
  <c r="N85" i="6"/>
  <c r="O85" i="6"/>
  <c r="J86" i="6"/>
  <c r="K86" i="6"/>
  <c r="L86" i="6"/>
  <c r="M86" i="6"/>
  <c r="N86" i="6"/>
  <c r="O86" i="6"/>
  <c r="J87" i="6"/>
  <c r="K87" i="6"/>
  <c r="L87" i="6"/>
  <c r="M87" i="6"/>
  <c r="N87" i="6"/>
  <c r="O87" i="6"/>
  <c r="J88" i="6"/>
  <c r="K88" i="6"/>
  <c r="L88" i="6"/>
  <c r="M88" i="6"/>
  <c r="N88" i="6"/>
  <c r="O88" i="6"/>
  <c r="J89" i="6"/>
  <c r="K89" i="6"/>
  <c r="L89" i="6"/>
  <c r="M89" i="6"/>
  <c r="N89" i="6"/>
  <c r="O89" i="6"/>
  <c r="J90" i="6"/>
  <c r="K90" i="6"/>
  <c r="L90" i="6"/>
  <c r="M90" i="6"/>
  <c r="N90" i="6"/>
  <c r="O90" i="6"/>
  <c r="J91" i="6"/>
  <c r="K91" i="6"/>
  <c r="L91" i="6"/>
  <c r="M91" i="6"/>
  <c r="N91" i="6"/>
  <c r="O91" i="6"/>
  <c r="J92" i="6"/>
  <c r="K92" i="6"/>
  <c r="L92" i="6"/>
  <c r="M92" i="6"/>
  <c r="N92" i="6"/>
  <c r="O92" i="6"/>
  <c r="J93" i="6"/>
  <c r="K93" i="6"/>
  <c r="L93" i="6"/>
  <c r="M93" i="6"/>
  <c r="N93" i="6"/>
  <c r="O93" i="6"/>
  <c r="J94" i="6"/>
  <c r="K94" i="6"/>
  <c r="L94" i="6"/>
  <c r="M94" i="6"/>
  <c r="N94" i="6"/>
  <c r="O94" i="6"/>
  <c r="J95" i="6"/>
  <c r="K95" i="6"/>
  <c r="L95" i="6"/>
  <c r="M95" i="6"/>
  <c r="N95" i="6"/>
  <c r="O95" i="6"/>
  <c r="J96" i="6"/>
  <c r="K96" i="6"/>
  <c r="L96" i="6"/>
  <c r="M96" i="6"/>
  <c r="N96" i="6"/>
  <c r="O96" i="6"/>
  <c r="J97" i="6"/>
  <c r="K97" i="6"/>
  <c r="L97" i="6"/>
  <c r="M97" i="6"/>
  <c r="N97" i="6"/>
  <c r="O97" i="6"/>
  <c r="J98" i="6"/>
  <c r="K98" i="6"/>
  <c r="L98" i="6"/>
  <c r="M98" i="6"/>
  <c r="N98" i="6"/>
  <c r="O98" i="6"/>
  <c r="J99" i="6"/>
  <c r="K99" i="6"/>
  <c r="L99" i="6"/>
  <c r="M99" i="6"/>
  <c r="N99" i="6"/>
  <c r="O99" i="6"/>
  <c r="J100" i="6"/>
  <c r="K100" i="6"/>
  <c r="L100" i="6"/>
  <c r="M100" i="6"/>
  <c r="N100" i="6"/>
  <c r="O100" i="6"/>
  <c r="J101" i="6"/>
  <c r="K101" i="6"/>
  <c r="L101" i="6"/>
  <c r="M101" i="6"/>
  <c r="N101" i="6"/>
  <c r="O101" i="6"/>
  <c r="J102" i="6"/>
  <c r="K102" i="6"/>
  <c r="L102" i="6"/>
  <c r="M102" i="6"/>
  <c r="N102" i="6"/>
  <c r="O102" i="6"/>
  <c r="J103" i="6"/>
  <c r="K103" i="6"/>
  <c r="L103" i="6"/>
  <c r="M103" i="6"/>
  <c r="N103" i="6"/>
  <c r="O103" i="6"/>
  <c r="J104" i="6"/>
  <c r="K104" i="6"/>
  <c r="L104" i="6"/>
  <c r="M104" i="6"/>
  <c r="N104" i="6"/>
  <c r="O104" i="6"/>
  <c r="J105" i="6"/>
  <c r="K105" i="6"/>
  <c r="L105" i="6"/>
  <c r="M105" i="6"/>
  <c r="N105" i="6"/>
  <c r="O105" i="6"/>
  <c r="J106" i="6"/>
  <c r="K106" i="6"/>
  <c r="L106" i="6"/>
  <c r="M106" i="6"/>
  <c r="N106" i="6"/>
  <c r="O106" i="6"/>
  <c r="J107" i="6"/>
  <c r="K107" i="6"/>
  <c r="L107" i="6"/>
  <c r="M107" i="6"/>
  <c r="N107" i="6"/>
  <c r="O107" i="6"/>
  <c r="J108" i="6"/>
  <c r="K108" i="6"/>
  <c r="L108" i="6"/>
  <c r="M108" i="6"/>
  <c r="N108" i="6"/>
  <c r="O108" i="6"/>
  <c r="J109" i="6"/>
  <c r="K109" i="6"/>
  <c r="L109" i="6"/>
  <c r="M109" i="6"/>
  <c r="N109" i="6"/>
  <c r="O109" i="6"/>
  <c r="J110" i="6"/>
  <c r="K110" i="6"/>
  <c r="L110" i="6"/>
  <c r="M110" i="6"/>
  <c r="N110" i="6"/>
  <c r="O110" i="6"/>
  <c r="J111" i="6"/>
  <c r="K111" i="6"/>
  <c r="L111" i="6"/>
  <c r="M111" i="6"/>
  <c r="N111" i="6"/>
  <c r="O111" i="6"/>
  <c r="J112" i="6"/>
  <c r="K112" i="6"/>
  <c r="L112" i="6"/>
  <c r="M112" i="6"/>
  <c r="N112" i="6"/>
  <c r="O112" i="6"/>
  <c r="J113" i="6"/>
  <c r="K113" i="6"/>
  <c r="L113" i="6"/>
  <c r="M113" i="6"/>
  <c r="N113" i="6"/>
  <c r="O113" i="6"/>
  <c r="J114" i="6"/>
  <c r="K114" i="6"/>
  <c r="L114" i="6"/>
  <c r="M114" i="6"/>
  <c r="N114" i="6"/>
  <c r="O114" i="6"/>
  <c r="J115" i="6"/>
  <c r="K115" i="6"/>
  <c r="L115" i="6"/>
  <c r="M115" i="6"/>
  <c r="N115" i="6"/>
  <c r="O115" i="6"/>
  <c r="J116" i="6"/>
  <c r="K116" i="6"/>
  <c r="L116" i="6"/>
  <c r="M116" i="6"/>
  <c r="N116" i="6"/>
  <c r="O116" i="6"/>
  <c r="J117" i="6"/>
  <c r="K117" i="6"/>
  <c r="L117" i="6"/>
  <c r="M117" i="6"/>
  <c r="N117" i="6"/>
  <c r="O117" i="6"/>
  <c r="J118" i="6"/>
  <c r="K118" i="6"/>
  <c r="L118" i="6"/>
  <c r="M118" i="6"/>
  <c r="N118" i="6"/>
  <c r="O118" i="6"/>
  <c r="J119" i="6"/>
  <c r="K119" i="6"/>
  <c r="L119" i="6"/>
  <c r="M119" i="6"/>
  <c r="N119" i="6"/>
  <c r="O119" i="6"/>
  <c r="J120" i="6"/>
  <c r="K120" i="6"/>
  <c r="L120" i="6"/>
  <c r="M120" i="6"/>
  <c r="N120" i="6"/>
  <c r="O120" i="6"/>
  <c r="J121" i="6"/>
  <c r="K121" i="6"/>
  <c r="L121" i="6"/>
  <c r="M121" i="6"/>
  <c r="N121" i="6"/>
  <c r="O121" i="6"/>
  <c r="J122" i="6"/>
  <c r="K122" i="6"/>
  <c r="L122" i="6"/>
  <c r="M122" i="6"/>
  <c r="N122" i="6"/>
  <c r="O122" i="6"/>
  <c r="J123" i="6"/>
  <c r="K123" i="6"/>
  <c r="L123" i="6"/>
  <c r="M123" i="6"/>
  <c r="N123" i="6"/>
  <c r="O123" i="6"/>
  <c r="J124" i="6"/>
  <c r="K124" i="6"/>
  <c r="L124" i="6"/>
  <c r="M124" i="6"/>
  <c r="N124" i="6"/>
  <c r="O124" i="6"/>
  <c r="J125" i="6"/>
  <c r="K125" i="6"/>
  <c r="L125" i="6"/>
  <c r="M125" i="6"/>
  <c r="N125" i="6"/>
  <c r="O125" i="6"/>
  <c r="J126" i="6"/>
  <c r="K126" i="6"/>
  <c r="L126" i="6"/>
  <c r="M126" i="6"/>
  <c r="N126" i="6"/>
  <c r="O126" i="6"/>
  <c r="J127" i="6"/>
  <c r="K127" i="6"/>
  <c r="L127" i="6"/>
  <c r="M127" i="6"/>
  <c r="N127" i="6"/>
  <c r="O127" i="6"/>
  <c r="J128" i="6"/>
  <c r="K128" i="6"/>
  <c r="L128" i="6"/>
  <c r="M128" i="6"/>
  <c r="N128" i="6"/>
  <c r="O128" i="6"/>
  <c r="J129" i="6"/>
  <c r="K129" i="6"/>
  <c r="L129" i="6"/>
  <c r="M129" i="6"/>
  <c r="N129" i="6"/>
  <c r="O129" i="6"/>
  <c r="J130" i="6"/>
  <c r="K130" i="6"/>
  <c r="L130" i="6"/>
  <c r="M130" i="6"/>
  <c r="N130" i="6"/>
  <c r="O130" i="6"/>
  <c r="J131" i="6"/>
  <c r="K131" i="6"/>
  <c r="L131" i="6"/>
  <c r="M131" i="6"/>
  <c r="N131" i="6"/>
  <c r="O131" i="6"/>
  <c r="J132" i="6"/>
  <c r="K132" i="6"/>
  <c r="L132" i="6"/>
  <c r="M132" i="6"/>
  <c r="N132" i="6"/>
  <c r="O132" i="6"/>
  <c r="J133" i="6"/>
  <c r="K133" i="6"/>
  <c r="L133" i="6"/>
  <c r="M133" i="6"/>
  <c r="N133" i="6"/>
  <c r="O133" i="6"/>
  <c r="J134" i="6"/>
  <c r="K134" i="6"/>
  <c r="L134" i="6"/>
  <c r="M134" i="6"/>
  <c r="N134" i="6"/>
  <c r="O134" i="6"/>
  <c r="J135" i="6"/>
  <c r="K135" i="6"/>
  <c r="L135" i="6"/>
  <c r="M135" i="6"/>
  <c r="N135" i="6"/>
  <c r="O135" i="6"/>
  <c r="J136" i="6"/>
  <c r="K136" i="6"/>
  <c r="L136" i="6"/>
  <c r="M136" i="6"/>
  <c r="N136" i="6"/>
  <c r="O136" i="6"/>
  <c r="J137" i="6"/>
  <c r="K137" i="6"/>
  <c r="L137" i="6"/>
  <c r="M137" i="6"/>
  <c r="N137" i="6"/>
  <c r="O137" i="6"/>
  <c r="J138" i="6"/>
  <c r="K138" i="6"/>
  <c r="L138" i="6"/>
  <c r="M138" i="6"/>
  <c r="N138" i="6"/>
  <c r="O138" i="6"/>
  <c r="J139" i="6"/>
  <c r="K139" i="6"/>
  <c r="L139" i="6"/>
  <c r="M139" i="6"/>
  <c r="N139" i="6"/>
  <c r="O139" i="6"/>
  <c r="J140" i="6"/>
  <c r="K140" i="6"/>
  <c r="L140" i="6"/>
  <c r="M140" i="6"/>
  <c r="N140" i="6"/>
  <c r="O140" i="6"/>
  <c r="J141" i="6"/>
  <c r="K141" i="6"/>
  <c r="L141" i="6"/>
  <c r="M141" i="6"/>
  <c r="N141" i="6"/>
  <c r="O141" i="6"/>
  <c r="J142" i="6"/>
  <c r="K142" i="6"/>
  <c r="L142" i="6"/>
  <c r="M142" i="6"/>
  <c r="N142" i="6"/>
  <c r="O142" i="6"/>
  <c r="J143" i="6"/>
  <c r="K143" i="6"/>
  <c r="L143" i="6"/>
  <c r="M143" i="6"/>
  <c r="N143" i="6"/>
  <c r="O143" i="6"/>
  <c r="J144" i="6"/>
  <c r="K144" i="6"/>
  <c r="L144" i="6"/>
  <c r="M144" i="6"/>
  <c r="N144" i="6"/>
  <c r="O144" i="6"/>
  <c r="J145" i="6"/>
  <c r="K145" i="6"/>
  <c r="L145" i="6"/>
  <c r="M145" i="6"/>
  <c r="N145" i="6"/>
  <c r="O145" i="6"/>
  <c r="J146" i="6"/>
  <c r="K146" i="6"/>
  <c r="L146" i="6"/>
  <c r="M146" i="6"/>
  <c r="N146" i="6"/>
  <c r="O146" i="6"/>
  <c r="J147" i="6"/>
  <c r="K147" i="6"/>
  <c r="L147" i="6"/>
  <c r="M147" i="6"/>
  <c r="N147" i="6"/>
  <c r="O147" i="6"/>
  <c r="J148" i="6"/>
  <c r="K148" i="6"/>
  <c r="L148" i="6"/>
  <c r="M148" i="6"/>
  <c r="N148" i="6"/>
  <c r="O148" i="6"/>
  <c r="J149" i="6"/>
  <c r="K149" i="6"/>
  <c r="L149" i="6"/>
  <c r="M149" i="6"/>
  <c r="N149" i="6"/>
  <c r="O149" i="6"/>
  <c r="J150" i="6"/>
  <c r="K150" i="6"/>
  <c r="L150" i="6"/>
  <c r="M150" i="6"/>
  <c r="N150" i="6"/>
  <c r="O150" i="6"/>
  <c r="J151" i="6"/>
  <c r="K151" i="6"/>
  <c r="L151" i="6"/>
  <c r="M151" i="6"/>
  <c r="N151" i="6"/>
  <c r="O151" i="6"/>
  <c r="J152" i="6"/>
  <c r="K152" i="6"/>
  <c r="L152" i="6"/>
  <c r="M152" i="6"/>
  <c r="N152" i="6"/>
  <c r="O152" i="6"/>
  <c r="J153" i="6"/>
  <c r="K153" i="6"/>
  <c r="L153" i="6"/>
  <c r="M153" i="6"/>
  <c r="N153" i="6"/>
  <c r="O153" i="6"/>
  <c r="J154" i="6"/>
  <c r="K154" i="6"/>
  <c r="L154" i="6"/>
  <c r="M154" i="6"/>
  <c r="N154" i="6"/>
  <c r="O154" i="6"/>
  <c r="J155" i="6"/>
  <c r="K155" i="6"/>
  <c r="L155" i="6"/>
  <c r="M155" i="6"/>
  <c r="N155" i="6"/>
  <c r="O155" i="6"/>
  <c r="J156" i="6"/>
  <c r="K156" i="6"/>
  <c r="L156" i="6"/>
  <c r="M156" i="6"/>
  <c r="N156" i="6"/>
  <c r="O156" i="6"/>
  <c r="J157" i="6"/>
  <c r="K157" i="6"/>
  <c r="L157" i="6"/>
  <c r="M157" i="6"/>
  <c r="N157" i="6"/>
  <c r="O157" i="6"/>
  <c r="J158" i="6"/>
  <c r="K158" i="6"/>
  <c r="L158" i="6"/>
  <c r="M158" i="6"/>
  <c r="N158" i="6"/>
  <c r="O158" i="6"/>
  <c r="J159" i="6"/>
  <c r="K159" i="6"/>
  <c r="L159" i="6"/>
  <c r="M159" i="6"/>
  <c r="N159" i="6"/>
  <c r="O159" i="6"/>
  <c r="J160" i="6"/>
  <c r="K160" i="6"/>
  <c r="L160" i="6"/>
  <c r="M160" i="6"/>
  <c r="N160" i="6"/>
  <c r="O160" i="6"/>
  <c r="J161" i="6"/>
  <c r="K161" i="6"/>
  <c r="L161" i="6"/>
  <c r="M161" i="6"/>
  <c r="N161" i="6"/>
  <c r="O161" i="6"/>
  <c r="J162" i="6"/>
  <c r="K162" i="6"/>
  <c r="L162" i="6"/>
  <c r="M162" i="6"/>
  <c r="N162" i="6"/>
  <c r="O162" i="6"/>
  <c r="J163" i="6"/>
  <c r="K163" i="6"/>
  <c r="L163" i="6"/>
  <c r="M163" i="6"/>
  <c r="N163" i="6"/>
  <c r="O163" i="6"/>
  <c r="J164" i="6"/>
  <c r="K164" i="6"/>
  <c r="L164" i="6"/>
  <c r="M164" i="6"/>
  <c r="N164" i="6"/>
  <c r="O164" i="6"/>
  <c r="J165" i="6"/>
  <c r="K165" i="6"/>
  <c r="L165" i="6"/>
  <c r="M165" i="6"/>
  <c r="N165" i="6"/>
  <c r="O165" i="6"/>
  <c r="J166" i="6"/>
  <c r="K166" i="6"/>
  <c r="L166" i="6"/>
  <c r="M166" i="6"/>
  <c r="N166" i="6"/>
  <c r="O166" i="6"/>
  <c r="J167" i="6"/>
  <c r="K167" i="6"/>
  <c r="L167" i="6"/>
  <c r="M167" i="6"/>
  <c r="N167" i="6"/>
  <c r="O167" i="6"/>
  <c r="J168" i="6"/>
  <c r="K168" i="6"/>
  <c r="L168" i="6"/>
  <c r="M168" i="6"/>
  <c r="N168" i="6"/>
  <c r="O168" i="6"/>
  <c r="J169" i="6"/>
  <c r="K169" i="6"/>
  <c r="L169" i="6"/>
  <c r="M169" i="6"/>
  <c r="N169" i="6"/>
  <c r="O169" i="6"/>
  <c r="J170" i="6"/>
  <c r="K170" i="6"/>
  <c r="L170" i="6"/>
  <c r="M170" i="6"/>
  <c r="N170" i="6"/>
  <c r="O170" i="6"/>
  <c r="J171" i="6"/>
  <c r="K171" i="6"/>
  <c r="L171" i="6"/>
  <c r="M171" i="6"/>
  <c r="N171" i="6"/>
  <c r="O171" i="6"/>
  <c r="J172" i="6"/>
  <c r="K172" i="6"/>
  <c r="L172" i="6"/>
  <c r="M172" i="6"/>
  <c r="N172" i="6"/>
  <c r="O172" i="6"/>
  <c r="J173" i="6"/>
  <c r="K173" i="6"/>
  <c r="L173" i="6"/>
  <c r="M173" i="6"/>
  <c r="N173" i="6"/>
  <c r="O173" i="6"/>
  <c r="J174" i="6"/>
  <c r="K174" i="6"/>
  <c r="L174" i="6"/>
  <c r="M174" i="6"/>
  <c r="N174" i="6"/>
  <c r="O174" i="6"/>
  <c r="J175" i="6"/>
  <c r="K175" i="6"/>
  <c r="L175" i="6"/>
  <c r="M175" i="6"/>
  <c r="N175" i="6"/>
  <c r="O175" i="6"/>
  <c r="J176" i="6"/>
  <c r="K176" i="6"/>
  <c r="L176" i="6"/>
  <c r="M176" i="6"/>
  <c r="N176" i="6"/>
  <c r="O176" i="6"/>
  <c r="J177" i="6"/>
  <c r="K177" i="6"/>
  <c r="L177" i="6"/>
  <c r="M177" i="6"/>
  <c r="N177" i="6"/>
  <c r="O177" i="6"/>
  <c r="J178" i="6"/>
  <c r="K178" i="6"/>
  <c r="L178" i="6"/>
  <c r="M178" i="6"/>
  <c r="N178" i="6"/>
  <c r="O178" i="6"/>
  <c r="J179" i="6"/>
  <c r="K179" i="6"/>
  <c r="L179" i="6"/>
  <c r="M179" i="6"/>
  <c r="N179" i="6"/>
  <c r="O179" i="6"/>
  <c r="J180" i="6"/>
  <c r="K180" i="6"/>
  <c r="L180" i="6"/>
  <c r="M180" i="6"/>
  <c r="N180" i="6"/>
  <c r="O180" i="6"/>
  <c r="J181" i="6"/>
  <c r="K181" i="6"/>
  <c r="L181" i="6"/>
  <c r="M181" i="6"/>
  <c r="N181" i="6"/>
  <c r="O181" i="6"/>
  <c r="J182" i="6"/>
  <c r="K182" i="6"/>
  <c r="L182" i="6"/>
  <c r="M182" i="6"/>
  <c r="N182" i="6"/>
  <c r="O182" i="6"/>
  <c r="J183" i="6"/>
  <c r="K183" i="6"/>
  <c r="L183" i="6"/>
  <c r="M183" i="6"/>
  <c r="N183" i="6"/>
  <c r="O183" i="6"/>
  <c r="J184" i="6"/>
  <c r="K184" i="6"/>
  <c r="L184" i="6"/>
  <c r="M184" i="6"/>
  <c r="N184" i="6"/>
  <c r="O184" i="6"/>
  <c r="J185" i="6"/>
  <c r="K185" i="6"/>
  <c r="L185" i="6"/>
  <c r="M185" i="6"/>
  <c r="N185" i="6"/>
  <c r="O185" i="6"/>
  <c r="J186" i="6"/>
  <c r="K186" i="6"/>
  <c r="L186" i="6"/>
  <c r="M186" i="6"/>
  <c r="N186" i="6"/>
  <c r="O186" i="6"/>
  <c r="J187" i="6"/>
  <c r="K187" i="6"/>
  <c r="L187" i="6"/>
  <c r="M187" i="6"/>
  <c r="N187" i="6"/>
  <c r="O187" i="6"/>
  <c r="J188" i="6"/>
  <c r="K188" i="6"/>
  <c r="L188" i="6"/>
  <c r="M188" i="6"/>
  <c r="N188" i="6"/>
  <c r="O188" i="6"/>
  <c r="J189" i="6"/>
  <c r="K189" i="6"/>
  <c r="L189" i="6"/>
  <c r="M189" i="6"/>
  <c r="N189" i="6"/>
  <c r="O189" i="6"/>
  <c r="J190" i="6"/>
  <c r="K190" i="6"/>
  <c r="L190" i="6"/>
  <c r="M190" i="6"/>
  <c r="N190" i="6"/>
  <c r="O190" i="6"/>
  <c r="J191" i="6"/>
  <c r="K191" i="6"/>
  <c r="L191" i="6"/>
  <c r="M191" i="6"/>
  <c r="N191" i="6"/>
  <c r="O191" i="6"/>
  <c r="J192" i="6"/>
  <c r="K192" i="6"/>
  <c r="L192" i="6"/>
  <c r="M192" i="6"/>
  <c r="N192" i="6"/>
  <c r="O192" i="6"/>
  <c r="J193" i="6"/>
  <c r="K193" i="6"/>
  <c r="L193" i="6"/>
  <c r="M193" i="6"/>
  <c r="N193" i="6"/>
  <c r="O193" i="6"/>
  <c r="J194" i="6"/>
  <c r="K194" i="6"/>
  <c r="L194" i="6"/>
  <c r="M194" i="6"/>
  <c r="N194" i="6"/>
  <c r="O194" i="6"/>
  <c r="J195" i="6"/>
  <c r="K195" i="6"/>
  <c r="L195" i="6"/>
  <c r="M195" i="6"/>
  <c r="N195" i="6"/>
  <c r="O195" i="6"/>
  <c r="J196" i="6"/>
  <c r="K196" i="6"/>
  <c r="L196" i="6"/>
  <c r="M196" i="6"/>
  <c r="N196" i="6"/>
  <c r="O196" i="6"/>
  <c r="J197" i="6"/>
  <c r="K197" i="6"/>
  <c r="L197" i="6"/>
  <c r="M197" i="6"/>
  <c r="N197" i="6"/>
  <c r="O197" i="6"/>
  <c r="J198" i="6"/>
  <c r="K198" i="6"/>
  <c r="L198" i="6"/>
  <c r="M198" i="6"/>
  <c r="N198" i="6"/>
  <c r="O198" i="6"/>
  <c r="J199" i="6"/>
  <c r="K199" i="6"/>
  <c r="L199" i="6"/>
  <c r="M199" i="6"/>
  <c r="N199" i="6"/>
  <c r="O199" i="6"/>
  <c r="J200" i="6"/>
  <c r="K200" i="6"/>
  <c r="L200" i="6"/>
  <c r="M200" i="6"/>
  <c r="N200" i="6"/>
  <c r="O200" i="6"/>
  <c r="J201" i="6"/>
  <c r="K201" i="6"/>
  <c r="L201" i="6"/>
  <c r="M201" i="6"/>
  <c r="N201" i="6"/>
  <c r="O201" i="6"/>
  <c r="J202" i="6"/>
  <c r="K202" i="6"/>
  <c r="L202" i="6"/>
  <c r="M202" i="6"/>
  <c r="N202" i="6"/>
  <c r="O202" i="6"/>
  <c r="J203" i="6"/>
  <c r="K203" i="6"/>
  <c r="L203" i="6"/>
  <c r="M203" i="6"/>
  <c r="N203" i="6"/>
  <c r="O203" i="6"/>
  <c r="J204" i="6"/>
  <c r="K204" i="6"/>
  <c r="L204" i="6"/>
  <c r="M204" i="6"/>
  <c r="N204" i="6"/>
  <c r="O204" i="6"/>
  <c r="J205" i="6"/>
  <c r="K205" i="6"/>
  <c r="L205" i="6"/>
  <c r="M205" i="6"/>
  <c r="N205" i="6"/>
  <c r="O205" i="6"/>
  <c r="J206" i="6"/>
  <c r="K206" i="6"/>
  <c r="L206" i="6"/>
  <c r="M206" i="6"/>
  <c r="N206" i="6"/>
  <c r="O206" i="6"/>
  <c r="J207" i="6"/>
  <c r="K207" i="6"/>
  <c r="L207" i="6"/>
  <c r="M207" i="6"/>
  <c r="N207" i="6"/>
  <c r="O207" i="6"/>
  <c r="J208" i="6"/>
  <c r="K208" i="6"/>
  <c r="L208" i="6"/>
  <c r="M208" i="6"/>
  <c r="N208" i="6"/>
  <c r="O208" i="6"/>
  <c r="J209" i="6"/>
  <c r="K209" i="6"/>
  <c r="L209" i="6"/>
  <c r="M209" i="6"/>
  <c r="N209" i="6"/>
  <c r="O209" i="6"/>
  <c r="J210" i="6"/>
  <c r="K210" i="6"/>
  <c r="L210" i="6"/>
  <c r="M210" i="6"/>
  <c r="N210" i="6"/>
  <c r="O210" i="6"/>
  <c r="J211" i="6"/>
  <c r="K211" i="6"/>
  <c r="L211" i="6"/>
  <c r="M211" i="6"/>
  <c r="N211" i="6"/>
  <c r="O211" i="6"/>
  <c r="J212" i="6"/>
  <c r="K212" i="6"/>
  <c r="L212" i="6"/>
  <c r="M212" i="6"/>
  <c r="N212" i="6"/>
  <c r="O212" i="6"/>
  <c r="J213" i="6"/>
  <c r="K213" i="6"/>
  <c r="L213" i="6"/>
  <c r="M213" i="6"/>
  <c r="N213" i="6"/>
  <c r="O213" i="6"/>
  <c r="J214" i="6"/>
  <c r="K214" i="6"/>
  <c r="L214" i="6"/>
  <c r="M214" i="6"/>
  <c r="N214" i="6"/>
  <c r="O214" i="6"/>
  <c r="J215" i="6"/>
  <c r="K215" i="6"/>
  <c r="L215" i="6"/>
  <c r="M215" i="6"/>
  <c r="N215" i="6"/>
  <c r="O215" i="6"/>
  <c r="J216" i="6"/>
  <c r="K216" i="6"/>
  <c r="L216" i="6"/>
  <c r="M216" i="6"/>
  <c r="N216" i="6"/>
  <c r="O216" i="6"/>
  <c r="J217" i="6"/>
  <c r="K217" i="6"/>
  <c r="L217" i="6"/>
  <c r="M217" i="6"/>
  <c r="N217" i="6"/>
  <c r="O217" i="6"/>
  <c r="J218" i="6"/>
  <c r="K218" i="6"/>
  <c r="L218" i="6"/>
  <c r="M218" i="6"/>
  <c r="N218" i="6"/>
  <c r="O218" i="6"/>
  <c r="J219" i="6"/>
  <c r="K219" i="6"/>
  <c r="L219" i="6"/>
  <c r="M219" i="6"/>
  <c r="N219" i="6"/>
  <c r="O219" i="6"/>
  <c r="J220" i="6"/>
  <c r="K220" i="6"/>
  <c r="L220" i="6"/>
  <c r="M220" i="6"/>
  <c r="N220" i="6"/>
  <c r="O220" i="6"/>
  <c r="J221" i="6"/>
  <c r="K221" i="6"/>
  <c r="L221" i="6"/>
  <c r="M221" i="6"/>
  <c r="N221" i="6"/>
  <c r="O221" i="6"/>
  <c r="J222" i="6"/>
  <c r="K222" i="6"/>
  <c r="L222" i="6"/>
  <c r="M222" i="6"/>
  <c r="N222" i="6"/>
  <c r="O222" i="6"/>
  <c r="J223" i="6"/>
  <c r="K223" i="6"/>
  <c r="L223" i="6"/>
  <c r="M223" i="6"/>
  <c r="N223" i="6"/>
  <c r="O223" i="6"/>
  <c r="J224" i="6"/>
  <c r="K224" i="6"/>
  <c r="L224" i="6"/>
  <c r="M224" i="6"/>
  <c r="N224" i="6"/>
  <c r="O224" i="6"/>
  <c r="J225" i="6"/>
  <c r="K225" i="6"/>
  <c r="L225" i="6"/>
  <c r="M225" i="6"/>
  <c r="N225" i="6"/>
  <c r="O225" i="6"/>
  <c r="J226" i="6"/>
  <c r="K226" i="6"/>
  <c r="L226" i="6"/>
  <c r="M226" i="6"/>
  <c r="N226" i="6"/>
  <c r="O226" i="6"/>
  <c r="J227" i="6"/>
  <c r="K227" i="6"/>
  <c r="L227" i="6"/>
  <c r="M227" i="6"/>
  <c r="N227" i="6"/>
  <c r="O227" i="6"/>
  <c r="J228" i="6"/>
  <c r="K228" i="6"/>
  <c r="L228" i="6"/>
  <c r="M228" i="6"/>
  <c r="N228" i="6"/>
  <c r="O228" i="6"/>
  <c r="J229" i="6"/>
  <c r="K229" i="6"/>
  <c r="L229" i="6"/>
  <c r="M229" i="6"/>
  <c r="N229" i="6"/>
  <c r="O229" i="6"/>
  <c r="J230" i="6"/>
  <c r="K230" i="6"/>
  <c r="L230" i="6"/>
  <c r="M230" i="6"/>
  <c r="N230" i="6"/>
  <c r="O230" i="6"/>
  <c r="J231" i="6"/>
  <c r="K231" i="6"/>
  <c r="L231" i="6"/>
  <c r="M231" i="6"/>
  <c r="N231" i="6"/>
  <c r="O231" i="6"/>
  <c r="J232" i="6"/>
  <c r="K232" i="6"/>
  <c r="L232" i="6"/>
  <c r="M232" i="6"/>
  <c r="N232" i="6"/>
  <c r="O232" i="6"/>
  <c r="J233" i="6"/>
  <c r="K233" i="6"/>
  <c r="L233" i="6"/>
  <c r="M233" i="6"/>
  <c r="N233" i="6"/>
  <c r="O233" i="6"/>
  <c r="J234" i="6"/>
  <c r="K234" i="6"/>
  <c r="L234" i="6"/>
  <c r="M234" i="6"/>
  <c r="N234" i="6"/>
  <c r="O234" i="6"/>
  <c r="J235" i="6"/>
  <c r="K235" i="6"/>
  <c r="L235" i="6"/>
  <c r="M235" i="6"/>
  <c r="N235" i="6"/>
  <c r="O235" i="6"/>
  <c r="J236" i="6"/>
  <c r="K236" i="6"/>
  <c r="L236" i="6"/>
  <c r="M236" i="6"/>
  <c r="N236" i="6"/>
  <c r="O236" i="6"/>
  <c r="J237" i="6"/>
  <c r="K237" i="6"/>
  <c r="L237" i="6"/>
  <c r="M237" i="6"/>
  <c r="N237" i="6"/>
  <c r="O237" i="6"/>
  <c r="J238" i="6"/>
  <c r="K238" i="6"/>
  <c r="L238" i="6"/>
  <c r="M238" i="6"/>
  <c r="N238" i="6"/>
  <c r="O238" i="6"/>
  <c r="J239" i="6"/>
  <c r="K239" i="6"/>
  <c r="L239" i="6"/>
  <c r="M239" i="6"/>
  <c r="N239" i="6"/>
  <c r="O239" i="6"/>
  <c r="J240" i="6"/>
  <c r="K240" i="6"/>
  <c r="L240" i="6"/>
  <c r="M240" i="6"/>
  <c r="N240" i="6"/>
  <c r="O240" i="6"/>
  <c r="J241" i="6"/>
  <c r="K241" i="6"/>
  <c r="L241" i="6"/>
  <c r="M241" i="6"/>
  <c r="N241" i="6"/>
  <c r="O241" i="6"/>
  <c r="J242" i="6"/>
  <c r="K242" i="6"/>
  <c r="L242" i="6"/>
  <c r="M242" i="6"/>
  <c r="N242" i="6"/>
  <c r="O242" i="6"/>
  <c r="J243" i="6"/>
  <c r="K243" i="6"/>
  <c r="L243" i="6"/>
  <c r="M243" i="6"/>
  <c r="N243" i="6"/>
  <c r="O243" i="6"/>
  <c r="J244" i="6"/>
  <c r="K244" i="6"/>
  <c r="L244" i="6"/>
  <c r="M244" i="6"/>
  <c r="N244" i="6"/>
  <c r="O244" i="6"/>
  <c r="J245" i="6"/>
  <c r="K245" i="6"/>
  <c r="L245" i="6"/>
  <c r="M245" i="6"/>
  <c r="N245" i="6"/>
  <c r="O245" i="6"/>
  <c r="J246" i="6"/>
  <c r="K246" i="6"/>
  <c r="L246" i="6"/>
  <c r="M246" i="6"/>
  <c r="N246" i="6"/>
  <c r="O246" i="6"/>
  <c r="J247" i="6"/>
  <c r="K247" i="6"/>
  <c r="L247" i="6"/>
  <c r="M247" i="6"/>
  <c r="N247" i="6"/>
  <c r="O247" i="6"/>
  <c r="J248" i="6"/>
  <c r="K248" i="6"/>
  <c r="L248" i="6"/>
  <c r="M248" i="6"/>
  <c r="N248" i="6"/>
  <c r="O248" i="6"/>
  <c r="J249" i="6"/>
  <c r="K249" i="6"/>
  <c r="L249" i="6"/>
  <c r="M249" i="6"/>
  <c r="N249" i="6"/>
  <c r="O249" i="6"/>
  <c r="J250" i="6"/>
  <c r="K250" i="6"/>
  <c r="L250" i="6"/>
  <c r="M250" i="6"/>
  <c r="N250" i="6"/>
  <c r="O250" i="6"/>
  <c r="J251" i="6"/>
  <c r="K251" i="6"/>
  <c r="L251" i="6"/>
  <c r="M251" i="6"/>
  <c r="N251" i="6"/>
  <c r="O251" i="6"/>
  <c r="J252" i="6"/>
  <c r="K252" i="6"/>
  <c r="L252" i="6"/>
  <c r="M252" i="6"/>
  <c r="N252" i="6"/>
  <c r="O252" i="6"/>
  <c r="J253" i="6"/>
  <c r="K253" i="6"/>
  <c r="L253" i="6"/>
  <c r="M253" i="6"/>
  <c r="N253" i="6"/>
  <c r="O253" i="6"/>
  <c r="J254" i="6"/>
  <c r="K254" i="6"/>
  <c r="L254" i="6"/>
  <c r="M254" i="6"/>
  <c r="N254" i="6"/>
  <c r="O254" i="6"/>
  <c r="J255" i="6"/>
  <c r="K255" i="6"/>
  <c r="L255" i="6"/>
  <c r="M255" i="6"/>
  <c r="N255" i="6"/>
  <c r="O255" i="6"/>
  <c r="J256" i="6"/>
  <c r="K256" i="6"/>
  <c r="L256" i="6"/>
  <c r="M256" i="6"/>
  <c r="N256" i="6"/>
  <c r="O256" i="6"/>
  <c r="J257" i="6"/>
  <c r="K257" i="6"/>
  <c r="L257" i="6"/>
  <c r="M257" i="6"/>
  <c r="N257" i="6"/>
  <c r="O257" i="6"/>
  <c r="J258" i="6"/>
  <c r="K258" i="6"/>
  <c r="L258" i="6"/>
  <c r="M258" i="6"/>
  <c r="N258" i="6"/>
  <c r="O258" i="6"/>
  <c r="J259" i="6"/>
  <c r="K259" i="6"/>
  <c r="L259" i="6"/>
  <c r="M259" i="6"/>
  <c r="N259" i="6"/>
  <c r="O259" i="6"/>
  <c r="J260" i="6"/>
  <c r="K260" i="6"/>
  <c r="L260" i="6"/>
  <c r="M260" i="6"/>
  <c r="N260" i="6"/>
  <c r="O260" i="6"/>
  <c r="J261" i="6"/>
  <c r="K261" i="6"/>
  <c r="L261" i="6"/>
  <c r="M261" i="6"/>
  <c r="N261" i="6"/>
  <c r="O261" i="6"/>
  <c r="J262" i="6"/>
  <c r="K262" i="6"/>
  <c r="L262" i="6"/>
  <c r="M262" i="6"/>
  <c r="N262" i="6"/>
  <c r="O262" i="6"/>
  <c r="J263" i="6"/>
  <c r="K263" i="6"/>
  <c r="L263" i="6"/>
  <c r="M263" i="6"/>
  <c r="N263" i="6"/>
  <c r="O263" i="6"/>
  <c r="J264" i="6"/>
  <c r="K264" i="6"/>
  <c r="L264" i="6"/>
  <c r="M264" i="6"/>
  <c r="N264" i="6"/>
  <c r="O264" i="6"/>
  <c r="J265" i="6"/>
  <c r="K265" i="6"/>
  <c r="L265" i="6"/>
  <c r="M265" i="6"/>
  <c r="N265" i="6"/>
  <c r="O265" i="6"/>
  <c r="J266" i="6"/>
  <c r="K266" i="6"/>
  <c r="L266" i="6"/>
  <c r="M266" i="6"/>
  <c r="N266" i="6"/>
  <c r="O266" i="6"/>
  <c r="J267" i="6"/>
  <c r="K267" i="6"/>
  <c r="L267" i="6"/>
  <c r="M267" i="6"/>
  <c r="N267" i="6"/>
  <c r="O267" i="6"/>
  <c r="J268" i="6"/>
  <c r="K268" i="6"/>
  <c r="L268" i="6"/>
  <c r="M268" i="6"/>
  <c r="N268" i="6"/>
  <c r="O268" i="6"/>
  <c r="J269" i="6"/>
  <c r="K269" i="6"/>
  <c r="L269" i="6"/>
  <c r="M269" i="6"/>
  <c r="N269" i="6"/>
  <c r="O269" i="6"/>
  <c r="J270" i="6"/>
  <c r="K270" i="6"/>
  <c r="L270" i="6"/>
  <c r="M270" i="6"/>
  <c r="N270" i="6"/>
  <c r="O270" i="6"/>
  <c r="J271" i="6"/>
  <c r="K271" i="6"/>
  <c r="L271" i="6"/>
  <c r="M271" i="6"/>
  <c r="N271" i="6"/>
  <c r="O271" i="6"/>
  <c r="J272" i="6"/>
  <c r="K272" i="6"/>
  <c r="L272" i="6"/>
  <c r="M272" i="6"/>
  <c r="N272" i="6"/>
  <c r="O272" i="6"/>
  <c r="J273" i="6"/>
  <c r="K273" i="6"/>
  <c r="L273" i="6"/>
  <c r="M273" i="6"/>
  <c r="N273" i="6"/>
  <c r="O273" i="6"/>
  <c r="J274" i="6"/>
  <c r="K274" i="6"/>
  <c r="L274" i="6"/>
  <c r="M274" i="6"/>
  <c r="N274" i="6"/>
  <c r="O274" i="6"/>
  <c r="J275" i="6"/>
  <c r="K275" i="6"/>
  <c r="L275" i="6"/>
  <c r="M275" i="6"/>
  <c r="N275" i="6"/>
  <c r="O275" i="6"/>
  <c r="J276" i="6"/>
  <c r="K276" i="6"/>
  <c r="L276" i="6"/>
  <c r="M276" i="6"/>
  <c r="N276" i="6"/>
  <c r="O276" i="6"/>
  <c r="J277" i="6"/>
  <c r="K277" i="6"/>
  <c r="L277" i="6"/>
  <c r="M277" i="6"/>
  <c r="N277" i="6"/>
  <c r="O277" i="6"/>
  <c r="J278" i="6"/>
  <c r="K278" i="6"/>
  <c r="L278" i="6"/>
  <c r="M278" i="6"/>
  <c r="N278" i="6"/>
  <c r="O278" i="6"/>
  <c r="J279" i="6"/>
  <c r="K279" i="6"/>
  <c r="L279" i="6"/>
  <c r="M279" i="6"/>
  <c r="N279" i="6"/>
  <c r="O279" i="6"/>
  <c r="J280" i="6"/>
  <c r="K280" i="6"/>
  <c r="L280" i="6"/>
  <c r="M280" i="6"/>
  <c r="N280" i="6"/>
  <c r="O280" i="6"/>
  <c r="J281" i="6"/>
  <c r="K281" i="6"/>
  <c r="L281" i="6"/>
  <c r="M281" i="6"/>
  <c r="N281" i="6"/>
  <c r="O281" i="6"/>
  <c r="J282" i="6"/>
  <c r="K282" i="6"/>
  <c r="L282" i="6"/>
  <c r="M282" i="6"/>
  <c r="N282" i="6"/>
  <c r="O282" i="6"/>
  <c r="J283" i="6"/>
  <c r="K283" i="6"/>
  <c r="L283" i="6"/>
  <c r="M283" i="6"/>
  <c r="N283" i="6"/>
  <c r="O283" i="6"/>
  <c r="J284" i="6"/>
  <c r="K284" i="6"/>
  <c r="L284" i="6"/>
  <c r="M284" i="6"/>
  <c r="N284" i="6"/>
  <c r="O284" i="6"/>
  <c r="J285" i="6"/>
  <c r="K285" i="6"/>
  <c r="L285" i="6"/>
  <c r="M285" i="6"/>
  <c r="N285" i="6"/>
  <c r="O285" i="6"/>
  <c r="J286" i="6"/>
  <c r="K286" i="6"/>
  <c r="L286" i="6"/>
  <c r="M286" i="6"/>
  <c r="N286" i="6"/>
  <c r="O286" i="6"/>
  <c r="J287" i="6"/>
  <c r="K287" i="6"/>
  <c r="L287" i="6"/>
  <c r="M287" i="6"/>
  <c r="N287" i="6"/>
  <c r="O287" i="6"/>
  <c r="J288" i="6"/>
  <c r="K288" i="6"/>
  <c r="L288" i="6"/>
  <c r="M288" i="6"/>
  <c r="N288" i="6"/>
  <c r="O288" i="6"/>
  <c r="J289" i="6"/>
  <c r="K289" i="6"/>
  <c r="L289" i="6"/>
  <c r="M289" i="6"/>
  <c r="N289" i="6"/>
  <c r="O289" i="6"/>
  <c r="J290" i="6"/>
  <c r="K290" i="6"/>
  <c r="L290" i="6"/>
  <c r="M290" i="6"/>
  <c r="N290" i="6"/>
  <c r="O290" i="6"/>
  <c r="J291" i="6"/>
  <c r="K291" i="6"/>
  <c r="L291" i="6"/>
  <c r="M291" i="6"/>
  <c r="N291" i="6"/>
  <c r="O291" i="6"/>
  <c r="J292" i="6"/>
  <c r="K292" i="6"/>
  <c r="L292" i="6"/>
  <c r="M292" i="6"/>
  <c r="N292" i="6"/>
  <c r="O292" i="6"/>
  <c r="J293" i="6"/>
  <c r="K293" i="6"/>
  <c r="L293" i="6"/>
  <c r="M293" i="6"/>
  <c r="N293" i="6"/>
  <c r="O293" i="6"/>
  <c r="J294" i="6"/>
  <c r="K294" i="6"/>
  <c r="L294" i="6"/>
  <c r="M294" i="6"/>
  <c r="N294" i="6"/>
  <c r="O294" i="6"/>
  <c r="J295" i="6"/>
  <c r="K295" i="6"/>
  <c r="L295" i="6"/>
  <c r="M295" i="6"/>
  <c r="N295" i="6"/>
  <c r="O295" i="6"/>
  <c r="J296" i="6"/>
  <c r="K296" i="6"/>
  <c r="L296" i="6"/>
  <c r="M296" i="6"/>
  <c r="N296" i="6"/>
  <c r="O296" i="6"/>
  <c r="J297" i="6"/>
  <c r="K297" i="6"/>
  <c r="L297" i="6"/>
  <c r="M297" i="6"/>
  <c r="N297" i="6"/>
  <c r="O297" i="6"/>
  <c r="J298" i="6"/>
  <c r="K298" i="6"/>
  <c r="L298" i="6"/>
  <c r="M298" i="6"/>
  <c r="N298" i="6"/>
  <c r="O298" i="6"/>
  <c r="J299" i="6"/>
  <c r="K299" i="6"/>
  <c r="L299" i="6"/>
  <c r="M299" i="6"/>
  <c r="N299" i="6"/>
  <c r="O299" i="6"/>
  <c r="J300" i="6"/>
  <c r="K300" i="6"/>
  <c r="L300" i="6"/>
  <c r="M300" i="6"/>
  <c r="N300" i="6"/>
  <c r="O300" i="6"/>
  <c r="J301" i="6"/>
  <c r="K301" i="6"/>
  <c r="L301" i="6"/>
  <c r="M301" i="6"/>
  <c r="N301" i="6"/>
  <c r="O301" i="6"/>
  <c r="J302" i="6"/>
  <c r="K302" i="6"/>
  <c r="L302" i="6"/>
  <c r="M302" i="6"/>
  <c r="N302" i="6"/>
  <c r="O302" i="6"/>
  <c r="J303" i="6"/>
  <c r="K303" i="6"/>
  <c r="L303" i="6"/>
  <c r="M303" i="6"/>
  <c r="N303" i="6"/>
  <c r="O303" i="6"/>
  <c r="K10" i="6"/>
  <c r="L10" i="6"/>
  <c r="M10" i="6"/>
  <c r="N10" i="6"/>
  <c r="O10" i="6"/>
  <c r="J10" i="6"/>
  <c r="U12" i="18"/>
  <c r="V12" i="18"/>
  <c r="W12" i="18"/>
  <c r="X12" i="18"/>
  <c r="Y12" i="18"/>
  <c r="Z12" i="18"/>
  <c r="AA12" i="18"/>
  <c r="AB12" i="18"/>
  <c r="AC12" i="18"/>
  <c r="AD12" i="18"/>
  <c r="AE12" i="18"/>
  <c r="AF12" i="18"/>
  <c r="AG12" i="18"/>
  <c r="AH12" i="18"/>
  <c r="AI12" i="18"/>
  <c r="U13" i="18"/>
  <c r="V13" i="18"/>
  <c r="W13" i="18"/>
  <c r="X13" i="18"/>
  <c r="Y13" i="18"/>
  <c r="Z13" i="18"/>
  <c r="AA13" i="18"/>
  <c r="AB13" i="18"/>
  <c r="AC13" i="18"/>
  <c r="AD13" i="18"/>
  <c r="AE13" i="18"/>
  <c r="AF13" i="18"/>
  <c r="AG13" i="18"/>
  <c r="AH13" i="18"/>
  <c r="AI13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U94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U96" i="18"/>
  <c r="V96" i="18"/>
  <c r="W96" i="18"/>
  <c r="X96" i="18"/>
  <c r="Y96" i="18"/>
  <c r="Z96" i="18"/>
  <c r="AA96" i="18"/>
  <c r="AB96" i="18"/>
  <c r="AC96" i="18"/>
  <c r="AD96" i="18"/>
  <c r="AE96" i="18"/>
  <c r="AF96" i="18"/>
  <c r="AG96" i="18"/>
  <c r="AH96" i="18"/>
  <c r="AI96" i="18"/>
  <c r="U97" i="18"/>
  <c r="V97" i="18"/>
  <c r="W97" i="18"/>
  <c r="X97" i="18"/>
  <c r="Y97" i="18"/>
  <c r="Z97" i="18"/>
  <c r="AA97" i="18"/>
  <c r="AB97" i="18"/>
  <c r="AC97" i="18"/>
  <c r="AD97" i="18"/>
  <c r="AE97" i="18"/>
  <c r="AF97" i="18"/>
  <c r="AG97" i="18"/>
  <c r="AH97" i="18"/>
  <c r="AI97" i="18"/>
  <c r="U98" i="18"/>
  <c r="V98" i="18"/>
  <c r="W98" i="18"/>
  <c r="X98" i="18"/>
  <c r="Y98" i="18"/>
  <c r="Z98" i="18"/>
  <c r="AA98" i="18"/>
  <c r="AB98" i="18"/>
  <c r="AC98" i="18"/>
  <c r="AD98" i="18"/>
  <c r="AE98" i="18"/>
  <c r="AF98" i="18"/>
  <c r="AG98" i="18"/>
  <c r="AH98" i="18"/>
  <c r="AI98" i="18"/>
  <c r="U99" i="18"/>
  <c r="V99" i="18"/>
  <c r="W99" i="18"/>
  <c r="X99" i="18"/>
  <c r="Y99" i="18"/>
  <c r="Z99" i="18"/>
  <c r="AA99" i="18"/>
  <c r="AB99" i="18"/>
  <c r="AC99" i="18"/>
  <c r="AD99" i="18"/>
  <c r="AE99" i="18"/>
  <c r="AF99" i="18"/>
  <c r="AG99" i="18"/>
  <c r="AH99" i="18"/>
  <c r="AI99" i="18"/>
  <c r="U100" i="18"/>
  <c r="V100" i="18"/>
  <c r="W100" i="18"/>
  <c r="X100" i="18"/>
  <c r="Y100" i="18"/>
  <c r="Z100" i="18"/>
  <c r="AA100" i="18"/>
  <c r="AB100" i="18"/>
  <c r="AC100" i="18"/>
  <c r="AD100" i="18"/>
  <c r="AE100" i="18"/>
  <c r="AF100" i="18"/>
  <c r="AG100" i="18"/>
  <c r="AH100" i="18"/>
  <c r="AI100" i="18"/>
  <c r="U101" i="18"/>
  <c r="V101" i="18"/>
  <c r="W101" i="18"/>
  <c r="X101" i="18"/>
  <c r="Y101" i="18"/>
  <c r="Z101" i="18"/>
  <c r="AA101" i="18"/>
  <c r="AB101" i="18"/>
  <c r="AC101" i="18"/>
  <c r="AD101" i="18"/>
  <c r="AE101" i="18"/>
  <c r="AF101" i="18"/>
  <c r="AG101" i="18"/>
  <c r="AH101" i="18"/>
  <c r="AI101" i="18"/>
  <c r="U102" i="18"/>
  <c r="V102" i="18"/>
  <c r="W102" i="18"/>
  <c r="X102" i="18"/>
  <c r="Y102" i="18"/>
  <c r="Z102" i="18"/>
  <c r="AA102" i="18"/>
  <c r="AB102" i="18"/>
  <c r="AC102" i="18"/>
  <c r="AD102" i="18"/>
  <c r="AE102" i="18"/>
  <c r="AF102" i="18"/>
  <c r="AG102" i="18"/>
  <c r="AH102" i="18"/>
  <c r="AI102" i="18"/>
  <c r="U103" i="18"/>
  <c r="V103" i="18"/>
  <c r="W103" i="18"/>
  <c r="X103" i="18"/>
  <c r="Y103" i="18"/>
  <c r="Z103" i="18"/>
  <c r="AA103" i="18"/>
  <c r="AB103" i="18"/>
  <c r="AC103" i="18"/>
  <c r="AD103" i="18"/>
  <c r="AE103" i="18"/>
  <c r="AF103" i="18"/>
  <c r="AG103" i="18"/>
  <c r="AH103" i="18"/>
  <c r="AI103" i="18"/>
  <c r="U104" i="18"/>
  <c r="V104" i="18"/>
  <c r="W104" i="18"/>
  <c r="X104" i="18"/>
  <c r="Y104" i="18"/>
  <c r="Z104" i="18"/>
  <c r="AA104" i="18"/>
  <c r="AB104" i="18"/>
  <c r="AC104" i="18"/>
  <c r="AD104" i="18"/>
  <c r="AE104" i="18"/>
  <c r="AF104" i="18"/>
  <c r="AG104" i="18"/>
  <c r="AH104" i="18"/>
  <c r="AI104" i="18"/>
  <c r="U105" i="18"/>
  <c r="V105" i="18"/>
  <c r="W105" i="18"/>
  <c r="X105" i="18"/>
  <c r="Y105" i="18"/>
  <c r="Z105" i="18"/>
  <c r="AA105" i="18"/>
  <c r="AB105" i="18"/>
  <c r="AC105" i="18"/>
  <c r="AD105" i="18"/>
  <c r="AE105" i="18"/>
  <c r="AF105" i="18"/>
  <c r="AG105" i="18"/>
  <c r="AH105" i="18"/>
  <c r="AI105" i="18"/>
  <c r="U106" i="18"/>
  <c r="V106" i="18"/>
  <c r="W106" i="18"/>
  <c r="X106" i="18"/>
  <c r="Y106" i="18"/>
  <c r="Z106" i="18"/>
  <c r="AA106" i="18"/>
  <c r="AB106" i="18"/>
  <c r="AC106" i="18"/>
  <c r="AD106" i="18"/>
  <c r="AE106" i="18"/>
  <c r="AF106" i="18"/>
  <c r="AG106" i="18"/>
  <c r="AH106" i="18"/>
  <c r="AI106" i="18"/>
  <c r="U107" i="18"/>
  <c r="V107" i="18"/>
  <c r="W107" i="18"/>
  <c r="X107" i="18"/>
  <c r="Y107" i="18"/>
  <c r="Z107" i="18"/>
  <c r="AA107" i="18"/>
  <c r="AB107" i="18"/>
  <c r="AC107" i="18"/>
  <c r="AD107" i="18"/>
  <c r="AE107" i="18"/>
  <c r="AF107" i="18"/>
  <c r="AG107" i="18"/>
  <c r="AH107" i="18"/>
  <c r="AI107" i="18"/>
  <c r="U108" i="18"/>
  <c r="V108" i="18"/>
  <c r="W108" i="18"/>
  <c r="X108" i="18"/>
  <c r="Y108" i="18"/>
  <c r="Z108" i="18"/>
  <c r="AA108" i="18"/>
  <c r="AB108" i="18"/>
  <c r="AC108" i="18"/>
  <c r="AD108" i="18"/>
  <c r="AE108" i="18"/>
  <c r="AF108" i="18"/>
  <c r="AG108" i="18"/>
  <c r="AH108" i="18"/>
  <c r="AI108" i="18"/>
  <c r="U109" i="18"/>
  <c r="V109" i="18"/>
  <c r="W109" i="18"/>
  <c r="X109" i="18"/>
  <c r="Y109" i="18"/>
  <c r="Z109" i="18"/>
  <c r="AA109" i="18"/>
  <c r="AB109" i="18"/>
  <c r="AC109" i="18"/>
  <c r="AD109" i="18"/>
  <c r="AE109" i="18"/>
  <c r="AF109" i="18"/>
  <c r="AG109" i="18"/>
  <c r="AH109" i="18"/>
  <c r="AI109" i="18"/>
  <c r="U110" i="18"/>
  <c r="V110" i="18"/>
  <c r="W110" i="18"/>
  <c r="X110" i="18"/>
  <c r="Y110" i="18"/>
  <c r="Z110" i="18"/>
  <c r="AA110" i="18"/>
  <c r="AB110" i="18"/>
  <c r="AC110" i="18"/>
  <c r="AD110" i="18"/>
  <c r="AE110" i="18"/>
  <c r="AF110" i="18"/>
  <c r="AG110" i="18"/>
  <c r="AH110" i="18"/>
  <c r="AI110" i="18"/>
  <c r="U111" i="18"/>
  <c r="V111" i="18"/>
  <c r="W111" i="18"/>
  <c r="X111" i="18"/>
  <c r="Y111" i="18"/>
  <c r="Z111" i="18"/>
  <c r="AA111" i="18"/>
  <c r="AB111" i="18"/>
  <c r="AC111" i="18"/>
  <c r="AD111" i="18"/>
  <c r="AE111" i="18"/>
  <c r="AF111" i="18"/>
  <c r="AG111" i="18"/>
  <c r="AH111" i="18"/>
  <c r="AI111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U113" i="18"/>
  <c r="V113" i="18"/>
  <c r="W113" i="18"/>
  <c r="X113" i="18"/>
  <c r="Y113" i="18"/>
  <c r="Z113" i="18"/>
  <c r="AA113" i="18"/>
  <c r="AB113" i="18"/>
  <c r="AC113" i="18"/>
  <c r="AD113" i="18"/>
  <c r="AE113" i="18"/>
  <c r="AF113" i="18"/>
  <c r="AG113" i="18"/>
  <c r="AH113" i="18"/>
  <c r="AI113" i="18"/>
  <c r="U114" i="18"/>
  <c r="V114" i="18"/>
  <c r="W114" i="18"/>
  <c r="X114" i="18"/>
  <c r="Y114" i="18"/>
  <c r="Z114" i="18"/>
  <c r="AA114" i="18"/>
  <c r="AB114" i="18"/>
  <c r="AC114" i="18"/>
  <c r="AD114" i="18"/>
  <c r="AE114" i="18"/>
  <c r="AF114" i="18"/>
  <c r="AG114" i="18"/>
  <c r="AH114" i="18"/>
  <c r="AI114" i="18"/>
  <c r="U115" i="18"/>
  <c r="V115" i="18"/>
  <c r="W115" i="18"/>
  <c r="X115" i="18"/>
  <c r="Y115" i="18"/>
  <c r="Z115" i="18"/>
  <c r="AA115" i="18"/>
  <c r="AB115" i="18"/>
  <c r="AC115" i="18"/>
  <c r="AD115" i="18"/>
  <c r="AE115" i="18"/>
  <c r="AF115" i="18"/>
  <c r="AG115" i="18"/>
  <c r="AH115" i="18"/>
  <c r="AI115" i="18"/>
  <c r="U116" i="18"/>
  <c r="V116" i="18"/>
  <c r="W116" i="18"/>
  <c r="X116" i="18"/>
  <c r="Y116" i="18"/>
  <c r="Z116" i="18"/>
  <c r="AA116" i="18"/>
  <c r="AB116" i="18"/>
  <c r="AC116" i="18"/>
  <c r="AD116" i="18"/>
  <c r="AE116" i="18"/>
  <c r="AF116" i="18"/>
  <c r="AG116" i="18"/>
  <c r="AH116" i="18"/>
  <c r="AI116" i="18"/>
  <c r="U117" i="18"/>
  <c r="V117" i="18"/>
  <c r="W117" i="18"/>
  <c r="X117" i="18"/>
  <c r="Y117" i="18"/>
  <c r="Z117" i="18"/>
  <c r="AA117" i="18"/>
  <c r="AB117" i="18"/>
  <c r="AC117" i="18"/>
  <c r="AD117" i="18"/>
  <c r="AE117" i="18"/>
  <c r="AF117" i="18"/>
  <c r="AG117" i="18"/>
  <c r="AH117" i="18"/>
  <c r="AI117" i="18"/>
  <c r="U118" i="18"/>
  <c r="V118" i="18"/>
  <c r="W118" i="18"/>
  <c r="X118" i="18"/>
  <c r="Y118" i="18"/>
  <c r="Z118" i="18"/>
  <c r="AA118" i="18"/>
  <c r="AB118" i="18"/>
  <c r="AC118" i="18"/>
  <c r="AD118" i="18"/>
  <c r="AE118" i="18"/>
  <c r="AF118" i="18"/>
  <c r="AG118" i="18"/>
  <c r="AH118" i="18"/>
  <c r="AI118" i="18"/>
  <c r="U119" i="18"/>
  <c r="V119" i="18"/>
  <c r="W119" i="18"/>
  <c r="X119" i="18"/>
  <c r="Y119" i="18"/>
  <c r="Z119" i="18"/>
  <c r="AA119" i="18"/>
  <c r="AB119" i="18"/>
  <c r="AC119" i="18"/>
  <c r="AD119" i="18"/>
  <c r="AE119" i="18"/>
  <c r="AF119" i="18"/>
  <c r="AG119" i="18"/>
  <c r="AH119" i="18"/>
  <c r="AI119" i="18"/>
  <c r="U120" i="18"/>
  <c r="V120" i="18"/>
  <c r="W120" i="18"/>
  <c r="X120" i="18"/>
  <c r="Y120" i="18"/>
  <c r="Z120" i="18"/>
  <c r="AA120" i="18"/>
  <c r="AB120" i="18"/>
  <c r="AC120" i="18"/>
  <c r="AD120" i="18"/>
  <c r="AE120" i="18"/>
  <c r="AF120" i="18"/>
  <c r="AG120" i="18"/>
  <c r="AH120" i="18"/>
  <c r="AI120" i="18"/>
  <c r="U121" i="18"/>
  <c r="V121" i="18"/>
  <c r="W121" i="18"/>
  <c r="X121" i="18"/>
  <c r="Y121" i="18"/>
  <c r="Z121" i="18"/>
  <c r="AA121" i="18"/>
  <c r="AB121" i="18"/>
  <c r="AC121" i="18"/>
  <c r="AD121" i="18"/>
  <c r="AE121" i="18"/>
  <c r="AF121" i="18"/>
  <c r="AG121" i="18"/>
  <c r="AH121" i="18"/>
  <c r="AI121" i="18"/>
  <c r="U122" i="18"/>
  <c r="V122" i="18"/>
  <c r="W122" i="18"/>
  <c r="X122" i="18"/>
  <c r="Y122" i="18"/>
  <c r="Z122" i="18"/>
  <c r="AA122" i="18"/>
  <c r="AB122" i="18"/>
  <c r="AC122" i="18"/>
  <c r="AD122" i="18"/>
  <c r="AE122" i="18"/>
  <c r="AF122" i="18"/>
  <c r="AG122" i="18"/>
  <c r="AH122" i="18"/>
  <c r="AI122" i="18"/>
  <c r="U123" i="18"/>
  <c r="V123" i="18"/>
  <c r="W123" i="18"/>
  <c r="X123" i="18"/>
  <c r="Y123" i="18"/>
  <c r="Z123" i="18"/>
  <c r="AA123" i="18"/>
  <c r="AB123" i="18"/>
  <c r="AC123" i="18"/>
  <c r="AD123" i="18"/>
  <c r="AE123" i="18"/>
  <c r="AF123" i="18"/>
  <c r="AG123" i="18"/>
  <c r="AH123" i="18"/>
  <c r="AI123" i="18"/>
  <c r="U124" i="18"/>
  <c r="V124" i="18"/>
  <c r="W124" i="18"/>
  <c r="X124" i="18"/>
  <c r="Y124" i="18"/>
  <c r="Z124" i="18"/>
  <c r="AA124" i="18"/>
  <c r="AB124" i="18"/>
  <c r="AC124" i="18"/>
  <c r="AD124" i="18"/>
  <c r="AE124" i="18"/>
  <c r="AF124" i="18"/>
  <c r="AG124" i="18"/>
  <c r="AH124" i="18"/>
  <c r="AI124" i="18"/>
  <c r="U125" i="18"/>
  <c r="V125" i="18"/>
  <c r="W125" i="18"/>
  <c r="X125" i="18"/>
  <c r="Y125" i="18"/>
  <c r="Z125" i="18"/>
  <c r="AA125" i="18"/>
  <c r="AB125" i="18"/>
  <c r="AC125" i="18"/>
  <c r="AD125" i="18"/>
  <c r="AE125" i="18"/>
  <c r="AF125" i="18"/>
  <c r="AG125" i="18"/>
  <c r="AH125" i="18"/>
  <c r="AI125" i="18"/>
  <c r="U126" i="18"/>
  <c r="V126" i="18"/>
  <c r="W126" i="18"/>
  <c r="X126" i="18"/>
  <c r="Y126" i="18"/>
  <c r="Z126" i="18"/>
  <c r="AA126" i="18"/>
  <c r="AB126" i="18"/>
  <c r="AC126" i="18"/>
  <c r="AD126" i="18"/>
  <c r="AE126" i="18"/>
  <c r="AF126" i="18"/>
  <c r="AG126" i="18"/>
  <c r="AH126" i="18"/>
  <c r="AI126" i="18"/>
  <c r="U127" i="18"/>
  <c r="V127" i="18"/>
  <c r="W127" i="18"/>
  <c r="X127" i="18"/>
  <c r="Y127" i="18"/>
  <c r="Z127" i="18"/>
  <c r="AA127" i="18"/>
  <c r="AB127" i="18"/>
  <c r="AC127" i="18"/>
  <c r="AD127" i="18"/>
  <c r="AE127" i="18"/>
  <c r="AF127" i="18"/>
  <c r="AG127" i="18"/>
  <c r="AH127" i="18"/>
  <c r="AI127" i="18"/>
  <c r="U128" i="18"/>
  <c r="V128" i="18"/>
  <c r="W128" i="18"/>
  <c r="X128" i="18"/>
  <c r="Y128" i="18"/>
  <c r="Z128" i="18"/>
  <c r="AA128" i="18"/>
  <c r="AB128" i="18"/>
  <c r="AC128" i="18"/>
  <c r="AD128" i="18"/>
  <c r="AE128" i="18"/>
  <c r="AF128" i="18"/>
  <c r="AG128" i="18"/>
  <c r="AH128" i="18"/>
  <c r="AI128" i="18"/>
  <c r="U129" i="18"/>
  <c r="V129" i="18"/>
  <c r="W129" i="18"/>
  <c r="X129" i="18"/>
  <c r="Y129" i="18"/>
  <c r="Z129" i="18"/>
  <c r="AA129" i="18"/>
  <c r="AB129" i="18"/>
  <c r="AC129" i="18"/>
  <c r="AD129" i="18"/>
  <c r="AE129" i="18"/>
  <c r="AF129" i="18"/>
  <c r="AG129" i="18"/>
  <c r="AH129" i="18"/>
  <c r="AI129" i="18"/>
  <c r="U130" i="18"/>
  <c r="V130" i="18"/>
  <c r="W130" i="18"/>
  <c r="X130" i="18"/>
  <c r="Y130" i="18"/>
  <c r="Z130" i="18"/>
  <c r="AA130" i="18"/>
  <c r="AB130" i="18"/>
  <c r="AC130" i="18"/>
  <c r="AD130" i="18"/>
  <c r="AE130" i="18"/>
  <c r="AF130" i="18"/>
  <c r="AG130" i="18"/>
  <c r="AH130" i="18"/>
  <c r="AI130" i="18"/>
  <c r="U131" i="18"/>
  <c r="V131" i="18"/>
  <c r="W131" i="18"/>
  <c r="X131" i="18"/>
  <c r="Y131" i="18"/>
  <c r="Z131" i="18"/>
  <c r="AA131" i="18"/>
  <c r="AB131" i="18"/>
  <c r="AC131" i="18"/>
  <c r="AD131" i="18"/>
  <c r="AE131" i="18"/>
  <c r="AF131" i="18"/>
  <c r="AG131" i="18"/>
  <c r="AH131" i="18"/>
  <c r="AI131" i="18"/>
  <c r="U132" i="18"/>
  <c r="V132" i="18"/>
  <c r="W132" i="18"/>
  <c r="X132" i="18"/>
  <c r="Y132" i="18"/>
  <c r="Z132" i="18"/>
  <c r="AA132" i="18"/>
  <c r="AB132" i="18"/>
  <c r="AC132" i="18"/>
  <c r="AD132" i="18"/>
  <c r="AE132" i="18"/>
  <c r="AF132" i="18"/>
  <c r="AG132" i="18"/>
  <c r="AH132" i="18"/>
  <c r="AI132" i="18"/>
  <c r="U133" i="18"/>
  <c r="V133" i="18"/>
  <c r="W133" i="18"/>
  <c r="X133" i="18"/>
  <c r="Y133" i="18"/>
  <c r="Z133" i="18"/>
  <c r="AA133" i="18"/>
  <c r="AB133" i="18"/>
  <c r="AC133" i="18"/>
  <c r="AD133" i="18"/>
  <c r="AE133" i="18"/>
  <c r="AF133" i="18"/>
  <c r="AG133" i="18"/>
  <c r="AH133" i="18"/>
  <c r="AI133" i="18"/>
  <c r="U134" i="18"/>
  <c r="V134" i="18"/>
  <c r="W134" i="18"/>
  <c r="X134" i="18"/>
  <c r="Y134" i="18"/>
  <c r="Z134" i="18"/>
  <c r="AA134" i="18"/>
  <c r="AB134" i="18"/>
  <c r="AC134" i="18"/>
  <c r="AD134" i="18"/>
  <c r="AE134" i="18"/>
  <c r="AF134" i="18"/>
  <c r="AG134" i="18"/>
  <c r="AH134" i="18"/>
  <c r="AI134" i="18"/>
  <c r="U135" i="18"/>
  <c r="V135" i="18"/>
  <c r="W135" i="18"/>
  <c r="X135" i="18"/>
  <c r="Y135" i="18"/>
  <c r="Z135" i="18"/>
  <c r="AA135" i="18"/>
  <c r="AB135" i="18"/>
  <c r="AC135" i="18"/>
  <c r="AD135" i="18"/>
  <c r="AE135" i="18"/>
  <c r="AF135" i="18"/>
  <c r="AG135" i="18"/>
  <c r="AH135" i="18"/>
  <c r="AI135" i="18"/>
  <c r="U136" i="18"/>
  <c r="V136" i="18"/>
  <c r="W136" i="18"/>
  <c r="X136" i="18"/>
  <c r="Y136" i="18"/>
  <c r="Z136" i="18"/>
  <c r="AA136" i="18"/>
  <c r="AB136" i="18"/>
  <c r="AC136" i="18"/>
  <c r="AD136" i="18"/>
  <c r="AE136" i="18"/>
  <c r="AF136" i="18"/>
  <c r="AG136" i="18"/>
  <c r="AH136" i="18"/>
  <c r="AI136" i="18"/>
  <c r="U137" i="18"/>
  <c r="V137" i="18"/>
  <c r="W137" i="18"/>
  <c r="X137" i="18"/>
  <c r="Y137" i="18"/>
  <c r="Z137" i="18"/>
  <c r="AA137" i="18"/>
  <c r="AB137" i="18"/>
  <c r="AC137" i="18"/>
  <c r="AD137" i="18"/>
  <c r="AE137" i="18"/>
  <c r="AF137" i="18"/>
  <c r="AG137" i="18"/>
  <c r="AH137" i="18"/>
  <c r="AI137" i="18"/>
  <c r="U138" i="18"/>
  <c r="V138" i="18"/>
  <c r="W138" i="18"/>
  <c r="X138" i="18"/>
  <c r="Y138" i="18"/>
  <c r="Z138" i="18"/>
  <c r="AA138" i="18"/>
  <c r="AB138" i="18"/>
  <c r="AC138" i="18"/>
  <c r="AD138" i="18"/>
  <c r="AE138" i="18"/>
  <c r="AF138" i="18"/>
  <c r="AG138" i="18"/>
  <c r="AH138" i="18"/>
  <c r="AI138" i="18"/>
  <c r="U139" i="18"/>
  <c r="V139" i="18"/>
  <c r="W139" i="18"/>
  <c r="X139" i="18"/>
  <c r="Y139" i="18"/>
  <c r="Z139" i="18"/>
  <c r="AA139" i="18"/>
  <c r="AB139" i="18"/>
  <c r="AC139" i="18"/>
  <c r="AD139" i="18"/>
  <c r="AE139" i="18"/>
  <c r="AF139" i="18"/>
  <c r="AG139" i="18"/>
  <c r="AH139" i="18"/>
  <c r="AI139" i="18"/>
  <c r="U140" i="18"/>
  <c r="V140" i="18"/>
  <c r="W140" i="18"/>
  <c r="X140" i="18"/>
  <c r="Y140" i="18"/>
  <c r="Z140" i="18"/>
  <c r="AA140" i="18"/>
  <c r="AB140" i="18"/>
  <c r="AC140" i="18"/>
  <c r="AD140" i="18"/>
  <c r="AE140" i="18"/>
  <c r="AF140" i="18"/>
  <c r="AG140" i="18"/>
  <c r="AH140" i="18"/>
  <c r="AI140" i="18"/>
  <c r="U141" i="18"/>
  <c r="V141" i="18"/>
  <c r="W141" i="18"/>
  <c r="X141" i="18"/>
  <c r="Y141" i="18"/>
  <c r="Z141" i="18"/>
  <c r="AA141" i="18"/>
  <c r="AB141" i="18"/>
  <c r="AC141" i="18"/>
  <c r="AD141" i="18"/>
  <c r="AE141" i="18"/>
  <c r="AF141" i="18"/>
  <c r="AG141" i="18"/>
  <c r="AH141" i="18"/>
  <c r="AI141" i="18"/>
  <c r="U142" i="18"/>
  <c r="V142" i="18"/>
  <c r="W142" i="18"/>
  <c r="X142" i="18"/>
  <c r="Y142" i="18"/>
  <c r="Z142" i="18"/>
  <c r="AA142" i="18"/>
  <c r="AB142" i="18"/>
  <c r="AC142" i="18"/>
  <c r="AD142" i="18"/>
  <c r="AE142" i="18"/>
  <c r="AF142" i="18"/>
  <c r="AG142" i="18"/>
  <c r="AH142" i="18"/>
  <c r="AI142" i="18"/>
  <c r="U143" i="18"/>
  <c r="V143" i="18"/>
  <c r="W143" i="18"/>
  <c r="X143" i="18"/>
  <c r="Y143" i="18"/>
  <c r="Z143" i="18"/>
  <c r="AA143" i="18"/>
  <c r="AB143" i="18"/>
  <c r="AC143" i="18"/>
  <c r="AD143" i="18"/>
  <c r="AE143" i="18"/>
  <c r="AF143" i="18"/>
  <c r="AG143" i="18"/>
  <c r="AH143" i="18"/>
  <c r="AI143" i="18"/>
  <c r="U144" i="18"/>
  <c r="V144" i="18"/>
  <c r="W144" i="18"/>
  <c r="X144" i="18"/>
  <c r="Y144" i="18"/>
  <c r="Z144" i="18"/>
  <c r="AA144" i="18"/>
  <c r="AB144" i="18"/>
  <c r="AC144" i="18"/>
  <c r="AD144" i="18"/>
  <c r="AE144" i="18"/>
  <c r="AF144" i="18"/>
  <c r="AG144" i="18"/>
  <c r="AH144" i="18"/>
  <c r="AI144" i="18"/>
  <c r="U145" i="18"/>
  <c r="V145" i="18"/>
  <c r="W145" i="18"/>
  <c r="X145" i="18"/>
  <c r="Y145" i="18"/>
  <c r="Z145" i="18"/>
  <c r="AA145" i="18"/>
  <c r="AB145" i="18"/>
  <c r="AC145" i="18"/>
  <c r="AD145" i="18"/>
  <c r="AE145" i="18"/>
  <c r="AF145" i="18"/>
  <c r="AG145" i="18"/>
  <c r="AH145" i="18"/>
  <c r="AI145" i="18"/>
  <c r="U146" i="18"/>
  <c r="V146" i="18"/>
  <c r="W146" i="18"/>
  <c r="X146" i="18"/>
  <c r="Y146" i="18"/>
  <c r="Z146" i="18"/>
  <c r="AA146" i="18"/>
  <c r="AB146" i="18"/>
  <c r="AC146" i="18"/>
  <c r="AD146" i="18"/>
  <c r="AE146" i="18"/>
  <c r="AF146" i="18"/>
  <c r="AG146" i="18"/>
  <c r="AH146" i="18"/>
  <c r="AI146" i="18"/>
  <c r="U147" i="18"/>
  <c r="V147" i="18"/>
  <c r="W147" i="18"/>
  <c r="X147" i="18"/>
  <c r="Y147" i="18"/>
  <c r="Z147" i="18"/>
  <c r="AA147" i="18"/>
  <c r="AB147" i="18"/>
  <c r="AC147" i="18"/>
  <c r="AD147" i="18"/>
  <c r="AE147" i="18"/>
  <c r="AF147" i="18"/>
  <c r="AG147" i="18"/>
  <c r="AH147" i="18"/>
  <c r="AI147" i="18"/>
  <c r="U148" i="18"/>
  <c r="V148" i="18"/>
  <c r="W148" i="18"/>
  <c r="X148" i="18"/>
  <c r="Y148" i="18"/>
  <c r="Z148" i="18"/>
  <c r="AA148" i="18"/>
  <c r="AB148" i="18"/>
  <c r="AC148" i="18"/>
  <c r="AD148" i="18"/>
  <c r="AE148" i="18"/>
  <c r="AF148" i="18"/>
  <c r="AG148" i="18"/>
  <c r="AH148" i="18"/>
  <c r="AI148" i="18"/>
  <c r="U149" i="18"/>
  <c r="V149" i="18"/>
  <c r="W149" i="18"/>
  <c r="X149" i="18"/>
  <c r="Y149" i="18"/>
  <c r="Z149" i="18"/>
  <c r="AA149" i="18"/>
  <c r="AB149" i="18"/>
  <c r="AC149" i="18"/>
  <c r="AD149" i="18"/>
  <c r="AE149" i="18"/>
  <c r="AF149" i="18"/>
  <c r="AG149" i="18"/>
  <c r="AH149" i="18"/>
  <c r="AI149" i="18"/>
  <c r="U150" i="18"/>
  <c r="V150" i="18"/>
  <c r="W150" i="18"/>
  <c r="X150" i="18"/>
  <c r="Y150" i="18"/>
  <c r="Z150" i="18"/>
  <c r="AA150" i="18"/>
  <c r="AB150" i="18"/>
  <c r="AC150" i="18"/>
  <c r="AD150" i="18"/>
  <c r="AE150" i="18"/>
  <c r="AF150" i="18"/>
  <c r="AG150" i="18"/>
  <c r="AH150" i="18"/>
  <c r="AI150" i="18"/>
  <c r="U151" i="18"/>
  <c r="V151" i="18"/>
  <c r="W151" i="18"/>
  <c r="X151" i="18"/>
  <c r="Y151" i="18"/>
  <c r="Z151" i="18"/>
  <c r="AA151" i="18"/>
  <c r="AB151" i="18"/>
  <c r="AC151" i="18"/>
  <c r="AD151" i="18"/>
  <c r="AE151" i="18"/>
  <c r="AF151" i="18"/>
  <c r="AG151" i="18"/>
  <c r="AH151" i="18"/>
  <c r="AI151" i="18"/>
  <c r="U152" i="18"/>
  <c r="V152" i="18"/>
  <c r="W152" i="18"/>
  <c r="X152" i="18"/>
  <c r="Y152" i="18"/>
  <c r="Z152" i="18"/>
  <c r="AA152" i="18"/>
  <c r="AB152" i="18"/>
  <c r="AC152" i="18"/>
  <c r="AD152" i="18"/>
  <c r="AE152" i="18"/>
  <c r="AF152" i="18"/>
  <c r="AG152" i="18"/>
  <c r="AH152" i="18"/>
  <c r="AI152" i="18"/>
  <c r="U153" i="18"/>
  <c r="V153" i="18"/>
  <c r="W153" i="18"/>
  <c r="X153" i="18"/>
  <c r="Y153" i="18"/>
  <c r="Z153" i="18"/>
  <c r="AA153" i="18"/>
  <c r="AB153" i="18"/>
  <c r="AC153" i="18"/>
  <c r="AD153" i="18"/>
  <c r="AE153" i="18"/>
  <c r="AF153" i="18"/>
  <c r="AG153" i="18"/>
  <c r="AH153" i="18"/>
  <c r="AI153" i="18"/>
  <c r="U154" i="18"/>
  <c r="V154" i="18"/>
  <c r="W154" i="18"/>
  <c r="X154" i="18"/>
  <c r="Y154" i="18"/>
  <c r="Z154" i="18"/>
  <c r="AA154" i="18"/>
  <c r="AB154" i="18"/>
  <c r="AC154" i="18"/>
  <c r="AD154" i="18"/>
  <c r="AE154" i="18"/>
  <c r="AF154" i="18"/>
  <c r="AG154" i="18"/>
  <c r="AH154" i="18"/>
  <c r="AI154" i="18"/>
  <c r="U155" i="18"/>
  <c r="V155" i="18"/>
  <c r="W155" i="18"/>
  <c r="X155" i="18"/>
  <c r="Y155" i="18"/>
  <c r="Z155" i="18"/>
  <c r="AA155" i="18"/>
  <c r="AB155" i="18"/>
  <c r="AC155" i="18"/>
  <c r="AD155" i="18"/>
  <c r="AE155" i="18"/>
  <c r="AF155" i="18"/>
  <c r="AG155" i="18"/>
  <c r="AH155" i="18"/>
  <c r="AI155" i="18"/>
  <c r="U156" i="18"/>
  <c r="V156" i="18"/>
  <c r="W156" i="18"/>
  <c r="X156" i="18"/>
  <c r="Y156" i="18"/>
  <c r="Z156" i="18"/>
  <c r="AA156" i="18"/>
  <c r="AB156" i="18"/>
  <c r="AC156" i="18"/>
  <c r="AD156" i="18"/>
  <c r="AE156" i="18"/>
  <c r="AF156" i="18"/>
  <c r="AG156" i="18"/>
  <c r="AH156" i="18"/>
  <c r="AI156" i="18"/>
  <c r="U157" i="18"/>
  <c r="V157" i="18"/>
  <c r="W157" i="18"/>
  <c r="X157" i="18"/>
  <c r="Y157" i="18"/>
  <c r="Z157" i="18"/>
  <c r="AA157" i="18"/>
  <c r="AB157" i="18"/>
  <c r="AC157" i="18"/>
  <c r="AD157" i="18"/>
  <c r="AE157" i="18"/>
  <c r="AF157" i="18"/>
  <c r="AG157" i="18"/>
  <c r="AH157" i="18"/>
  <c r="AI157" i="18"/>
  <c r="U158" i="18"/>
  <c r="V158" i="18"/>
  <c r="W158" i="18"/>
  <c r="X158" i="18"/>
  <c r="Y158" i="18"/>
  <c r="Z158" i="18"/>
  <c r="AA158" i="18"/>
  <c r="AB158" i="18"/>
  <c r="AC158" i="18"/>
  <c r="AD158" i="18"/>
  <c r="AE158" i="18"/>
  <c r="AF158" i="18"/>
  <c r="AG158" i="18"/>
  <c r="AH158" i="18"/>
  <c r="AI158" i="18"/>
  <c r="U159" i="18"/>
  <c r="V159" i="18"/>
  <c r="W159" i="18"/>
  <c r="X159" i="18"/>
  <c r="Y159" i="18"/>
  <c r="Z159" i="18"/>
  <c r="AA159" i="18"/>
  <c r="AB159" i="18"/>
  <c r="AC159" i="18"/>
  <c r="AD159" i="18"/>
  <c r="AE159" i="18"/>
  <c r="AF159" i="18"/>
  <c r="AG159" i="18"/>
  <c r="AH159" i="18"/>
  <c r="AI159" i="18"/>
  <c r="U160" i="18"/>
  <c r="V160" i="18"/>
  <c r="W160" i="18"/>
  <c r="X160" i="18"/>
  <c r="Y160" i="18"/>
  <c r="Z160" i="18"/>
  <c r="AA160" i="18"/>
  <c r="AB160" i="18"/>
  <c r="AC160" i="18"/>
  <c r="AD160" i="18"/>
  <c r="AE160" i="18"/>
  <c r="AF160" i="18"/>
  <c r="AG160" i="18"/>
  <c r="AH160" i="18"/>
  <c r="AI160" i="18"/>
  <c r="U161" i="18"/>
  <c r="V161" i="18"/>
  <c r="W161" i="18"/>
  <c r="X161" i="18"/>
  <c r="Y161" i="18"/>
  <c r="Z161" i="18"/>
  <c r="AA161" i="18"/>
  <c r="AB161" i="18"/>
  <c r="AC161" i="18"/>
  <c r="AD161" i="18"/>
  <c r="AE161" i="18"/>
  <c r="AF161" i="18"/>
  <c r="AG161" i="18"/>
  <c r="AH161" i="18"/>
  <c r="AI161" i="18"/>
  <c r="U162" i="18"/>
  <c r="V162" i="18"/>
  <c r="W162" i="18"/>
  <c r="X162" i="18"/>
  <c r="Y162" i="18"/>
  <c r="Z162" i="18"/>
  <c r="AA162" i="18"/>
  <c r="AB162" i="18"/>
  <c r="AC162" i="18"/>
  <c r="AD162" i="18"/>
  <c r="AE162" i="18"/>
  <c r="AF162" i="18"/>
  <c r="AG162" i="18"/>
  <c r="AH162" i="18"/>
  <c r="AI162" i="18"/>
  <c r="U163" i="18"/>
  <c r="V163" i="18"/>
  <c r="W163" i="18"/>
  <c r="X163" i="18"/>
  <c r="Y163" i="18"/>
  <c r="Z163" i="18"/>
  <c r="AA163" i="18"/>
  <c r="AB163" i="18"/>
  <c r="AC163" i="18"/>
  <c r="AD163" i="18"/>
  <c r="AE163" i="18"/>
  <c r="AF163" i="18"/>
  <c r="AG163" i="18"/>
  <c r="AH163" i="18"/>
  <c r="AI163" i="18"/>
  <c r="U164" i="18"/>
  <c r="V164" i="18"/>
  <c r="W164" i="18"/>
  <c r="X164" i="18"/>
  <c r="Y164" i="18"/>
  <c r="Z164" i="18"/>
  <c r="AA164" i="18"/>
  <c r="AB164" i="18"/>
  <c r="AC164" i="18"/>
  <c r="AD164" i="18"/>
  <c r="AE164" i="18"/>
  <c r="AF164" i="18"/>
  <c r="AG164" i="18"/>
  <c r="AH164" i="18"/>
  <c r="AI164" i="18"/>
  <c r="U165" i="18"/>
  <c r="V165" i="18"/>
  <c r="W165" i="18"/>
  <c r="X165" i="18"/>
  <c r="Y165" i="18"/>
  <c r="Z165" i="18"/>
  <c r="AA165" i="18"/>
  <c r="AB165" i="18"/>
  <c r="AC165" i="18"/>
  <c r="AD165" i="18"/>
  <c r="AE165" i="18"/>
  <c r="AF165" i="18"/>
  <c r="AG165" i="18"/>
  <c r="AH165" i="18"/>
  <c r="AI165" i="18"/>
  <c r="U166" i="18"/>
  <c r="V166" i="18"/>
  <c r="W166" i="18"/>
  <c r="X166" i="18"/>
  <c r="Y166" i="18"/>
  <c r="Z166" i="18"/>
  <c r="AA166" i="18"/>
  <c r="AB166" i="18"/>
  <c r="AC166" i="18"/>
  <c r="AD166" i="18"/>
  <c r="AE166" i="18"/>
  <c r="AF166" i="18"/>
  <c r="AG166" i="18"/>
  <c r="AH166" i="18"/>
  <c r="AI166" i="18"/>
  <c r="U167" i="18"/>
  <c r="V167" i="18"/>
  <c r="W167" i="18"/>
  <c r="X167" i="18"/>
  <c r="Y167" i="18"/>
  <c r="Z167" i="18"/>
  <c r="AA167" i="18"/>
  <c r="AB167" i="18"/>
  <c r="AC167" i="18"/>
  <c r="AD167" i="18"/>
  <c r="AE167" i="18"/>
  <c r="AF167" i="18"/>
  <c r="AG167" i="18"/>
  <c r="AH167" i="18"/>
  <c r="AI167" i="18"/>
  <c r="U168" i="18"/>
  <c r="V168" i="18"/>
  <c r="W168" i="18"/>
  <c r="X168" i="18"/>
  <c r="Y168" i="18"/>
  <c r="Z168" i="18"/>
  <c r="AA168" i="18"/>
  <c r="AB168" i="18"/>
  <c r="AC168" i="18"/>
  <c r="AD168" i="18"/>
  <c r="AE168" i="18"/>
  <c r="AF168" i="18"/>
  <c r="AG168" i="18"/>
  <c r="AH168" i="18"/>
  <c r="AI168" i="18"/>
  <c r="U169" i="18"/>
  <c r="V169" i="18"/>
  <c r="W169" i="18"/>
  <c r="X169" i="18"/>
  <c r="Y169" i="18"/>
  <c r="Z169" i="18"/>
  <c r="AA169" i="18"/>
  <c r="AB169" i="18"/>
  <c r="AC169" i="18"/>
  <c r="AD169" i="18"/>
  <c r="AE169" i="18"/>
  <c r="AF169" i="18"/>
  <c r="AG169" i="18"/>
  <c r="AH169" i="18"/>
  <c r="AI169" i="18"/>
  <c r="U170" i="18"/>
  <c r="V170" i="18"/>
  <c r="W170" i="18"/>
  <c r="X170" i="18"/>
  <c r="Y170" i="18"/>
  <c r="Z170" i="18"/>
  <c r="AA170" i="18"/>
  <c r="AB170" i="18"/>
  <c r="AC170" i="18"/>
  <c r="AD170" i="18"/>
  <c r="AE170" i="18"/>
  <c r="AF170" i="18"/>
  <c r="AG170" i="18"/>
  <c r="AH170" i="18"/>
  <c r="AI170" i="18"/>
  <c r="U171" i="18"/>
  <c r="V171" i="18"/>
  <c r="W171" i="18"/>
  <c r="X171" i="18"/>
  <c r="Y171" i="18"/>
  <c r="Z171" i="18"/>
  <c r="AA171" i="18"/>
  <c r="AB171" i="18"/>
  <c r="AC171" i="18"/>
  <c r="AD171" i="18"/>
  <c r="AE171" i="18"/>
  <c r="AF171" i="18"/>
  <c r="AG171" i="18"/>
  <c r="AH171" i="18"/>
  <c r="AI171" i="18"/>
  <c r="U172" i="18"/>
  <c r="V172" i="18"/>
  <c r="W172" i="18"/>
  <c r="X172" i="18"/>
  <c r="Y172" i="18"/>
  <c r="Z172" i="18"/>
  <c r="AA172" i="18"/>
  <c r="AB172" i="18"/>
  <c r="AC172" i="18"/>
  <c r="AD172" i="18"/>
  <c r="AE172" i="18"/>
  <c r="AF172" i="18"/>
  <c r="AG172" i="18"/>
  <c r="AH172" i="18"/>
  <c r="AI172" i="18"/>
  <c r="U173" i="18"/>
  <c r="V173" i="18"/>
  <c r="W173" i="18"/>
  <c r="X173" i="18"/>
  <c r="Y173" i="18"/>
  <c r="Z173" i="18"/>
  <c r="AA173" i="18"/>
  <c r="AB173" i="18"/>
  <c r="AC173" i="18"/>
  <c r="AD173" i="18"/>
  <c r="AE173" i="18"/>
  <c r="AF173" i="18"/>
  <c r="AG173" i="18"/>
  <c r="AH173" i="18"/>
  <c r="AI173" i="18"/>
  <c r="U174" i="18"/>
  <c r="V174" i="18"/>
  <c r="W174" i="18"/>
  <c r="X174" i="18"/>
  <c r="Y174" i="18"/>
  <c r="Z174" i="18"/>
  <c r="AA174" i="18"/>
  <c r="AB174" i="18"/>
  <c r="AC174" i="18"/>
  <c r="AD174" i="18"/>
  <c r="AE174" i="18"/>
  <c r="AF174" i="18"/>
  <c r="AG174" i="18"/>
  <c r="AH174" i="18"/>
  <c r="AI174" i="18"/>
  <c r="U175" i="18"/>
  <c r="V175" i="18"/>
  <c r="W175" i="18"/>
  <c r="X175" i="18"/>
  <c r="Y175" i="18"/>
  <c r="Z175" i="18"/>
  <c r="AA175" i="18"/>
  <c r="AB175" i="18"/>
  <c r="AC175" i="18"/>
  <c r="AD175" i="18"/>
  <c r="AE175" i="18"/>
  <c r="AF175" i="18"/>
  <c r="AG175" i="18"/>
  <c r="AH175" i="18"/>
  <c r="AI175" i="18"/>
  <c r="U176" i="18"/>
  <c r="V176" i="18"/>
  <c r="W176" i="18"/>
  <c r="X176" i="18"/>
  <c r="Y176" i="18"/>
  <c r="Z176" i="18"/>
  <c r="AA176" i="18"/>
  <c r="AB176" i="18"/>
  <c r="AC176" i="18"/>
  <c r="AD176" i="18"/>
  <c r="AE176" i="18"/>
  <c r="AF176" i="18"/>
  <c r="AG176" i="18"/>
  <c r="AH176" i="18"/>
  <c r="AI176" i="18"/>
  <c r="U177" i="18"/>
  <c r="V177" i="18"/>
  <c r="W177" i="18"/>
  <c r="X177" i="18"/>
  <c r="Y177" i="18"/>
  <c r="Z177" i="18"/>
  <c r="AA177" i="18"/>
  <c r="AB177" i="18"/>
  <c r="AC177" i="18"/>
  <c r="AD177" i="18"/>
  <c r="AE177" i="18"/>
  <c r="AF177" i="18"/>
  <c r="AG177" i="18"/>
  <c r="AH177" i="18"/>
  <c r="AI177" i="18"/>
  <c r="U178" i="18"/>
  <c r="V178" i="18"/>
  <c r="W178" i="18"/>
  <c r="X178" i="18"/>
  <c r="Y178" i="18"/>
  <c r="Z178" i="18"/>
  <c r="AA178" i="18"/>
  <c r="AB178" i="18"/>
  <c r="AC178" i="18"/>
  <c r="AD178" i="18"/>
  <c r="AE178" i="18"/>
  <c r="AF178" i="18"/>
  <c r="AG178" i="18"/>
  <c r="AH178" i="18"/>
  <c r="AI178" i="18"/>
  <c r="U179" i="18"/>
  <c r="V179" i="18"/>
  <c r="W179" i="18"/>
  <c r="X179" i="18"/>
  <c r="Y179" i="18"/>
  <c r="Z179" i="18"/>
  <c r="AA179" i="18"/>
  <c r="AB179" i="18"/>
  <c r="AC179" i="18"/>
  <c r="AD179" i="18"/>
  <c r="AE179" i="18"/>
  <c r="AF179" i="18"/>
  <c r="AG179" i="18"/>
  <c r="AH179" i="18"/>
  <c r="AI179" i="18"/>
  <c r="U180" i="18"/>
  <c r="V180" i="18"/>
  <c r="W180" i="18"/>
  <c r="X180" i="18"/>
  <c r="Y180" i="18"/>
  <c r="Z180" i="18"/>
  <c r="AA180" i="18"/>
  <c r="AB180" i="18"/>
  <c r="AC180" i="18"/>
  <c r="AD180" i="18"/>
  <c r="AE180" i="18"/>
  <c r="AF180" i="18"/>
  <c r="AG180" i="18"/>
  <c r="AH180" i="18"/>
  <c r="AI180" i="18"/>
  <c r="U181" i="18"/>
  <c r="V181" i="18"/>
  <c r="W181" i="18"/>
  <c r="X181" i="18"/>
  <c r="Y181" i="18"/>
  <c r="Z181" i="18"/>
  <c r="AA181" i="18"/>
  <c r="AB181" i="18"/>
  <c r="AC181" i="18"/>
  <c r="AD181" i="18"/>
  <c r="AE181" i="18"/>
  <c r="AF181" i="18"/>
  <c r="AG181" i="18"/>
  <c r="AH181" i="18"/>
  <c r="AI181" i="18"/>
  <c r="U182" i="18"/>
  <c r="V182" i="18"/>
  <c r="W182" i="18"/>
  <c r="X182" i="18"/>
  <c r="Y182" i="18"/>
  <c r="Z182" i="18"/>
  <c r="AA182" i="18"/>
  <c r="AB182" i="18"/>
  <c r="AC182" i="18"/>
  <c r="AD182" i="18"/>
  <c r="AE182" i="18"/>
  <c r="AF182" i="18"/>
  <c r="AG182" i="18"/>
  <c r="AH182" i="18"/>
  <c r="AI182" i="18"/>
  <c r="U183" i="18"/>
  <c r="V183" i="18"/>
  <c r="W183" i="18"/>
  <c r="X183" i="18"/>
  <c r="Y183" i="18"/>
  <c r="Z183" i="18"/>
  <c r="AA183" i="18"/>
  <c r="AB183" i="18"/>
  <c r="AC183" i="18"/>
  <c r="AD183" i="18"/>
  <c r="AE183" i="18"/>
  <c r="AF183" i="18"/>
  <c r="AG183" i="18"/>
  <c r="AH183" i="18"/>
  <c r="AI183" i="18"/>
  <c r="U184" i="18"/>
  <c r="V184" i="18"/>
  <c r="W184" i="18"/>
  <c r="X184" i="18"/>
  <c r="Y184" i="18"/>
  <c r="Z184" i="18"/>
  <c r="AA184" i="18"/>
  <c r="AB184" i="18"/>
  <c r="AC184" i="18"/>
  <c r="AD184" i="18"/>
  <c r="AE184" i="18"/>
  <c r="AF184" i="18"/>
  <c r="AG184" i="18"/>
  <c r="AH184" i="18"/>
  <c r="AI184" i="18"/>
  <c r="U185" i="18"/>
  <c r="V185" i="18"/>
  <c r="W185" i="18"/>
  <c r="X185" i="18"/>
  <c r="Y185" i="18"/>
  <c r="Z185" i="18"/>
  <c r="AA185" i="18"/>
  <c r="AB185" i="18"/>
  <c r="AC185" i="18"/>
  <c r="AD185" i="18"/>
  <c r="AE185" i="18"/>
  <c r="AF185" i="18"/>
  <c r="AG185" i="18"/>
  <c r="AH185" i="18"/>
  <c r="AI185" i="18"/>
  <c r="U186" i="18"/>
  <c r="V186" i="18"/>
  <c r="W186" i="18"/>
  <c r="X186" i="18"/>
  <c r="Y186" i="18"/>
  <c r="Z186" i="18"/>
  <c r="AA186" i="18"/>
  <c r="AB186" i="18"/>
  <c r="AC186" i="18"/>
  <c r="AD186" i="18"/>
  <c r="AE186" i="18"/>
  <c r="AF186" i="18"/>
  <c r="AG186" i="18"/>
  <c r="AH186" i="18"/>
  <c r="AI186" i="18"/>
  <c r="U187" i="18"/>
  <c r="V187" i="18"/>
  <c r="W187" i="18"/>
  <c r="X187" i="18"/>
  <c r="Y187" i="18"/>
  <c r="Z187" i="18"/>
  <c r="AA187" i="18"/>
  <c r="AB187" i="18"/>
  <c r="AC187" i="18"/>
  <c r="AD187" i="18"/>
  <c r="AE187" i="18"/>
  <c r="AF187" i="18"/>
  <c r="AG187" i="18"/>
  <c r="AH187" i="18"/>
  <c r="AI187" i="18"/>
  <c r="U188" i="18"/>
  <c r="V188" i="18"/>
  <c r="W188" i="18"/>
  <c r="X188" i="18"/>
  <c r="Y188" i="18"/>
  <c r="Z188" i="18"/>
  <c r="AA188" i="18"/>
  <c r="AB188" i="18"/>
  <c r="AC188" i="18"/>
  <c r="AD188" i="18"/>
  <c r="AE188" i="18"/>
  <c r="AF188" i="18"/>
  <c r="AG188" i="18"/>
  <c r="AH188" i="18"/>
  <c r="AI188" i="18"/>
  <c r="U189" i="18"/>
  <c r="V189" i="18"/>
  <c r="W189" i="18"/>
  <c r="X189" i="18"/>
  <c r="Y189" i="18"/>
  <c r="Z189" i="18"/>
  <c r="AA189" i="18"/>
  <c r="AB189" i="18"/>
  <c r="AC189" i="18"/>
  <c r="AD189" i="18"/>
  <c r="AE189" i="18"/>
  <c r="AF189" i="18"/>
  <c r="AG189" i="18"/>
  <c r="AH189" i="18"/>
  <c r="AI189" i="18"/>
  <c r="U190" i="18"/>
  <c r="V190" i="18"/>
  <c r="W190" i="18"/>
  <c r="X190" i="18"/>
  <c r="Y190" i="18"/>
  <c r="Z190" i="18"/>
  <c r="AA190" i="18"/>
  <c r="AB190" i="18"/>
  <c r="AC190" i="18"/>
  <c r="AD190" i="18"/>
  <c r="AE190" i="18"/>
  <c r="AF190" i="18"/>
  <c r="AG190" i="18"/>
  <c r="AH190" i="18"/>
  <c r="AI190" i="18"/>
  <c r="U191" i="18"/>
  <c r="V191" i="18"/>
  <c r="W191" i="18"/>
  <c r="X191" i="18"/>
  <c r="Y191" i="18"/>
  <c r="Z191" i="18"/>
  <c r="AA191" i="18"/>
  <c r="AB191" i="18"/>
  <c r="AC191" i="18"/>
  <c r="AD191" i="18"/>
  <c r="AE191" i="18"/>
  <c r="AF191" i="18"/>
  <c r="AG191" i="18"/>
  <c r="AH191" i="18"/>
  <c r="AI191" i="18"/>
  <c r="U192" i="18"/>
  <c r="V192" i="18"/>
  <c r="W192" i="18"/>
  <c r="X192" i="18"/>
  <c r="Y192" i="18"/>
  <c r="Z192" i="18"/>
  <c r="AA192" i="18"/>
  <c r="AB192" i="18"/>
  <c r="AC192" i="18"/>
  <c r="AD192" i="18"/>
  <c r="AE192" i="18"/>
  <c r="AF192" i="18"/>
  <c r="AG192" i="18"/>
  <c r="AH192" i="18"/>
  <c r="AI192" i="18"/>
  <c r="U193" i="18"/>
  <c r="V193" i="18"/>
  <c r="W193" i="18"/>
  <c r="X193" i="18"/>
  <c r="Y193" i="18"/>
  <c r="Z193" i="18"/>
  <c r="AA193" i="18"/>
  <c r="AB193" i="18"/>
  <c r="AC193" i="18"/>
  <c r="AD193" i="18"/>
  <c r="AE193" i="18"/>
  <c r="AF193" i="18"/>
  <c r="AG193" i="18"/>
  <c r="AH193" i="18"/>
  <c r="AI193" i="18"/>
  <c r="U194" i="18"/>
  <c r="V194" i="18"/>
  <c r="W194" i="18"/>
  <c r="X194" i="18"/>
  <c r="Y194" i="18"/>
  <c r="Z194" i="18"/>
  <c r="AA194" i="18"/>
  <c r="AB194" i="18"/>
  <c r="AC194" i="18"/>
  <c r="AD194" i="18"/>
  <c r="AE194" i="18"/>
  <c r="AF194" i="18"/>
  <c r="AG194" i="18"/>
  <c r="AH194" i="18"/>
  <c r="AI194" i="18"/>
  <c r="U195" i="18"/>
  <c r="V195" i="18"/>
  <c r="W195" i="18"/>
  <c r="X195" i="18"/>
  <c r="Y195" i="18"/>
  <c r="Z195" i="18"/>
  <c r="AA195" i="18"/>
  <c r="AB195" i="18"/>
  <c r="AC195" i="18"/>
  <c r="AD195" i="18"/>
  <c r="AE195" i="18"/>
  <c r="AF195" i="18"/>
  <c r="AG195" i="18"/>
  <c r="AH195" i="18"/>
  <c r="AI195" i="18"/>
  <c r="U196" i="18"/>
  <c r="V196" i="18"/>
  <c r="W196" i="18"/>
  <c r="X196" i="18"/>
  <c r="Y196" i="18"/>
  <c r="Z196" i="18"/>
  <c r="AA196" i="18"/>
  <c r="AB196" i="18"/>
  <c r="AC196" i="18"/>
  <c r="AD196" i="18"/>
  <c r="AE196" i="18"/>
  <c r="AF196" i="18"/>
  <c r="AG196" i="18"/>
  <c r="AH196" i="18"/>
  <c r="AI196" i="18"/>
  <c r="U197" i="18"/>
  <c r="V197" i="18"/>
  <c r="W197" i="18"/>
  <c r="X197" i="18"/>
  <c r="Y197" i="18"/>
  <c r="Z197" i="18"/>
  <c r="AA197" i="18"/>
  <c r="AB197" i="18"/>
  <c r="AC197" i="18"/>
  <c r="AD197" i="18"/>
  <c r="AE197" i="18"/>
  <c r="AF197" i="18"/>
  <c r="AG197" i="18"/>
  <c r="AH197" i="18"/>
  <c r="AI197" i="18"/>
  <c r="U198" i="18"/>
  <c r="V198" i="18"/>
  <c r="W198" i="18"/>
  <c r="X198" i="18"/>
  <c r="Y198" i="18"/>
  <c r="Z198" i="18"/>
  <c r="AA198" i="18"/>
  <c r="AB198" i="18"/>
  <c r="AC198" i="18"/>
  <c r="AD198" i="18"/>
  <c r="AE198" i="18"/>
  <c r="AF198" i="18"/>
  <c r="AG198" i="18"/>
  <c r="AH198" i="18"/>
  <c r="AI198" i="18"/>
  <c r="U199" i="18"/>
  <c r="V199" i="18"/>
  <c r="W199" i="18"/>
  <c r="X199" i="18"/>
  <c r="Y199" i="18"/>
  <c r="Z199" i="18"/>
  <c r="AA199" i="18"/>
  <c r="AB199" i="18"/>
  <c r="AC199" i="18"/>
  <c r="AD199" i="18"/>
  <c r="AE199" i="18"/>
  <c r="AF199" i="18"/>
  <c r="AG199" i="18"/>
  <c r="AH199" i="18"/>
  <c r="AI199" i="18"/>
  <c r="U200" i="18"/>
  <c r="V200" i="18"/>
  <c r="W200" i="18"/>
  <c r="X200" i="18"/>
  <c r="Y200" i="18"/>
  <c r="Z200" i="18"/>
  <c r="AA200" i="18"/>
  <c r="AB200" i="18"/>
  <c r="AC200" i="18"/>
  <c r="AD200" i="18"/>
  <c r="AE200" i="18"/>
  <c r="AF200" i="18"/>
  <c r="AG200" i="18"/>
  <c r="AH200" i="18"/>
  <c r="AI200" i="18"/>
  <c r="U201" i="18"/>
  <c r="V201" i="18"/>
  <c r="W201" i="18"/>
  <c r="X201" i="18"/>
  <c r="Y201" i="18"/>
  <c r="Z201" i="18"/>
  <c r="AA201" i="18"/>
  <c r="AB201" i="18"/>
  <c r="AC201" i="18"/>
  <c r="AD201" i="18"/>
  <c r="AE201" i="18"/>
  <c r="AF201" i="18"/>
  <c r="AG201" i="18"/>
  <c r="AH201" i="18"/>
  <c r="AI201" i="18"/>
  <c r="U202" i="18"/>
  <c r="V202" i="18"/>
  <c r="W202" i="18"/>
  <c r="X202" i="18"/>
  <c r="Y202" i="18"/>
  <c r="Z202" i="18"/>
  <c r="AA202" i="18"/>
  <c r="AB202" i="18"/>
  <c r="AC202" i="18"/>
  <c r="AD202" i="18"/>
  <c r="AE202" i="18"/>
  <c r="AF202" i="18"/>
  <c r="AG202" i="18"/>
  <c r="AH202" i="18"/>
  <c r="AI202" i="18"/>
  <c r="U203" i="18"/>
  <c r="V203" i="18"/>
  <c r="W203" i="18"/>
  <c r="X203" i="18"/>
  <c r="Y203" i="18"/>
  <c r="Z203" i="18"/>
  <c r="AA203" i="18"/>
  <c r="AB203" i="18"/>
  <c r="AC203" i="18"/>
  <c r="AD203" i="18"/>
  <c r="AE203" i="18"/>
  <c r="AF203" i="18"/>
  <c r="AG203" i="18"/>
  <c r="AH203" i="18"/>
  <c r="AI203" i="18"/>
  <c r="U204" i="18"/>
  <c r="V204" i="18"/>
  <c r="W204" i="18"/>
  <c r="X204" i="18"/>
  <c r="Y204" i="18"/>
  <c r="Z204" i="18"/>
  <c r="AA204" i="18"/>
  <c r="AB204" i="18"/>
  <c r="AC204" i="18"/>
  <c r="AD204" i="18"/>
  <c r="AE204" i="18"/>
  <c r="AF204" i="18"/>
  <c r="AG204" i="18"/>
  <c r="AH204" i="18"/>
  <c r="AI204" i="18"/>
  <c r="U205" i="18"/>
  <c r="V205" i="18"/>
  <c r="W205" i="18"/>
  <c r="X205" i="18"/>
  <c r="Y205" i="18"/>
  <c r="Z205" i="18"/>
  <c r="AA205" i="18"/>
  <c r="AB205" i="18"/>
  <c r="AC205" i="18"/>
  <c r="AD205" i="18"/>
  <c r="AE205" i="18"/>
  <c r="AF205" i="18"/>
  <c r="AG205" i="18"/>
  <c r="AH205" i="18"/>
  <c r="AI205" i="18"/>
  <c r="U206" i="18"/>
  <c r="V206" i="18"/>
  <c r="W206" i="18"/>
  <c r="X206" i="18"/>
  <c r="Y206" i="18"/>
  <c r="Z206" i="18"/>
  <c r="AA206" i="18"/>
  <c r="AB206" i="18"/>
  <c r="AC206" i="18"/>
  <c r="AD206" i="18"/>
  <c r="AE206" i="18"/>
  <c r="AF206" i="18"/>
  <c r="AG206" i="18"/>
  <c r="AH206" i="18"/>
  <c r="AI206" i="18"/>
  <c r="U207" i="18"/>
  <c r="V207" i="18"/>
  <c r="W207" i="18"/>
  <c r="X207" i="18"/>
  <c r="Y207" i="18"/>
  <c r="Z207" i="18"/>
  <c r="AA207" i="18"/>
  <c r="AB207" i="18"/>
  <c r="AC207" i="18"/>
  <c r="AD207" i="18"/>
  <c r="AE207" i="18"/>
  <c r="AF207" i="18"/>
  <c r="AG207" i="18"/>
  <c r="AH207" i="18"/>
  <c r="AI207" i="18"/>
  <c r="U208" i="18"/>
  <c r="V208" i="18"/>
  <c r="W208" i="18"/>
  <c r="X208" i="18"/>
  <c r="Y208" i="18"/>
  <c r="Z208" i="18"/>
  <c r="AA208" i="18"/>
  <c r="AB208" i="18"/>
  <c r="AC208" i="18"/>
  <c r="AD208" i="18"/>
  <c r="AE208" i="18"/>
  <c r="AF208" i="18"/>
  <c r="AG208" i="18"/>
  <c r="AH208" i="18"/>
  <c r="AI208" i="18"/>
  <c r="U209" i="18"/>
  <c r="V209" i="18"/>
  <c r="W209" i="18"/>
  <c r="X209" i="18"/>
  <c r="Y209" i="18"/>
  <c r="Z209" i="18"/>
  <c r="AA209" i="18"/>
  <c r="AB209" i="18"/>
  <c r="AC209" i="18"/>
  <c r="AD209" i="18"/>
  <c r="AE209" i="18"/>
  <c r="AF209" i="18"/>
  <c r="AG209" i="18"/>
  <c r="AH209" i="18"/>
  <c r="AI209" i="18"/>
  <c r="U210" i="18"/>
  <c r="V210" i="18"/>
  <c r="W210" i="18"/>
  <c r="X210" i="18"/>
  <c r="Y210" i="18"/>
  <c r="Z210" i="18"/>
  <c r="AA210" i="18"/>
  <c r="AB210" i="18"/>
  <c r="AC210" i="18"/>
  <c r="AD210" i="18"/>
  <c r="AE210" i="18"/>
  <c r="AF210" i="18"/>
  <c r="AG210" i="18"/>
  <c r="AH210" i="18"/>
  <c r="AI210" i="18"/>
  <c r="U211" i="18"/>
  <c r="V211" i="18"/>
  <c r="W211" i="18"/>
  <c r="X211" i="18"/>
  <c r="Y211" i="18"/>
  <c r="Z211" i="18"/>
  <c r="AA211" i="18"/>
  <c r="AB211" i="18"/>
  <c r="AC211" i="18"/>
  <c r="AD211" i="18"/>
  <c r="AE211" i="18"/>
  <c r="AF211" i="18"/>
  <c r="AG211" i="18"/>
  <c r="AH211" i="18"/>
  <c r="AI211" i="18"/>
  <c r="U212" i="18"/>
  <c r="V212" i="18"/>
  <c r="W212" i="18"/>
  <c r="X212" i="18"/>
  <c r="Y212" i="18"/>
  <c r="Z212" i="18"/>
  <c r="AA212" i="18"/>
  <c r="AB212" i="18"/>
  <c r="AC212" i="18"/>
  <c r="AD212" i="18"/>
  <c r="AE212" i="18"/>
  <c r="AF212" i="18"/>
  <c r="AG212" i="18"/>
  <c r="AH212" i="18"/>
  <c r="AI212" i="18"/>
  <c r="U213" i="18"/>
  <c r="V213" i="18"/>
  <c r="W213" i="18"/>
  <c r="X213" i="18"/>
  <c r="Y213" i="18"/>
  <c r="Z213" i="18"/>
  <c r="AA213" i="18"/>
  <c r="AB213" i="18"/>
  <c r="AC213" i="18"/>
  <c r="AD213" i="18"/>
  <c r="AE213" i="18"/>
  <c r="AF213" i="18"/>
  <c r="AG213" i="18"/>
  <c r="AH213" i="18"/>
  <c r="AI213" i="18"/>
  <c r="U214" i="18"/>
  <c r="V214" i="18"/>
  <c r="W214" i="18"/>
  <c r="X214" i="18"/>
  <c r="Y214" i="18"/>
  <c r="Z214" i="18"/>
  <c r="AA214" i="18"/>
  <c r="AB214" i="18"/>
  <c r="AC214" i="18"/>
  <c r="AD214" i="18"/>
  <c r="AE214" i="18"/>
  <c r="AF214" i="18"/>
  <c r="AG214" i="18"/>
  <c r="AH214" i="18"/>
  <c r="AI214" i="18"/>
  <c r="U215" i="18"/>
  <c r="V215" i="18"/>
  <c r="W215" i="18"/>
  <c r="X215" i="18"/>
  <c r="Y215" i="18"/>
  <c r="Z215" i="18"/>
  <c r="AA215" i="18"/>
  <c r="AB215" i="18"/>
  <c r="AC215" i="18"/>
  <c r="AD215" i="18"/>
  <c r="AE215" i="18"/>
  <c r="AF215" i="18"/>
  <c r="AG215" i="18"/>
  <c r="AH215" i="18"/>
  <c r="AI215" i="18"/>
  <c r="U216" i="18"/>
  <c r="V216" i="18"/>
  <c r="W216" i="18"/>
  <c r="X216" i="18"/>
  <c r="Y216" i="18"/>
  <c r="Z216" i="18"/>
  <c r="AA216" i="18"/>
  <c r="AB216" i="18"/>
  <c r="AC216" i="18"/>
  <c r="AD216" i="18"/>
  <c r="AE216" i="18"/>
  <c r="AF216" i="18"/>
  <c r="AG216" i="18"/>
  <c r="AH216" i="18"/>
  <c r="AI216" i="18"/>
  <c r="U217" i="18"/>
  <c r="V217" i="18"/>
  <c r="W217" i="18"/>
  <c r="X217" i="18"/>
  <c r="Y217" i="18"/>
  <c r="Z217" i="18"/>
  <c r="AA217" i="18"/>
  <c r="AB217" i="18"/>
  <c r="AC217" i="18"/>
  <c r="AD217" i="18"/>
  <c r="AE217" i="18"/>
  <c r="AF217" i="18"/>
  <c r="AG217" i="18"/>
  <c r="AH217" i="18"/>
  <c r="AI217" i="18"/>
  <c r="U218" i="18"/>
  <c r="V218" i="18"/>
  <c r="W218" i="18"/>
  <c r="X218" i="18"/>
  <c r="Y218" i="18"/>
  <c r="Z218" i="18"/>
  <c r="AA218" i="18"/>
  <c r="AB218" i="18"/>
  <c r="AC218" i="18"/>
  <c r="AD218" i="18"/>
  <c r="AE218" i="18"/>
  <c r="AF218" i="18"/>
  <c r="AG218" i="18"/>
  <c r="AH218" i="18"/>
  <c r="AI218" i="18"/>
  <c r="U219" i="18"/>
  <c r="V219" i="18"/>
  <c r="W219" i="18"/>
  <c r="X219" i="18"/>
  <c r="Y219" i="18"/>
  <c r="Z219" i="18"/>
  <c r="AA219" i="18"/>
  <c r="AB219" i="18"/>
  <c r="AC219" i="18"/>
  <c r="AD219" i="18"/>
  <c r="AE219" i="18"/>
  <c r="AF219" i="18"/>
  <c r="AG219" i="18"/>
  <c r="AH219" i="18"/>
  <c r="AI219" i="18"/>
  <c r="U220" i="18"/>
  <c r="V220" i="18"/>
  <c r="W220" i="18"/>
  <c r="X220" i="18"/>
  <c r="Y220" i="18"/>
  <c r="Z220" i="18"/>
  <c r="AA220" i="18"/>
  <c r="AB220" i="18"/>
  <c r="AC220" i="18"/>
  <c r="AD220" i="18"/>
  <c r="AE220" i="18"/>
  <c r="AF220" i="18"/>
  <c r="AG220" i="18"/>
  <c r="AH220" i="18"/>
  <c r="AI220" i="18"/>
  <c r="U221" i="18"/>
  <c r="V221" i="18"/>
  <c r="W221" i="18"/>
  <c r="X221" i="18"/>
  <c r="Y221" i="18"/>
  <c r="Z221" i="18"/>
  <c r="AA221" i="18"/>
  <c r="AB221" i="18"/>
  <c r="AC221" i="18"/>
  <c r="AD221" i="18"/>
  <c r="AE221" i="18"/>
  <c r="AF221" i="18"/>
  <c r="AG221" i="18"/>
  <c r="AH221" i="18"/>
  <c r="AI221" i="18"/>
  <c r="U222" i="18"/>
  <c r="V222" i="18"/>
  <c r="W222" i="18"/>
  <c r="X222" i="18"/>
  <c r="Y222" i="18"/>
  <c r="Z222" i="18"/>
  <c r="AA222" i="18"/>
  <c r="AB222" i="18"/>
  <c r="AC222" i="18"/>
  <c r="AD222" i="18"/>
  <c r="AE222" i="18"/>
  <c r="AF222" i="18"/>
  <c r="AG222" i="18"/>
  <c r="AH222" i="18"/>
  <c r="AI222" i="18"/>
  <c r="U223" i="18"/>
  <c r="V223" i="18"/>
  <c r="W223" i="18"/>
  <c r="X223" i="18"/>
  <c r="Y223" i="18"/>
  <c r="Z223" i="18"/>
  <c r="AA223" i="18"/>
  <c r="AB223" i="18"/>
  <c r="AC223" i="18"/>
  <c r="AD223" i="18"/>
  <c r="AE223" i="18"/>
  <c r="AF223" i="18"/>
  <c r="AG223" i="18"/>
  <c r="AH223" i="18"/>
  <c r="AI223" i="18"/>
  <c r="U224" i="18"/>
  <c r="V224" i="18"/>
  <c r="W224" i="18"/>
  <c r="X224" i="18"/>
  <c r="Y224" i="18"/>
  <c r="Z224" i="18"/>
  <c r="AA224" i="18"/>
  <c r="AB224" i="18"/>
  <c r="AC224" i="18"/>
  <c r="AD224" i="18"/>
  <c r="AE224" i="18"/>
  <c r="AF224" i="18"/>
  <c r="AG224" i="18"/>
  <c r="AH224" i="18"/>
  <c r="AI224" i="18"/>
  <c r="U225" i="18"/>
  <c r="V225" i="18"/>
  <c r="W225" i="18"/>
  <c r="X225" i="18"/>
  <c r="Y225" i="18"/>
  <c r="Z225" i="18"/>
  <c r="AA225" i="18"/>
  <c r="AB225" i="18"/>
  <c r="AC225" i="18"/>
  <c r="AD225" i="18"/>
  <c r="AE225" i="18"/>
  <c r="AF225" i="18"/>
  <c r="AG225" i="18"/>
  <c r="AH225" i="18"/>
  <c r="AI225" i="18"/>
  <c r="U226" i="18"/>
  <c r="V226" i="18"/>
  <c r="W226" i="18"/>
  <c r="X226" i="18"/>
  <c r="Y226" i="18"/>
  <c r="Z226" i="18"/>
  <c r="AA226" i="18"/>
  <c r="AB226" i="18"/>
  <c r="AC226" i="18"/>
  <c r="AD226" i="18"/>
  <c r="AE226" i="18"/>
  <c r="AF226" i="18"/>
  <c r="AG226" i="18"/>
  <c r="AH226" i="18"/>
  <c r="AI226" i="18"/>
  <c r="U227" i="18"/>
  <c r="V227" i="18"/>
  <c r="W227" i="18"/>
  <c r="X227" i="18"/>
  <c r="Y227" i="18"/>
  <c r="Z227" i="18"/>
  <c r="AA227" i="18"/>
  <c r="AB227" i="18"/>
  <c r="AC227" i="18"/>
  <c r="AD227" i="18"/>
  <c r="AE227" i="18"/>
  <c r="AF227" i="18"/>
  <c r="AG227" i="18"/>
  <c r="AH227" i="18"/>
  <c r="AI227" i="18"/>
  <c r="U228" i="18"/>
  <c r="V228" i="18"/>
  <c r="W228" i="18"/>
  <c r="X228" i="18"/>
  <c r="Y228" i="18"/>
  <c r="Z228" i="18"/>
  <c r="AA228" i="18"/>
  <c r="AB228" i="18"/>
  <c r="AC228" i="18"/>
  <c r="AD228" i="18"/>
  <c r="AE228" i="18"/>
  <c r="AF228" i="18"/>
  <c r="AG228" i="18"/>
  <c r="AH228" i="18"/>
  <c r="AI228" i="18"/>
  <c r="U229" i="18"/>
  <c r="V229" i="18"/>
  <c r="W229" i="18"/>
  <c r="X229" i="18"/>
  <c r="Y229" i="18"/>
  <c r="Z229" i="18"/>
  <c r="AA229" i="18"/>
  <c r="AB229" i="18"/>
  <c r="AC229" i="18"/>
  <c r="AD229" i="18"/>
  <c r="AE229" i="18"/>
  <c r="AF229" i="18"/>
  <c r="AG229" i="18"/>
  <c r="AH229" i="18"/>
  <c r="AI229" i="18"/>
  <c r="U230" i="18"/>
  <c r="V230" i="18"/>
  <c r="W230" i="18"/>
  <c r="X230" i="18"/>
  <c r="Y230" i="18"/>
  <c r="Z230" i="18"/>
  <c r="AA230" i="18"/>
  <c r="AB230" i="18"/>
  <c r="AC230" i="18"/>
  <c r="AD230" i="18"/>
  <c r="AE230" i="18"/>
  <c r="AF230" i="18"/>
  <c r="AG230" i="18"/>
  <c r="AH230" i="18"/>
  <c r="AI230" i="18"/>
  <c r="U231" i="18"/>
  <c r="V231" i="18"/>
  <c r="W231" i="18"/>
  <c r="X231" i="18"/>
  <c r="Y231" i="18"/>
  <c r="Z231" i="18"/>
  <c r="AA231" i="18"/>
  <c r="AB231" i="18"/>
  <c r="AC231" i="18"/>
  <c r="AD231" i="18"/>
  <c r="AE231" i="18"/>
  <c r="AF231" i="18"/>
  <c r="AG231" i="18"/>
  <c r="AH231" i="18"/>
  <c r="AI231" i="18"/>
  <c r="U232" i="18"/>
  <c r="V232" i="18"/>
  <c r="W232" i="18"/>
  <c r="X232" i="18"/>
  <c r="Y232" i="18"/>
  <c r="Z232" i="18"/>
  <c r="AA232" i="18"/>
  <c r="AB232" i="18"/>
  <c r="AC232" i="18"/>
  <c r="AD232" i="18"/>
  <c r="AE232" i="18"/>
  <c r="AF232" i="18"/>
  <c r="AG232" i="18"/>
  <c r="AH232" i="18"/>
  <c r="AI232" i="18"/>
  <c r="U233" i="18"/>
  <c r="V233" i="18"/>
  <c r="W233" i="18"/>
  <c r="X233" i="18"/>
  <c r="Y233" i="18"/>
  <c r="Z233" i="18"/>
  <c r="AA233" i="18"/>
  <c r="AB233" i="18"/>
  <c r="AC233" i="18"/>
  <c r="AD233" i="18"/>
  <c r="AE233" i="18"/>
  <c r="AF233" i="18"/>
  <c r="AG233" i="18"/>
  <c r="AH233" i="18"/>
  <c r="AI233" i="18"/>
  <c r="U234" i="18"/>
  <c r="V234" i="18"/>
  <c r="W234" i="18"/>
  <c r="X234" i="18"/>
  <c r="Y234" i="18"/>
  <c r="Z234" i="18"/>
  <c r="AA234" i="18"/>
  <c r="AB234" i="18"/>
  <c r="AC234" i="18"/>
  <c r="AD234" i="18"/>
  <c r="AE234" i="18"/>
  <c r="AF234" i="18"/>
  <c r="AG234" i="18"/>
  <c r="AH234" i="18"/>
  <c r="AI234" i="18"/>
  <c r="U235" i="18"/>
  <c r="V235" i="18"/>
  <c r="W235" i="18"/>
  <c r="X235" i="18"/>
  <c r="Y235" i="18"/>
  <c r="Z235" i="18"/>
  <c r="AA235" i="18"/>
  <c r="AB235" i="18"/>
  <c r="AC235" i="18"/>
  <c r="AD235" i="18"/>
  <c r="AE235" i="18"/>
  <c r="AF235" i="18"/>
  <c r="AG235" i="18"/>
  <c r="AH235" i="18"/>
  <c r="AI235" i="18"/>
  <c r="U236" i="18"/>
  <c r="V236" i="18"/>
  <c r="W236" i="18"/>
  <c r="X236" i="18"/>
  <c r="Y236" i="18"/>
  <c r="Z236" i="18"/>
  <c r="AA236" i="18"/>
  <c r="AB236" i="18"/>
  <c r="AC236" i="18"/>
  <c r="AD236" i="18"/>
  <c r="AE236" i="18"/>
  <c r="AF236" i="18"/>
  <c r="AG236" i="18"/>
  <c r="AH236" i="18"/>
  <c r="AI236" i="18"/>
  <c r="U237" i="18"/>
  <c r="V237" i="18"/>
  <c r="W237" i="18"/>
  <c r="X237" i="18"/>
  <c r="Y237" i="18"/>
  <c r="Z237" i="18"/>
  <c r="AA237" i="18"/>
  <c r="AB237" i="18"/>
  <c r="AC237" i="18"/>
  <c r="AD237" i="18"/>
  <c r="AE237" i="18"/>
  <c r="AF237" i="18"/>
  <c r="AG237" i="18"/>
  <c r="AH237" i="18"/>
  <c r="AI237" i="18"/>
  <c r="U238" i="18"/>
  <c r="V238" i="18"/>
  <c r="W238" i="18"/>
  <c r="X238" i="18"/>
  <c r="Y238" i="18"/>
  <c r="Z238" i="18"/>
  <c r="AA238" i="18"/>
  <c r="AB238" i="18"/>
  <c r="AC238" i="18"/>
  <c r="AD238" i="18"/>
  <c r="AE238" i="18"/>
  <c r="AF238" i="18"/>
  <c r="AG238" i="18"/>
  <c r="AH238" i="18"/>
  <c r="AI238" i="18"/>
  <c r="U239" i="18"/>
  <c r="V239" i="18"/>
  <c r="W239" i="18"/>
  <c r="X239" i="18"/>
  <c r="Y239" i="18"/>
  <c r="Z239" i="18"/>
  <c r="AA239" i="18"/>
  <c r="AB239" i="18"/>
  <c r="AC239" i="18"/>
  <c r="AD239" i="18"/>
  <c r="AE239" i="18"/>
  <c r="AF239" i="18"/>
  <c r="AG239" i="18"/>
  <c r="AH239" i="18"/>
  <c r="AI239" i="18"/>
  <c r="U240" i="18"/>
  <c r="V240" i="18"/>
  <c r="W240" i="18"/>
  <c r="X240" i="18"/>
  <c r="Y240" i="18"/>
  <c r="Z240" i="18"/>
  <c r="AA240" i="18"/>
  <c r="AB240" i="18"/>
  <c r="AC240" i="18"/>
  <c r="AD240" i="18"/>
  <c r="AE240" i="18"/>
  <c r="AF240" i="18"/>
  <c r="AG240" i="18"/>
  <c r="AH240" i="18"/>
  <c r="AI240" i="18"/>
  <c r="U241" i="18"/>
  <c r="V241" i="18"/>
  <c r="W241" i="18"/>
  <c r="X241" i="18"/>
  <c r="Y241" i="18"/>
  <c r="Z241" i="18"/>
  <c r="AA241" i="18"/>
  <c r="AB241" i="18"/>
  <c r="AC241" i="18"/>
  <c r="AD241" i="18"/>
  <c r="AE241" i="18"/>
  <c r="AF241" i="18"/>
  <c r="AG241" i="18"/>
  <c r="AH241" i="18"/>
  <c r="AI241" i="18"/>
  <c r="U242" i="18"/>
  <c r="V242" i="18"/>
  <c r="W242" i="18"/>
  <c r="X242" i="18"/>
  <c r="Y242" i="18"/>
  <c r="Z242" i="18"/>
  <c r="AA242" i="18"/>
  <c r="AB242" i="18"/>
  <c r="AC242" i="18"/>
  <c r="AD242" i="18"/>
  <c r="AE242" i="18"/>
  <c r="AF242" i="18"/>
  <c r="AG242" i="18"/>
  <c r="AH242" i="18"/>
  <c r="AI242" i="18"/>
  <c r="U243" i="18"/>
  <c r="V243" i="18"/>
  <c r="W243" i="18"/>
  <c r="X243" i="18"/>
  <c r="Y243" i="18"/>
  <c r="Z243" i="18"/>
  <c r="AA243" i="18"/>
  <c r="AB243" i="18"/>
  <c r="AC243" i="18"/>
  <c r="AD243" i="18"/>
  <c r="AE243" i="18"/>
  <c r="AF243" i="18"/>
  <c r="AG243" i="18"/>
  <c r="AH243" i="18"/>
  <c r="AI243" i="18"/>
  <c r="U244" i="18"/>
  <c r="V244" i="18"/>
  <c r="W244" i="18"/>
  <c r="X244" i="18"/>
  <c r="Y244" i="18"/>
  <c r="Z244" i="18"/>
  <c r="AA244" i="18"/>
  <c r="AB244" i="18"/>
  <c r="AC244" i="18"/>
  <c r="AD244" i="18"/>
  <c r="AE244" i="18"/>
  <c r="AF244" i="18"/>
  <c r="AG244" i="18"/>
  <c r="AH244" i="18"/>
  <c r="AI244" i="18"/>
  <c r="U245" i="18"/>
  <c r="V245" i="18"/>
  <c r="W245" i="18"/>
  <c r="X245" i="18"/>
  <c r="Y245" i="18"/>
  <c r="Z245" i="18"/>
  <c r="AA245" i="18"/>
  <c r="AB245" i="18"/>
  <c r="AC245" i="18"/>
  <c r="AD245" i="18"/>
  <c r="AE245" i="18"/>
  <c r="AF245" i="18"/>
  <c r="AG245" i="18"/>
  <c r="AH245" i="18"/>
  <c r="AI245" i="18"/>
  <c r="U246" i="18"/>
  <c r="V246" i="18"/>
  <c r="W246" i="18"/>
  <c r="X246" i="18"/>
  <c r="Y246" i="18"/>
  <c r="Z246" i="18"/>
  <c r="AA246" i="18"/>
  <c r="AB246" i="18"/>
  <c r="AC246" i="18"/>
  <c r="AD246" i="18"/>
  <c r="AE246" i="18"/>
  <c r="AF246" i="18"/>
  <c r="AG246" i="18"/>
  <c r="AH246" i="18"/>
  <c r="AI246" i="18"/>
  <c r="U247" i="18"/>
  <c r="V247" i="18"/>
  <c r="W247" i="18"/>
  <c r="X247" i="18"/>
  <c r="Y247" i="18"/>
  <c r="Z247" i="18"/>
  <c r="AA247" i="18"/>
  <c r="AB247" i="18"/>
  <c r="AC247" i="18"/>
  <c r="AD247" i="18"/>
  <c r="AE247" i="18"/>
  <c r="AF247" i="18"/>
  <c r="AG247" i="18"/>
  <c r="AH247" i="18"/>
  <c r="AI247" i="18"/>
  <c r="U248" i="18"/>
  <c r="V248" i="18"/>
  <c r="W248" i="18"/>
  <c r="X248" i="18"/>
  <c r="Y248" i="18"/>
  <c r="Z248" i="18"/>
  <c r="AA248" i="18"/>
  <c r="AB248" i="18"/>
  <c r="AC248" i="18"/>
  <c r="AD248" i="18"/>
  <c r="AE248" i="18"/>
  <c r="AF248" i="18"/>
  <c r="AG248" i="18"/>
  <c r="AH248" i="18"/>
  <c r="AI248" i="18"/>
  <c r="U249" i="18"/>
  <c r="V249" i="18"/>
  <c r="W249" i="18"/>
  <c r="X249" i="18"/>
  <c r="Y249" i="18"/>
  <c r="Z249" i="18"/>
  <c r="AA249" i="18"/>
  <c r="AB249" i="18"/>
  <c r="AC249" i="18"/>
  <c r="AD249" i="18"/>
  <c r="AE249" i="18"/>
  <c r="AF249" i="18"/>
  <c r="AG249" i="18"/>
  <c r="AH249" i="18"/>
  <c r="AI249" i="18"/>
  <c r="U250" i="18"/>
  <c r="V250" i="18"/>
  <c r="W250" i="18"/>
  <c r="X250" i="18"/>
  <c r="Y250" i="18"/>
  <c r="Z250" i="18"/>
  <c r="AA250" i="18"/>
  <c r="AB250" i="18"/>
  <c r="AC250" i="18"/>
  <c r="AD250" i="18"/>
  <c r="AE250" i="18"/>
  <c r="AF250" i="18"/>
  <c r="AG250" i="18"/>
  <c r="AH250" i="18"/>
  <c r="AI250" i="18"/>
  <c r="U251" i="18"/>
  <c r="V251" i="18"/>
  <c r="W251" i="18"/>
  <c r="X251" i="18"/>
  <c r="Y251" i="18"/>
  <c r="Z251" i="18"/>
  <c r="AA251" i="18"/>
  <c r="AB251" i="18"/>
  <c r="AC251" i="18"/>
  <c r="AD251" i="18"/>
  <c r="AE251" i="18"/>
  <c r="AF251" i="18"/>
  <c r="AG251" i="18"/>
  <c r="AH251" i="18"/>
  <c r="AI251" i="18"/>
  <c r="U252" i="18"/>
  <c r="V252" i="18"/>
  <c r="W252" i="18"/>
  <c r="X252" i="18"/>
  <c r="Y252" i="18"/>
  <c r="Z252" i="18"/>
  <c r="AA252" i="18"/>
  <c r="AB252" i="18"/>
  <c r="AC252" i="18"/>
  <c r="AD252" i="18"/>
  <c r="AE252" i="18"/>
  <c r="AF252" i="18"/>
  <c r="AG252" i="18"/>
  <c r="AH252" i="18"/>
  <c r="AI252" i="18"/>
  <c r="U253" i="18"/>
  <c r="V253" i="18"/>
  <c r="W253" i="18"/>
  <c r="X253" i="18"/>
  <c r="Y253" i="18"/>
  <c r="Z253" i="18"/>
  <c r="AA253" i="18"/>
  <c r="AB253" i="18"/>
  <c r="AC253" i="18"/>
  <c r="AD253" i="18"/>
  <c r="AE253" i="18"/>
  <c r="AF253" i="18"/>
  <c r="AG253" i="18"/>
  <c r="AH253" i="18"/>
  <c r="AI253" i="18"/>
  <c r="U254" i="18"/>
  <c r="V254" i="18"/>
  <c r="W254" i="18"/>
  <c r="X254" i="18"/>
  <c r="Y254" i="18"/>
  <c r="Z254" i="18"/>
  <c r="AA254" i="18"/>
  <c r="AB254" i="18"/>
  <c r="AC254" i="18"/>
  <c r="AD254" i="18"/>
  <c r="AE254" i="18"/>
  <c r="AF254" i="18"/>
  <c r="AG254" i="18"/>
  <c r="AH254" i="18"/>
  <c r="AI254" i="18"/>
  <c r="U255" i="18"/>
  <c r="V255" i="18"/>
  <c r="W255" i="18"/>
  <c r="X255" i="18"/>
  <c r="Y255" i="18"/>
  <c r="Z255" i="18"/>
  <c r="AA255" i="18"/>
  <c r="AB255" i="18"/>
  <c r="AC255" i="18"/>
  <c r="AD255" i="18"/>
  <c r="AE255" i="18"/>
  <c r="AF255" i="18"/>
  <c r="AG255" i="18"/>
  <c r="AH255" i="18"/>
  <c r="AI255" i="18"/>
  <c r="U256" i="18"/>
  <c r="V256" i="18"/>
  <c r="W256" i="18"/>
  <c r="X256" i="18"/>
  <c r="Y256" i="18"/>
  <c r="Z256" i="18"/>
  <c r="AA256" i="18"/>
  <c r="AB256" i="18"/>
  <c r="AC256" i="18"/>
  <c r="AD256" i="18"/>
  <c r="AE256" i="18"/>
  <c r="AF256" i="18"/>
  <c r="AG256" i="18"/>
  <c r="AH256" i="18"/>
  <c r="AI256" i="18"/>
  <c r="U257" i="18"/>
  <c r="V257" i="18"/>
  <c r="W257" i="18"/>
  <c r="X257" i="18"/>
  <c r="Y257" i="18"/>
  <c r="Z257" i="18"/>
  <c r="AA257" i="18"/>
  <c r="AB257" i="18"/>
  <c r="AC257" i="18"/>
  <c r="AD257" i="18"/>
  <c r="AE257" i="18"/>
  <c r="AF257" i="18"/>
  <c r="AG257" i="18"/>
  <c r="AH257" i="18"/>
  <c r="AI257" i="18"/>
  <c r="U258" i="18"/>
  <c r="V258" i="18"/>
  <c r="W258" i="18"/>
  <c r="X258" i="18"/>
  <c r="Y258" i="18"/>
  <c r="Z258" i="18"/>
  <c r="AA258" i="18"/>
  <c r="AB258" i="18"/>
  <c r="AC258" i="18"/>
  <c r="AD258" i="18"/>
  <c r="AE258" i="18"/>
  <c r="AF258" i="18"/>
  <c r="AG258" i="18"/>
  <c r="AH258" i="18"/>
  <c r="AI258" i="18"/>
  <c r="U259" i="18"/>
  <c r="V259" i="18"/>
  <c r="W259" i="18"/>
  <c r="X259" i="18"/>
  <c r="Y259" i="18"/>
  <c r="Z259" i="18"/>
  <c r="AA259" i="18"/>
  <c r="AB259" i="18"/>
  <c r="AC259" i="18"/>
  <c r="AD259" i="18"/>
  <c r="AE259" i="18"/>
  <c r="AF259" i="18"/>
  <c r="AG259" i="18"/>
  <c r="AH259" i="18"/>
  <c r="AI259" i="18"/>
  <c r="U260" i="18"/>
  <c r="V260" i="18"/>
  <c r="W260" i="18"/>
  <c r="X260" i="18"/>
  <c r="Y260" i="18"/>
  <c r="Z260" i="18"/>
  <c r="AA260" i="18"/>
  <c r="AB260" i="18"/>
  <c r="AC260" i="18"/>
  <c r="AD260" i="18"/>
  <c r="AE260" i="18"/>
  <c r="AF260" i="18"/>
  <c r="AG260" i="18"/>
  <c r="AH260" i="18"/>
  <c r="AI260" i="18"/>
  <c r="U261" i="18"/>
  <c r="V261" i="18"/>
  <c r="W261" i="18"/>
  <c r="X261" i="18"/>
  <c r="Y261" i="18"/>
  <c r="Z261" i="18"/>
  <c r="AA261" i="18"/>
  <c r="AB261" i="18"/>
  <c r="AC261" i="18"/>
  <c r="AD261" i="18"/>
  <c r="AE261" i="18"/>
  <c r="AF261" i="18"/>
  <c r="AG261" i="18"/>
  <c r="AH261" i="18"/>
  <c r="AI261" i="18"/>
  <c r="U262" i="18"/>
  <c r="V262" i="18"/>
  <c r="W262" i="18"/>
  <c r="X262" i="18"/>
  <c r="Y262" i="18"/>
  <c r="Z262" i="18"/>
  <c r="AA262" i="18"/>
  <c r="AB262" i="18"/>
  <c r="AC262" i="18"/>
  <c r="AD262" i="18"/>
  <c r="AE262" i="18"/>
  <c r="AF262" i="18"/>
  <c r="AG262" i="18"/>
  <c r="AH262" i="18"/>
  <c r="AI262" i="18"/>
  <c r="U263" i="18"/>
  <c r="V263" i="18"/>
  <c r="W263" i="18"/>
  <c r="X263" i="18"/>
  <c r="Y263" i="18"/>
  <c r="Z263" i="18"/>
  <c r="AA263" i="18"/>
  <c r="AB263" i="18"/>
  <c r="AC263" i="18"/>
  <c r="AD263" i="18"/>
  <c r="AE263" i="18"/>
  <c r="AF263" i="18"/>
  <c r="AG263" i="18"/>
  <c r="AH263" i="18"/>
  <c r="AI263" i="18"/>
  <c r="U264" i="18"/>
  <c r="V264" i="18"/>
  <c r="W264" i="18"/>
  <c r="X264" i="18"/>
  <c r="Y264" i="18"/>
  <c r="Z264" i="18"/>
  <c r="AA264" i="18"/>
  <c r="AB264" i="18"/>
  <c r="AC264" i="18"/>
  <c r="AD264" i="18"/>
  <c r="AE264" i="18"/>
  <c r="AF264" i="18"/>
  <c r="AG264" i="18"/>
  <c r="AH264" i="18"/>
  <c r="AI264" i="18"/>
  <c r="U265" i="18"/>
  <c r="V265" i="18"/>
  <c r="W265" i="18"/>
  <c r="X265" i="18"/>
  <c r="Y265" i="18"/>
  <c r="Z265" i="18"/>
  <c r="AA265" i="18"/>
  <c r="AB265" i="18"/>
  <c r="AC265" i="18"/>
  <c r="AD265" i="18"/>
  <c r="AE265" i="18"/>
  <c r="AF265" i="18"/>
  <c r="AG265" i="18"/>
  <c r="AH265" i="18"/>
  <c r="AI265" i="18"/>
  <c r="U266" i="18"/>
  <c r="V266" i="18"/>
  <c r="W266" i="18"/>
  <c r="X266" i="18"/>
  <c r="Y266" i="18"/>
  <c r="Z266" i="18"/>
  <c r="AA266" i="18"/>
  <c r="AB266" i="18"/>
  <c r="AC266" i="18"/>
  <c r="AD266" i="18"/>
  <c r="AE266" i="18"/>
  <c r="AF266" i="18"/>
  <c r="AG266" i="18"/>
  <c r="AH266" i="18"/>
  <c r="AI266" i="18"/>
  <c r="U267" i="18"/>
  <c r="V267" i="18"/>
  <c r="W267" i="18"/>
  <c r="X267" i="18"/>
  <c r="Y267" i="18"/>
  <c r="Z267" i="18"/>
  <c r="AA267" i="18"/>
  <c r="AB267" i="18"/>
  <c r="AC267" i="18"/>
  <c r="AD267" i="18"/>
  <c r="AE267" i="18"/>
  <c r="AF267" i="18"/>
  <c r="AG267" i="18"/>
  <c r="AH267" i="18"/>
  <c r="AI267" i="18"/>
  <c r="U268" i="18"/>
  <c r="V268" i="18"/>
  <c r="W268" i="18"/>
  <c r="X268" i="18"/>
  <c r="Y268" i="18"/>
  <c r="Z268" i="18"/>
  <c r="AA268" i="18"/>
  <c r="AB268" i="18"/>
  <c r="AC268" i="18"/>
  <c r="AD268" i="18"/>
  <c r="AE268" i="18"/>
  <c r="AF268" i="18"/>
  <c r="AG268" i="18"/>
  <c r="AH268" i="18"/>
  <c r="AI268" i="18"/>
  <c r="U269" i="18"/>
  <c r="V269" i="18"/>
  <c r="W269" i="18"/>
  <c r="X269" i="18"/>
  <c r="Y269" i="18"/>
  <c r="Z269" i="18"/>
  <c r="AA269" i="18"/>
  <c r="AB269" i="18"/>
  <c r="AC269" i="18"/>
  <c r="AD269" i="18"/>
  <c r="AE269" i="18"/>
  <c r="AF269" i="18"/>
  <c r="AG269" i="18"/>
  <c r="AH269" i="18"/>
  <c r="AI269" i="18"/>
  <c r="U270" i="18"/>
  <c r="V270" i="18"/>
  <c r="W270" i="18"/>
  <c r="X270" i="18"/>
  <c r="Y270" i="18"/>
  <c r="Z270" i="18"/>
  <c r="AA270" i="18"/>
  <c r="AB270" i="18"/>
  <c r="AC270" i="18"/>
  <c r="AD270" i="18"/>
  <c r="AE270" i="18"/>
  <c r="AF270" i="18"/>
  <c r="AG270" i="18"/>
  <c r="AH270" i="18"/>
  <c r="AI270" i="18"/>
  <c r="U271" i="18"/>
  <c r="V271" i="18"/>
  <c r="W271" i="18"/>
  <c r="X271" i="18"/>
  <c r="Y271" i="18"/>
  <c r="Z271" i="18"/>
  <c r="AA271" i="18"/>
  <c r="AB271" i="18"/>
  <c r="AC271" i="18"/>
  <c r="AD271" i="18"/>
  <c r="AE271" i="18"/>
  <c r="AF271" i="18"/>
  <c r="AG271" i="18"/>
  <c r="AH271" i="18"/>
  <c r="AI271" i="18"/>
  <c r="U272" i="18"/>
  <c r="V272" i="18"/>
  <c r="W272" i="18"/>
  <c r="X272" i="18"/>
  <c r="Y272" i="18"/>
  <c r="Z272" i="18"/>
  <c r="AA272" i="18"/>
  <c r="AB272" i="18"/>
  <c r="AC272" i="18"/>
  <c r="AD272" i="18"/>
  <c r="AE272" i="18"/>
  <c r="AF272" i="18"/>
  <c r="AG272" i="18"/>
  <c r="AH272" i="18"/>
  <c r="AI272" i="18"/>
  <c r="U273" i="18"/>
  <c r="V273" i="18"/>
  <c r="W273" i="18"/>
  <c r="X273" i="18"/>
  <c r="Y273" i="18"/>
  <c r="Z273" i="18"/>
  <c r="AA273" i="18"/>
  <c r="AB273" i="18"/>
  <c r="AC273" i="18"/>
  <c r="AD273" i="18"/>
  <c r="AE273" i="18"/>
  <c r="AF273" i="18"/>
  <c r="AG273" i="18"/>
  <c r="AH273" i="18"/>
  <c r="AI273" i="18"/>
  <c r="U274" i="18"/>
  <c r="V274" i="18"/>
  <c r="W274" i="18"/>
  <c r="X274" i="18"/>
  <c r="Y274" i="18"/>
  <c r="Z274" i="18"/>
  <c r="AA274" i="18"/>
  <c r="AB274" i="18"/>
  <c r="AC274" i="18"/>
  <c r="AD274" i="18"/>
  <c r="AE274" i="18"/>
  <c r="AF274" i="18"/>
  <c r="AG274" i="18"/>
  <c r="AH274" i="18"/>
  <c r="AI274" i="18"/>
  <c r="U275" i="18"/>
  <c r="V275" i="18"/>
  <c r="W275" i="18"/>
  <c r="X275" i="18"/>
  <c r="Y275" i="18"/>
  <c r="Z275" i="18"/>
  <c r="AA275" i="18"/>
  <c r="AB275" i="18"/>
  <c r="AC275" i="18"/>
  <c r="AD275" i="18"/>
  <c r="AE275" i="18"/>
  <c r="AF275" i="18"/>
  <c r="AG275" i="18"/>
  <c r="AH275" i="18"/>
  <c r="AI275" i="18"/>
  <c r="U276" i="18"/>
  <c r="V276" i="18"/>
  <c r="W276" i="18"/>
  <c r="X276" i="18"/>
  <c r="Y276" i="18"/>
  <c r="Z276" i="18"/>
  <c r="AA276" i="18"/>
  <c r="AB276" i="18"/>
  <c r="AC276" i="18"/>
  <c r="AD276" i="18"/>
  <c r="AE276" i="18"/>
  <c r="AF276" i="18"/>
  <c r="AG276" i="18"/>
  <c r="AH276" i="18"/>
  <c r="AI276" i="18"/>
  <c r="U277" i="18"/>
  <c r="V277" i="18"/>
  <c r="W277" i="18"/>
  <c r="X277" i="18"/>
  <c r="Y277" i="18"/>
  <c r="Z277" i="18"/>
  <c r="AA277" i="18"/>
  <c r="AB277" i="18"/>
  <c r="AC277" i="18"/>
  <c r="AD277" i="18"/>
  <c r="AE277" i="18"/>
  <c r="AF277" i="18"/>
  <c r="AG277" i="18"/>
  <c r="AH277" i="18"/>
  <c r="AI277" i="18"/>
  <c r="U278" i="18"/>
  <c r="V278" i="18"/>
  <c r="W278" i="18"/>
  <c r="X278" i="18"/>
  <c r="Y278" i="18"/>
  <c r="Z278" i="18"/>
  <c r="AA278" i="18"/>
  <c r="AB278" i="18"/>
  <c r="AC278" i="18"/>
  <c r="AD278" i="18"/>
  <c r="AE278" i="18"/>
  <c r="AF278" i="18"/>
  <c r="AG278" i="18"/>
  <c r="AH278" i="18"/>
  <c r="AI278" i="18"/>
  <c r="U279" i="18"/>
  <c r="V279" i="18"/>
  <c r="W279" i="18"/>
  <c r="X279" i="18"/>
  <c r="Y279" i="18"/>
  <c r="Z279" i="18"/>
  <c r="AA279" i="18"/>
  <c r="AB279" i="18"/>
  <c r="AC279" i="18"/>
  <c r="AD279" i="18"/>
  <c r="AE279" i="18"/>
  <c r="AF279" i="18"/>
  <c r="AG279" i="18"/>
  <c r="AH279" i="18"/>
  <c r="AI279" i="18"/>
  <c r="U280" i="18"/>
  <c r="V280" i="18"/>
  <c r="W280" i="18"/>
  <c r="X280" i="18"/>
  <c r="Y280" i="18"/>
  <c r="Z280" i="18"/>
  <c r="AA280" i="18"/>
  <c r="AB280" i="18"/>
  <c r="AC280" i="18"/>
  <c r="AD280" i="18"/>
  <c r="AE280" i="18"/>
  <c r="AF280" i="18"/>
  <c r="AG280" i="18"/>
  <c r="AH280" i="18"/>
  <c r="AI280" i="18"/>
  <c r="U281" i="18"/>
  <c r="V281" i="18"/>
  <c r="W281" i="18"/>
  <c r="X281" i="18"/>
  <c r="Y281" i="18"/>
  <c r="Z281" i="18"/>
  <c r="AA281" i="18"/>
  <c r="AB281" i="18"/>
  <c r="AC281" i="18"/>
  <c r="AD281" i="18"/>
  <c r="AE281" i="18"/>
  <c r="AF281" i="18"/>
  <c r="AG281" i="18"/>
  <c r="AH281" i="18"/>
  <c r="AI281" i="18"/>
  <c r="U282" i="18"/>
  <c r="V282" i="18"/>
  <c r="W282" i="18"/>
  <c r="X282" i="18"/>
  <c r="Y282" i="18"/>
  <c r="Z282" i="18"/>
  <c r="AA282" i="18"/>
  <c r="AB282" i="18"/>
  <c r="AC282" i="18"/>
  <c r="AD282" i="18"/>
  <c r="AE282" i="18"/>
  <c r="AF282" i="18"/>
  <c r="AG282" i="18"/>
  <c r="AH282" i="18"/>
  <c r="AI282" i="18"/>
  <c r="U283" i="18"/>
  <c r="V283" i="18"/>
  <c r="W283" i="18"/>
  <c r="X283" i="18"/>
  <c r="Y283" i="18"/>
  <c r="Z283" i="18"/>
  <c r="AA283" i="18"/>
  <c r="AB283" i="18"/>
  <c r="AC283" i="18"/>
  <c r="AD283" i="18"/>
  <c r="AE283" i="18"/>
  <c r="AF283" i="18"/>
  <c r="AG283" i="18"/>
  <c r="AH283" i="18"/>
  <c r="AI283" i="18"/>
  <c r="U284" i="18"/>
  <c r="V284" i="18"/>
  <c r="W284" i="18"/>
  <c r="X284" i="18"/>
  <c r="Y284" i="18"/>
  <c r="Z284" i="18"/>
  <c r="AA284" i="18"/>
  <c r="AB284" i="18"/>
  <c r="AC284" i="18"/>
  <c r="AD284" i="18"/>
  <c r="AE284" i="18"/>
  <c r="AF284" i="18"/>
  <c r="AG284" i="18"/>
  <c r="AH284" i="18"/>
  <c r="AI284" i="18"/>
  <c r="U285" i="18"/>
  <c r="V285" i="18"/>
  <c r="W285" i="18"/>
  <c r="X285" i="18"/>
  <c r="Y285" i="18"/>
  <c r="Z285" i="18"/>
  <c r="AA285" i="18"/>
  <c r="AB285" i="18"/>
  <c r="AC285" i="18"/>
  <c r="AD285" i="18"/>
  <c r="AE285" i="18"/>
  <c r="AF285" i="18"/>
  <c r="AG285" i="18"/>
  <c r="AH285" i="18"/>
  <c r="AI285" i="18"/>
  <c r="U286" i="18"/>
  <c r="V286" i="18"/>
  <c r="W286" i="18"/>
  <c r="X286" i="18"/>
  <c r="Y286" i="18"/>
  <c r="Z286" i="18"/>
  <c r="AA286" i="18"/>
  <c r="AB286" i="18"/>
  <c r="AC286" i="18"/>
  <c r="AD286" i="18"/>
  <c r="AE286" i="18"/>
  <c r="AF286" i="18"/>
  <c r="AG286" i="18"/>
  <c r="AH286" i="18"/>
  <c r="AI286" i="18"/>
  <c r="U287" i="18"/>
  <c r="V287" i="18"/>
  <c r="W287" i="18"/>
  <c r="X287" i="18"/>
  <c r="Y287" i="18"/>
  <c r="Z287" i="18"/>
  <c r="AA287" i="18"/>
  <c r="AB287" i="18"/>
  <c r="AC287" i="18"/>
  <c r="AD287" i="18"/>
  <c r="AE287" i="18"/>
  <c r="AF287" i="18"/>
  <c r="AG287" i="18"/>
  <c r="AH287" i="18"/>
  <c r="AI287" i="18"/>
  <c r="U288" i="18"/>
  <c r="V288" i="18"/>
  <c r="W288" i="18"/>
  <c r="X288" i="18"/>
  <c r="Y288" i="18"/>
  <c r="Z288" i="18"/>
  <c r="AA288" i="18"/>
  <c r="AB288" i="18"/>
  <c r="AC288" i="18"/>
  <c r="AD288" i="18"/>
  <c r="AE288" i="18"/>
  <c r="AF288" i="18"/>
  <c r="AG288" i="18"/>
  <c r="AH288" i="18"/>
  <c r="AI288" i="18"/>
  <c r="U289" i="18"/>
  <c r="V289" i="18"/>
  <c r="W289" i="18"/>
  <c r="X289" i="18"/>
  <c r="Y289" i="18"/>
  <c r="Z289" i="18"/>
  <c r="AA289" i="18"/>
  <c r="AB289" i="18"/>
  <c r="AC289" i="18"/>
  <c r="AD289" i="18"/>
  <c r="AE289" i="18"/>
  <c r="AF289" i="18"/>
  <c r="AG289" i="18"/>
  <c r="AH289" i="18"/>
  <c r="AI289" i="18"/>
  <c r="U290" i="18"/>
  <c r="V290" i="18"/>
  <c r="W290" i="18"/>
  <c r="X290" i="18"/>
  <c r="Y290" i="18"/>
  <c r="Z290" i="18"/>
  <c r="AA290" i="18"/>
  <c r="AB290" i="18"/>
  <c r="AC290" i="18"/>
  <c r="AD290" i="18"/>
  <c r="AE290" i="18"/>
  <c r="AF290" i="18"/>
  <c r="AG290" i="18"/>
  <c r="AH290" i="18"/>
  <c r="AI290" i="18"/>
  <c r="U291" i="18"/>
  <c r="V291" i="18"/>
  <c r="W291" i="18"/>
  <c r="X291" i="18"/>
  <c r="Y291" i="18"/>
  <c r="Z291" i="18"/>
  <c r="AA291" i="18"/>
  <c r="AB291" i="18"/>
  <c r="AC291" i="18"/>
  <c r="AD291" i="18"/>
  <c r="AE291" i="18"/>
  <c r="AF291" i="18"/>
  <c r="AG291" i="18"/>
  <c r="AH291" i="18"/>
  <c r="AI291" i="18"/>
  <c r="U292" i="18"/>
  <c r="V292" i="18"/>
  <c r="W292" i="18"/>
  <c r="X292" i="18"/>
  <c r="Y292" i="18"/>
  <c r="Z292" i="18"/>
  <c r="AA292" i="18"/>
  <c r="AB292" i="18"/>
  <c r="AC292" i="18"/>
  <c r="AD292" i="18"/>
  <c r="AE292" i="18"/>
  <c r="AF292" i="18"/>
  <c r="AG292" i="18"/>
  <c r="AH292" i="18"/>
  <c r="AI292" i="18"/>
  <c r="U293" i="18"/>
  <c r="V293" i="18"/>
  <c r="W293" i="18"/>
  <c r="X293" i="18"/>
  <c r="Y293" i="18"/>
  <c r="Z293" i="18"/>
  <c r="AA293" i="18"/>
  <c r="AB293" i="18"/>
  <c r="AC293" i="18"/>
  <c r="AD293" i="18"/>
  <c r="AE293" i="18"/>
  <c r="AF293" i="18"/>
  <c r="AG293" i="18"/>
  <c r="AH293" i="18"/>
  <c r="AI293" i="18"/>
  <c r="U294" i="18"/>
  <c r="V294" i="18"/>
  <c r="W294" i="18"/>
  <c r="X294" i="18"/>
  <c r="Y294" i="18"/>
  <c r="Z294" i="18"/>
  <c r="AA294" i="18"/>
  <c r="AB294" i="18"/>
  <c r="AC294" i="18"/>
  <c r="AD294" i="18"/>
  <c r="AE294" i="18"/>
  <c r="AF294" i="18"/>
  <c r="AG294" i="18"/>
  <c r="AH294" i="18"/>
  <c r="AI294" i="18"/>
  <c r="U295" i="18"/>
  <c r="V295" i="18"/>
  <c r="W295" i="18"/>
  <c r="X295" i="18"/>
  <c r="Y295" i="18"/>
  <c r="Z295" i="18"/>
  <c r="AA295" i="18"/>
  <c r="AB295" i="18"/>
  <c r="AC295" i="18"/>
  <c r="AD295" i="18"/>
  <c r="AE295" i="18"/>
  <c r="AF295" i="18"/>
  <c r="AG295" i="18"/>
  <c r="AH295" i="18"/>
  <c r="AI295" i="18"/>
  <c r="U296" i="18"/>
  <c r="V296" i="18"/>
  <c r="W296" i="18"/>
  <c r="X296" i="18"/>
  <c r="Y296" i="18"/>
  <c r="Z296" i="18"/>
  <c r="AA296" i="18"/>
  <c r="AB296" i="18"/>
  <c r="AC296" i="18"/>
  <c r="AD296" i="18"/>
  <c r="AE296" i="18"/>
  <c r="AF296" i="18"/>
  <c r="AG296" i="18"/>
  <c r="AH296" i="18"/>
  <c r="AI296" i="18"/>
  <c r="U297" i="18"/>
  <c r="V297" i="18"/>
  <c r="W297" i="18"/>
  <c r="X297" i="18"/>
  <c r="Y297" i="18"/>
  <c r="Z297" i="18"/>
  <c r="AA297" i="18"/>
  <c r="AB297" i="18"/>
  <c r="AC297" i="18"/>
  <c r="AD297" i="18"/>
  <c r="AE297" i="18"/>
  <c r="AF297" i="18"/>
  <c r="AG297" i="18"/>
  <c r="AH297" i="18"/>
  <c r="AI297" i="18"/>
  <c r="U298" i="18"/>
  <c r="V298" i="18"/>
  <c r="W298" i="18"/>
  <c r="X298" i="18"/>
  <c r="Y298" i="18"/>
  <c r="Z298" i="18"/>
  <c r="AA298" i="18"/>
  <c r="AB298" i="18"/>
  <c r="AC298" i="18"/>
  <c r="AD298" i="18"/>
  <c r="AE298" i="18"/>
  <c r="AF298" i="18"/>
  <c r="AG298" i="18"/>
  <c r="AH298" i="18"/>
  <c r="AI298" i="18"/>
  <c r="U299" i="18"/>
  <c r="V299" i="18"/>
  <c r="W299" i="18"/>
  <c r="X299" i="18"/>
  <c r="Y299" i="18"/>
  <c r="Z299" i="18"/>
  <c r="AA299" i="18"/>
  <c r="AB299" i="18"/>
  <c r="AC299" i="18"/>
  <c r="AD299" i="18"/>
  <c r="AE299" i="18"/>
  <c r="AF299" i="18"/>
  <c r="AG299" i="18"/>
  <c r="AH299" i="18"/>
  <c r="AI299" i="18"/>
  <c r="U300" i="18"/>
  <c r="V300" i="18"/>
  <c r="W300" i="18"/>
  <c r="X300" i="18"/>
  <c r="Y300" i="18"/>
  <c r="Z300" i="18"/>
  <c r="AA300" i="18"/>
  <c r="AB300" i="18"/>
  <c r="AC300" i="18"/>
  <c r="AD300" i="18"/>
  <c r="AE300" i="18"/>
  <c r="AF300" i="18"/>
  <c r="AG300" i="18"/>
  <c r="AH300" i="18"/>
  <c r="AI300" i="18"/>
  <c r="U301" i="18"/>
  <c r="V301" i="18"/>
  <c r="W301" i="18"/>
  <c r="X301" i="18"/>
  <c r="Y301" i="18"/>
  <c r="Z301" i="18"/>
  <c r="AA301" i="18"/>
  <c r="AB301" i="18"/>
  <c r="AC301" i="18"/>
  <c r="AD301" i="18"/>
  <c r="AE301" i="18"/>
  <c r="AF301" i="18"/>
  <c r="AG301" i="18"/>
  <c r="AH301" i="18"/>
  <c r="AI301" i="18"/>
  <c r="U302" i="18"/>
  <c r="V302" i="18"/>
  <c r="W302" i="18"/>
  <c r="X302" i="18"/>
  <c r="Y302" i="18"/>
  <c r="Z302" i="18"/>
  <c r="AA302" i="18"/>
  <c r="AB302" i="18"/>
  <c r="AC302" i="18"/>
  <c r="AD302" i="18"/>
  <c r="AE302" i="18"/>
  <c r="AF302" i="18"/>
  <c r="AG302" i="18"/>
  <c r="AH302" i="18"/>
  <c r="AI302" i="18"/>
  <c r="U303" i="18"/>
  <c r="V303" i="18"/>
  <c r="W303" i="18"/>
  <c r="X303" i="18"/>
  <c r="Y303" i="18"/>
  <c r="Z303" i="18"/>
  <c r="AA303" i="18"/>
  <c r="AB303" i="18"/>
  <c r="AC303" i="18"/>
  <c r="AD303" i="18"/>
  <c r="AE303" i="18"/>
  <c r="AF303" i="18"/>
  <c r="AG303" i="18"/>
  <c r="AH303" i="18"/>
  <c r="AI303" i="18"/>
  <c r="U304" i="18"/>
  <c r="V304" i="18"/>
  <c r="W304" i="18"/>
  <c r="X304" i="18"/>
  <c r="Y304" i="18"/>
  <c r="Z304" i="18"/>
  <c r="AA304" i="18"/>
  <c r="AB304" i="18"/>
  <c r="AC304" i="18"/>
  <c r="AD304" i="18"/>
  <c r="AE304" i="18"/>
  <c r="AF304" i="18"/>
  <c r="AG304" i="18"/>
  <c r="AH304" i="18"/>
  <c r="AI304" i="18"/>
  <c r="V11" i="18"/>
  <c r="W11" i="18"/>
  <c r="X11" i="18"/>
  <c r="Y11" i="18"/>
  <c r="Z11" i="18"/>
  <c r="AA11" i="18"/>
  <c r="AB11" i="18"/>
  <c r="AC11" i="18"/>
  <c r="AD11" i="18"/>
  <c r="AE11" i="18"/>
  <c r="AF11" i="18"/>
  <c r="AG11" i="18"/>
  <c r="AH11" i="18"/>
  <c r="AI11" i="18"/>
  <c r="U11" i="18"/>
  <c r="T304" i="18"/>
  <c r="S304" i="18"/>
  <c r="R304" i="18"/>
  <c r="Q304" i="18"/>
  <c r="P304" i="18"/>
  <c r="O304" i="18"/>
  <c r="N304" i="18"/>
  <c r="M304" i="18"/>
  <c r="L304" i="18"/>
  <c r="K304" i="18"/>
  <c r="J304" i="18"/>
  <c r="I304" i="18"/>
  <c r="H304" i="18"/>
  <c r="G304" i="18"/>
  <c r="F304" i="18"/>
  <c r="E304" i="18"/>
  <c r="D304" i="18"/>
  <c r="AC10" i="17"/>
  <c r="AD10" i="17"/>
  <c r="AE10" i="17"/>
  <c r="AF10" i="17"/>
  <c r="AG10" i="17"/>
  <c r="AC12" i="17"/>
  <c r="AD12" i="17"/>
  <c r="AE12" i="17"/>
  <c r="AF12" i="17"/>
  <c r="AG12" i="17"/>
  <c r="AC13" i="17"/>
  <c r="AD13" i="17"/>
  <c r="AE13" i="17"/>
  <c r="AF13" i="17"/>
  <c r="AG13" i="17"/>
  <c r="AC14" i="17"/>
  <c r="AD14" i="17"/>
  <c r="AE14" i="17"/>
  <c r="AF14" i="17"/>
  <c r="AG14" i="17"/>
  <c r="AC15" i="17"/>
  <c r="AD15" i="17"/>
  <c r="AE15" i="17"/>
  <c r="AF15" i="17"/>
  <c r="AG15" i="17"/>
  <c r="AC16" i="17"/>
  <c r="AD16" i="17"/>
  <c r="AE16" i="17"/>
  <c r="AF16" i="17"/>
  <c r="AG16" i="17"/>
  <c r="AC17" i="17"/>
  <c r="AD17" i="17"/>
  <c r="AE17" i="17"/>
  <c r="AF17" i="17"/>
  <c r="AG17" i="17"/>
  <c r="AC18" i="17"/>
  <c r="AD18" i="17"/>
  <c r="AE18" i="17"/>
  <c r="AF18" i="17"/>
  <c r="AG18" i="17"/>
  <c r="AC19" i="17"/>
  <c r="AD19" i="17"/>
  <c r="AE19" i="17"/>
  <c r="AF19" i="17"/>
  <c r="AG19" i="17"/>
  <c r="AC20" i="17"/>
  <c r="AD20" i="17"/>
  <c r="AE20" i="17"/>
  <c r="AF20" i="17"/>
  <c r="AG20" i="17"/>
  <c r="AC21" i="17"/>
  <c r="AD21" i="17"/>
  <c r="AE21" i="17"/>
  <c r="AF21" i="17"/>
  <c r="AG21" i="17"/>
  <c r="AC22" i="17"/>
  <c r="AD22" i="17"/>
  <c r="AE22" i="17"/>
  <c r="AF22" i="17"/>
  <c r="AG22" i="17"/>
  <c r="AC23" i="17"/>
  <c r="AD23" i="17"/>
  <c r="AE23" i="17"/>
  <c r="AF23" i="17"/>
  <c r="AG23" i="17"/>
  <c r="AC24" i="17"/>
  <c r="AD24" i="17"/>
  <c r="AE24" i="17"/>
  <c r="AF24" i="17"/>
  <c r="AG24" i="17"/>
  <c r="AC25" i="17"/>
  <c r="AD25" i="17"/>
  <c r="AE25" i="17"/>
  <c r="AF25" i="17"/>
  <c r="AG25" i="17"/>
  <c r="AC26" i="17"/>
  <c r="AD26" i="17"/>
  <c r="AE26" i="17"/>
  <c r="AF26" i="17"/>
  <c r="AG26" i="17"/>
  <c r="AC27" i="17"/>
  <c r="AD27" i="17"/>
  <c r="AE27" i="17"/>
  <c r="AF27" i="17"/>
  <c r="AG27" i="17"/>
  <c r="AC28" i="17"/>
  <c r="AD28" i="17"/>
  <c r="AE28" i="17"/>
  <c r="AF28" i="17"/>
  <c r="AG28" i="17"/>
  <c r="AC29" i="17"/>
  <c r="AD29" i="17"/>
  <c r="AE29" i="17"/>
  <c r="AF29" i="17"/>
  <c r="AG29" i="17"/>
  <c r="AC30" i="17"/>
  <c r="AD30" i="17"/>
  <c r="AE30" i="17"/>
  <c r="AF30" i="17"/>
  <c r="AG30" i="17"/>
  <c r="AC31" i="17"/>
  <c r="AD31" i="17"/>
  <c r="AE31" i="17"/>
  <c r="AF31" i="17"/>
  <c r="AG31" i="17"/>
  <c r="AC32" i="17"/>
  <c r="AD32" i="17"/>
  <c r="AE32" i="17"/>
  <c r="AF32" i="17"/>
  <c r="AG32" i="17"/>
  <c r="AC33" i="17"/>
  <c r="AD33" i="17"/>
  <c r="AE33" i="17"/>
  <c r="AF33" i="17"/>
  <c r="AG33" i="17"/>
  <c r="AC34" i="17"/>
  <c r="AD34" i="17"/>
  <c r="AE34" i="17"/>
  <c r="AF34" i="17"/>
  <c r="AG34" i="17"/>
  <c r="AC35" i="17"/>
  <c r="AD35" i="17"/>
  <c r="AE35" i="17"/>
  <c r="AF35" i="17"/>
  <c r="AG35" i="17"/>
  <c r="AC36" i="17"/>
  <c r="AD36" i="17"/>
  <c r="AE36" i="17"/>
  <c r="AF36" i="17"/>
  <c r="AG36" i="17"/>
  <c r="AC37" i="17"/>
  <c r="AD37" i="17"/>
  <c r="AE37" i="17"/>
  <c r="AF37" i="17"/>
  <c r="AG37" i="17"/>
  <c r="AC38" i="17"/>
  <c r="AD38" i="17"/>
  <c r="AE38" i="17"/>
  <c r="AF38" i="17"/>
  <c r="AG38" i="17"/>
  <c r="AC39" i="17"/>
  <c r="AD39" i="17"/>
  <c r="AE39" i="17"/>
  <c r="AF39" i="17"/>
  <c r="AG39" i="17"/>
  <c r="AC40" i="17"/>
  <c r="AD40" i="17"/>
  <c r="AE40" i="17"/>
  <c r="AF40" i="17"/>
  <c r="AG40" i="17"/>
  <c r="AC41" i="17"/>
  <c r="AD41" i="17"/>
  <c r="AE41" i="17"/>
  <c r="AF41" i="17"/>
  <c r="AG41" i="17"/>
  <c r="AC42" i="17"/>
  <c r="AD42" i="17"/>
  <c r="AE42" i="17"/>
  <c r="AF42" i="17"/>
  <c r="AG42" i="17"/>
  <c r="AC43" i="17"/>
  <c r="AD43" i="17"/>
  <c r="AE43" i="17"/>
  <c r="AF43" i="17"/>
  <c r="AG43" i="17"/>
  <c r="AC44" i="17"/>
  <c r="AD44" i="17"/>
  <c r="AE44" i="17"/>
  <c r="AF44" i="17"/>
  <c r="AG44" i="17"/>
  <c r="AC45" i="17"/>
  <c r="AD45" i="17"/>
  <c r="AE45" i="17"/>
  <c r="AF45" i="17"/>
  <c r="AG45" i="17"/>
  <c r="AC46" i="17"/>
  <c r="AD46" i="17"/>
  <c r="AE46" i="17"/>
  <c r="AF46" i="17"/>
  <c r="AG46" i="17"/>
  <c r="AC47" i="17"/>
  <c r="AD47" i="17"/>
  <c r="AE47" i="17"/>
  <c r="AF47" i="17"/>
  <c r="AG47" i="17"/>
  <c r="AC48" i="17"/>
  <c r="AD48" i="17"/>
  <c r="AE48" i="17"/>
  <c r="AF48" i="17"/>
  <c r="AG48" i="17"/>
  <c r="AC49" i="17"/>
  <c r="AD49" i="17"/>
  <c r="AE49" i="17"/>
  <c r="AF49" i="17"/>
  <c r="AG49" i="17"/>
  <c r="AC50" i="17"/>
  <c r="AD50" i="17"/>
  <c r="AE50" i="17"/>
  <c r="AF50" i="17"/>
  <c r="AG50" i="17"/>
  <c r="AC51" i="17"/>
  <c r="AD51" i="17"/>
  <c r="AE51" i="17"/>
  <c r="AF51" i="17"/>
  <c r="AG51" i="17"/>
  <c r="AC52" i="17"/>
  <c r="AD52" i="17"/>
  <c r="AE52" i="17"/>
  <c r="AF52" i="17"/>
  <c r="AG52" i="17"/>
  <c r="AC53" i="17"/>
  <c r="AD53" i="17"/>
  <c r="AE53" i="17"/>
  <c r="AF53" i="17"/>
  <c r="AG53" i="17"/>
  <c r="AC54" i="17"/>
  <c r="AD54" i="17"/>
  <c r="AE54" i="17"/>
  <c r="AF54" i="17"/>
  <c r="AG54" i="17"/>
  <c r="AC55" i="17"/>
  <c r="AD55" i="17"/>
  <c r="AE55" i="17"/>
  <c r="AF55" i="17"/>
  <c r="AG55" i="17"/>
  <c r="AC56" i="17"/>
  <c r="AD56" i="17"/>
  <c r="AE56" i="17"/>
  <c r="AF56" i="17"/>
  <c r="AG56" i="17"/>
  <c r="AC57" i="17"/>
  <c r="AD57" i="17"/>
  <c r="AE57" i="17"/>
  <c r="AF57" i="17"/>
  <c r="AG57" i="17"/>
  <c r="AC58" i="17"/>
  <c r="AD58" i="17"/>
  <c r="AE58" i="17"/>
  <c r="AF58" i="17"/>
  <c r="AG58" i="17"/>
  <c r="AC59" i="17"/>
  <c r="AD59" i="17"/>
  <c r="AE59" i="17"/>
  <c r="AF59" i="17"/>
  <c r="AG59" i="17"/>
  <c r="AC60" i="17"/>
  <c r="AD60" i="17"/>
  <c r="AE60" i="17"/>
  <c r="AF60" i="17"/>
  <c r="AG60" i="17"/>
  <c r="AC61" i="17"/>
  <c r="AD61" i="17"/>
  <c r="AE61" i="17"/>
  <c r="AF61" i="17"/>
  <c r="AG61" i="17"/>
  <c r="AC62" i="17"/>
  <c r="AD62" i="17"/>
  <c r="AE62" i="17"/>
  <c r="AF62" i="17"/>
  <c r="AG62" i="17"/>
  <c r="AC63" i="17"/>
  <c r="AD63" i="17"/>
  <c r="AE63" i="17"/>
  <c r="AF63" i="17"/>
  <c r="AG63" i="17"/>
  <c r="AC64" i="17"/>
  <c r="AD64" i="17"/>
  <c r="AE64" i="17"/>
  <c r="AF64" i="17"/>
  <c r="AG64" i="17"/>
  <c r="AC65" i="17"/>
  <c r="AD65" i="17"/>
  <c r="AE65" i="17"/>
  <c r="AF65" i="17"/>
  <c r="AG65" i="17"/>
  <c r="AC66" i="17"/>
  <c r="AD66" i="17"/>
  <c r="AE66" i="17"/>
  <c r="AF66" i="17"/>
  <c r="AG66" i="17"/>
  <c r="AC67" i="17"/>
  <c r="AD67" i="17"/>
  <c r="AE67" i="17"/>
  <c r="AF67" i="17"/>
  <c r="AG67" i="17"/>
  <c r="AC68" i="17"/>
  <c r="AD68" i="17"/>
  <c r="AE68" i="17"/>
  <c r="AF68" i="17"/>
  <c r="AG68" i="17"/>
  <c r="AC69" i="17"/>
  <c r="AD69" i="17"/>
  <c r="AE69" i="17"/>
  <c r="AF69" i="17"/>
  <c r="AG69" i="17"/>
  <c r="AC70" i="17"/>
  <c r="AD70" i="17"/>
  <c r="AE70" i="17"/>
  <c r="AF70" i="17"/>
  <c r="AG70" i="17"/>
  <c r="AC71" i="17"/>
  <c r="AD71" i="17"/>
  <c r="AE71" i="17"/>
  <c r="AF71" i="17"/>
  <c r="AG71" i="17"/>
  <c r="AC72" i="17"/>
  <c r="AD72" i="17"/>
  <c r="AE72" i="17"/>
  <c r="AF72" i="17"/>
  <c r="AG72" i="17"/>
  <c r="AC73" i="17"/>
  <c r="AD73" i="17"/>
  <c r="AE73" i="17"/>
  <c r="AF73" i="17"/>
  <c r="AG73" i="17"/>
  <c r="AC74" i="17"/>
  <c r="AD74" i="17"/>
  <c r="AE74" i="17"/>
  <c r="AF74" i="17"/>
  <c r="AG74" i="17"/>
  <c r="AC75" i="17"/>
  <c r="AD75" i="17"/>
  <c r="AE75" i="17"/>
  <c r="AF75" i="17"/>
  <c r="AG75" i="17"/>
  <c r="AC76" i="17"/>
  <c r="AD76" i="17"/>
  <c r="AE76" i="17"/>
  <c r="AF76" i="17"/>
  <c r="AG76" i="17"/>
  <c r="AC77" i="17"/>
  <c r="AD77" i="17"/>
  <c r="AE77" i="17"/>
  <c r="AF77" i="17"/>
  <c r="AG77" i="17"/>
  <c r="AC78" i="17"/>
  <c r="AD78" i="17"/>
  <c r="AE78" i="17"/>
  <c r="AF78" i="17"/>
  <c r="AG78" i="17"/>
  <c r="AC79" i="17"/>
  <c r="AD79" i="17"/>
  <c r="AE79" i="17"/>
  <c r="AF79" i="17"/>
  <c r="AG79" i="17"/>
  <c r="AC80" i="17"/>
  <c r="AD80" i="17"/>
  <c r="AE80" i="17"/>
  <c r="AF80" i="17"/>
  <c r="AG80" i="17"/>
  <c r="AC81" i="17"/>
  <c r="AD81" i="17"/>
  <c r="AE81" i="17"/>
  <c r="AF81" i="17"/>
  <c r="AG81" i="17"/>
  <c r="AC82" i="17"/>
  <c r="AD82" i="17"/>
  <c r="AE82" i="17"/>
  <c r="AF82" i="17"/>
  <c r="AG82" i="17"/>
  <c r="AC83" i="17"/>
  <c r="AD83" i="17"/>
  <c r="AE83" i="17"/>
  <c r="AF83" i="17"/>
  <c r="AG83" i="17"/>
  <c r="AC84" i="17"/>
  <c r="AD84" i="17"/>
  <c r="AE84" i="17"/>
  <c r="AF84" i="17"/>
  <c r="AG84" i="17"/>
  <c r="AC85" i="17"/>
  <c r="AD85" i="17"/>
  <c r="AE85" i="17"/>
  <c r="AF85" i="17"/>
  <c r="AG85" i="17"/>
  <c r="AC86" i="17"/>
  <c r="AD86" i="17"/>
  <c r="AE86" i="17"/>
  <c r="AF86" i="17"/>
  <c r="AG86" i="17"/>
  <c r="AC87" i="17"/>
  <c r="AD87" i="17"/>
  <c r="AE87" i="17"/>
  <c r="AF87" i="17"/>
  <c r="AG87" i="17"/>
  <c r="AC88" i="17"/>
  <c r="AD88" i="17"/>
  <c r="AE88" i="17"/>
  <c r="AF88" i="17"/>
  <c r="AG88" i="17"/>
  <c r="AC89" i="17"/>
  <c r="AD89" i="17"/>
  <c r="AE89" i="17"/>
  <c r="AF89" i="17"/>
  <c r="AG89" i="17"/>
  <c r="AC90" i="17"/>
  <c r="AD90" i="17"/>
  <c r="AE90" i="17"/>
  <c r="AF90" i="17"/>
  <c r="AG90" i="17"/>
  <c r="AC91" i="17"/>
  <c r="AD91" i="17"/>
  <c r="AE91" i="17"/>
  <c r="AF91" i="17"/>
  <c r="AG91" i="17"/>
  <c r="AC92" i="17"/>
  <c r="AD92" i="17"/>
  <c r="AE92" i="17"/>
  <c r="AF92" i="17"/>
  <c r="AG92" i="17"/>
  <c r="AC93" i="17"/>
  <c r="AD93" i="17"/>
  <c r="AE93" i="17"/>
  <c r="AF93" i="17"/>
  <c r="AG93" i="17"/>
  <c r="AC94" i="17"/>
  <c r="AD94" i="17"/>
  <c r="AE94" i="17"/>
  <c r="AF94" i="17"/>
  <c r="AG94" i="17"/>
  <c r="AC95" i="17"/>
  <c r="AD95" i="17"/>
  <c r="AE95" i="17"/>
  <c r="AF95" i="17"/>
  <c r="AG95" i="17"/>
  <c r="AC96" i="17"/>
  <c r="AD96" i="17"/>
  <c r="AE96" i="17"/>
  <c r="AF96" i="17"/>
  <c r="AG96" i="17"/>
  <c r="AC97" i="17"/>
  <c r="AD97" i="17"/>
  <c r="AE97" i="17"/>
  <c r="AF97" i="17"/>
  <c r="AG97" i="17"/>
  <c r="AC98" i="17"/>
  <c r="AD98" i="17"/>
  <c r="AE98" i="17"/>
  <c r="AF98" i="17"/>
  <c r="AG98" i="17"/>
  <c r="AC99" i="17"/>
  <c r="AD99" i="17"/>
  <c r="AE99" i="17"/>
  <c r="AF99" i="17"/>
  <c r="AG99" i="17"/>
  <c r="AC100" i="17"/>
  <c r="AD100" i="17"/>
  <c r="AE100" i="17"/>
  <c r="AF100" i="17"/>
  <c r="AG100" i="17"/>
  <c r="AC101" i="17"/>
  <c r="AD101" i="17"/>
  <c r="AE101" i="17"/>
  <c r="AF101" i="17"/>
  <c r="AG101" i="17"/>
  <c r="AC102" i="17"/>
  <c r="AD102" i="17"/>
  <c r="AE102" i="17"/>
  <c r="AF102" i="17"/>
  <c r="AG102" i="17"/>
  <c r="AC103" i="17"/>
  <c r="AD103" i="17"/>
  <c r="AE103" i="17"/>
  <c r="AF103" i="17"/>
  <c r="AG103" i="17"/>
  <c r="AC104" i="17"/>
  <c r="AD104" i="17"/>
  <c r="AE104" i="17"/>
  <c r="AF104" i="17"/>
  <c r="AG104" i="17"/>
  <c r="AC105" i="17"/>
  <c r="AD105" i="17"/>
  <c r="AE105" i="17"/>
  <c r="AF105" i="17"/>
  <c r="AG105" i="17"/>
  <c r="AC106" i="17"/>
  <c r="AD106" i="17"/>
  <c r="AE106" i="17"/>
  <c r="AF106" i="17"/>
  <c r="AG106" i="17"/>
  <c r="AC107" i="17"/>
  <c r="AD107" i="17"/>
  <c r="AE107" i="17"/>
  <c r="AF107" i="17"/>
  <c r="AG107" i="17"/>
  <c r="AC108" i="17"/>
  <c r="AD108" i="17"/>
  <c r="AE108" i="17"/>
  <c r="AF108" i="17"/>
  <c r="AG108" i="17"/>
  <c r="AC109" i="17"/>
  <c r="AD109" i="17"/>
  <c r="AE109" i="17"/>
  <c r="AF109" i="17"/>
  <c r="AG109" i="17"/>
  <c r="AC110" i="17"/>
  <c r="AD110" i="17"/>
  <c r="AE110" i="17"/>
  <c r="AF110" i="17"/>
  <c r="AG110" i="17"/>
  <c r="AC111" i="17"/>
  <c r="AD111" i="17"/>
  <c r="AE111" i="17"/>
  <c r="AF111" i="17"/>
  <c r="AG111" i="17"/>
  <c r="AC112" i="17"/>
  <c r="AD112" i="17"/>
  <c r="AE112" i="17"/>
  <c r="AF112" i="17"/>
  <c r="AG112" i="17"/>
  <c r="AC113" i="17"/>
  <c r="AD113" i="17"/>
  <c r="AE113" i="17"/>
  <c r="AF113" i="17"/>
  <c r="AG113" i="17"/>
  <c r="AC114" i="17"/>
  <c r="AD114" i="17"/>
  <c r="AE114" i="17"/>
  <c r="AF114" i="17"/>
  <c r="AG114" i="17"/>
  <c r="AC115" i="17"/>
  <c r="AD115" i="17"/>
  <c r="AE115" i="17"/>
  <c r="AF115" i="17"/>
  <c r="AG115" i="17"/>
  <c r="AC116" i="17"/>
  <c r="AD116" i="17"/>
  <c r="AE116" i="17"/>
  <c r="AF116" i="17"/>
  <c r="AG116" i="17"/>
  <c r="AC117" i="17"/>
  <c r="AD117" i="17"/>
  <c r="AE117" i="17"/>
  <c r="AF117" i="17"/>
  <c r="AG117" i="17"/>
  <c r="AC118" i="17"/>
  <c r="AD118" i="17"/>
  <c r="AE118" i="17"/>
  <c r="AF118" i="17"/>
  <c r="AG118" i="17"/>
  <c r="AC119" i="17"/>
  <c r="AD119" i="17"/>
  <c r="AE119" i="17"/>
  <c r="AF119" i="17"/>
  <c r="AG119" i="17"/>
  <c r="AC120" i="17"/>
  <c r="AD120" i="17"/>
  <c r="AE120" i="17"/>
  <c r="AF120" i="17"/>
  <c r="AG120" i="17"/>
  <c r="AC121" i="17"/>
  <c r="AD121" i="17"/>
  <c r="AE121" i="17"/>
  <c r="AF121" i="17"/>
  <c r="AG121" i="17"/>
  <c r="AC122" i="17"/>
  <c r="AD122" i="17"/>
  <c r="AE122" i="17"/>
  <c r="AF122" i="17"/>
  <c r="AG122" i="17"/>
  <c r="AC123" i="17"/>
  <c r="AD123" i="17"/>
  <c r="AE123" i="17"/>
  <c r="AF123" i="17"/>
  <c r="AG123" i="17"/>
  <c r="AC124" i="17"/>
  <c r="AD124" i="17"/>
  <c r="AE124" i="17"/>
  <c r="AF124" i="17"/>
  <c r="AG124" i="17"/>
  <c r="AC125" i="17"/>
  <c r="AD125" i="17"/>
  <c r="AE125" i="17"/>
  <c r="AF125" i="17"/>
  <c r="AG125" i="17"/>
  <c r="AC126" i="17"/>
  <c r="AD126" i="17"/>
  <c r="AE126" i="17"/>
  <c r="AF126" i="17"/>
  <c r="AG126" i="17"/>
  <c r="AC127" i="17"/>
  <c r="AD127" i="17"/>
  <c r="AE127" i="17"/>
  <c r="AF127" i="17"/>
  <c r="AG127" i="17"/>
  <c r="AC128" i="17"/>
  <c r="AD128" i="17"/>
  <c r="AE128" i="17"/>
  <c r="AF128" i="17"/>
  <c r="AG128" i="17"/>
  <c r="AC129" i="17"/>
  <c r="AD129" i="17"/>
  <c r="AE129" i="17"/>
  <c r="AF129" i="17"/>
  <c r="AG129" i="17"/>
  <c r="AC130" i="17"/>
  <c r="AD130" i="17"/>
  <c r="AE130" i="17"/>
  <c r="AF130" i="17"/>
  <c r="AG130" i="17"/>
  <c r="AC131" i="17"/>
  <c r="AD131" i="17"/>
  <c r="AE131" i="17"/>
  <c r="AF131" i="17"/>
  <c r="AG131" i="17"/>
  <c r="AC132" i="17"/>
  <c r="AD132" i="17"/>
  <c r="AE132" i="17"/>
  <c r="AF132" i="17"/>
  <c r="AG132" i="17"/>
  <c r="AC133" i="17"/>
  <c r="AD133" i="17"/>
  <c r="AE133" i="17"/>
  <c r="AF133" i="17"/>
  <c r="AG133" i="17"/>
  <c r="AC134" i="17"/>
  <c r="AD134" i="17"/>
  <c r="AE134" i="17"/>
  <c r="AF134" i="17"/>
  <c r="AG134" i="17"/>
  <c r="AC135" i="17"/>
  <c r="AD135" i="17"/>
  <c r="AE135" i="17"/>
  <c r="AF135" i="17"/>
  <c r="AG135" i="17"/>
  <c r="AC136" i="17"/>
  <c r="AD136" i="17"/>
  <c r="AE136" i="17"/>
  <c r="AF136" i="17"/>
  <c r="AG136" i="17"/>
  <c r="AC137" i="17"/>
  <c r="AD137" i="17"/>
  <c r="AE137" i="17"/>
  <c r="AF137" i="17"/>
  <c r="AG137" i="17"/>
  <c r="AC138" i="17"/>
  <c r="AD138" i="17"/>
  <c r="AE138" i="17"/>
  <c r="AF138" i="17"/>
  <c r="AG138" i="17"/>
  <c r="AC139" i="17"/>
  <c r="AD139" i="17"/>
  <c r="AE139" i="17"/>
  <c r="AF139" i="17"/>
  <c r="AG139" i="17"/>
  <c r="AC140" i="17"/>
  <c r="AD140" i="17"/>
  <c r="AE140" i="17"/>
  <c r="AF140" i="17"/>
  <c r="AG140" i="17"/>
  <c r="AC141" i="17"/>
  <c r="AD141" i="17"/>
  <c r="AE141" i="17"/>
  <c r="AF141" i="17"/>
  <c r="AG141" i="17"/>
  <c r="AC142" i="17"/>
  <c r="AD142" i="17"/>
  <c r="AE142" i="17"/>
  <c r="AF142" i="17"/>
  <c r="AG142" i="17"/>
  <c r="AC143" i="17"/>
  <c r="AD143" i="17"/>
  <c r="AE143" i="17"/>
  <c r="AF143" i="17"/>
  <c r="AG143" i="17"/>
  <c r="AC144" i="17"/>
  <c r="AD144" i="17"/>
  <c r="AE144" i="17"/>
  <c r="AF144" i="17"/>
  <c r="AG144" i="17"/>
  <c r="AC145" i="17"/>
  <c r="AD145" i="17"/>
  <c r="AE145" i="17"/>
  <c r="AF145" i="17"/>
  <c r="AG145" i="17"/>
  <c r="AC146" i="17"/>
  <c r="AD146" i="17"/>
  <c r="AE146" i="17"/>
  <c r="AF146" i="17"/>
  <c r="AG146" i="17"/>
  <c r="AC147" i="17"/>
  <c r="AD147" i="17"/>
  <c r="AE147" i="17"/>
  <c r="AF147" i="17"/>
  <c r="AG147" i="17"/>
  <c r="AC148" i="17"/>
  <c r="AD148" i="17"/>
  <c r="AE148" i="17"/>
  <c r="AF148" i="17"/>
  <c r="AG148" i="17"/>
  <c r="AC149" i="17"/>
  <c r="AD149" i="17"/>
  <c r="AE149" i="17"/>
  <c r="AF149" i="17"/>
  <c r="AG149" i="17"/>
  <c r="AC150" i="17"/>
  <c r="AD150" i="17"/>
  <c r="AE150" i="17"/>
  <c r="AF150" i="17"/>
  <c r="AG150" i="17"/>
  <c r="AC151" i="17"/>
  <c r="AD151" i="17"/>
  <c r="AE151" i="17"/>
  <c r="AF151" i="17"/>
  <c r="AG151" i="17"/>
  <c r="AC152" i="17"/>
  <c r="AD152" i="17"/>
  <c r="AE152" i="17"/>
  <c r="AF152" i="17"/>
  <c r="AG152" i="17"/>
  <c r="AC153" i="17"/>
  <c r="AD153" i="17"/>
  <c r="AE153" i="17"/>
  <c r="AF153" i="17"/>
  <c r="AG153" i="17"/>
  <c r="AC154" i="17"/>
  <c r="AD154" i="17"/>
  <c r="AE154" i="17"/>
  <c r="AF154" i="17"/>
  <c r="AG154" i="17"/>
  <c r="AC155" i="17"/>
  <c r="AD155" i="17"/>
  <c r="AE155" i="17"/>
  <c r="AF155" i="17"/>
  <c r="AG155" i="17"/>
  <c r="AC156" i="17"/>
  <c r="AD156" i="17"/>
  <c r="AE156" i="17"/>
  <c r="AF156" i="17"/>
  <c r="AG156" i="17"/>
  <c r="AC157" i="17"/>
  <c r="AD157" i="17"/>
  <c r="AE157" i="17"/>
  <c r="AF157" i="17"/>
  <c r="AG157" i="17"/>
  <c r="AC158" i="17"/>
  <c r="AD158" i="17"/>
  <c r="AE158" i="17"/>
  <c r="AF158" i="17"/>
  <c r="AG158" i="17"/>
  <c r="AC159" i="17"/>
  <c r="AD159" i="17"/>
  <c r="AE159" i="17"/>
  <c r="AF159" i="17"/>
  <c r="AG159" i="17"/>
  <c r="AC160" i="17"/>
  <c r="AD160" i="17"/>
  <c r="AE160" i="17"/>
  <c r="AF160" i="17"/>
  <c r="AG160" i="17"/>
  <c r="AC161" i="17"/>
  <c r="AD161" i="17"/>
  <c r="AE161" i="17"/>
  <c r="AF161" i="17"/>
  <c r="AG161" i="17"/>
  <c r="AC162" i="17"/>
  <c r="AD162" i="17"/>
  <c r="AE162" i="17"/>
  <c r="AF162" i="17"/>
  <c r="AG162" i="17"/>
  <c r="AC163" i="17"/>
  <c r="AD163" i="17"/>
  <c r="AE163" i="17"/>
  <c r="AF163" i="17"/>
  <c r="AG163" i="17"/>
  <c r="AC164" i="17"/>
  <c r="AD164" i="17"/>
  <c r="AE164" i="17"/>
  <c r="AF164" i="17"/>
  <c r="AG164" i="17"/>
  <c r="AC165" i="17"/>
  <c r="AD165" i="17"/>
  <c r="AE165" i="17"/>
  <c r="AF165" i="17"/>
  <c r="AG165" i="17"/>
  <c r="AC166" i="17"/>
  <c r="AD166" i="17"/>
  <c r="AE166" i="17"/>
  <c r="AF166" i="17"/>
  <c r="AG166" i="17"/>
  <c r="AC167" i="17"/>
  <c r="AD167" i="17"/>
  <c r="AE167" i="17"/>
  <c r="AF167" i="17"/>
  <c r="AG167" i="17"/>
  <c r="AC168" i="17"/>
  <c r="AD168" i="17"/>
  <c r="AE168" i="17"/>
  <c r="AF168" i="17"/>
  <c r="AG168" i="17"/>
  <c r="AC169" i="17"/>
  <c r="AD169" i="17"/>
  <c r="AE169" i="17"/>
  <c r="AF169" i="17"/>
  <c r="AG169" i="17"/>
  <c r="AC170" i="17"/>
  <c r="AD170" i="17"/>
  <c r="AE170" i="17"/>
  <c r="AF170" i="17"/>
  <c r="AG170" i="17"/>
  <c r="AC171" i="17"/>
  <c r="AD171" i="17"/>
  <c r="AE171" i="17"/>
  <c r="AF171" i="17"/>
  <c r="AG171" i="17"/>
  <c r="AC172" i="17"/>
  <c r="AD172" i="17"/>
  <c r="AE172" i="17"/>
  <c r="AF172" i="17"/>
  <c r="AG172" i="17"/>
  <c r="AC173" i="17"/>
  <c r="AD173" i="17"/>
  <c r="AE173" i="17"/>
  <c r="AF173" i="17"/>
  <c r="AG173" i="17"/>
  <c r="AC174" i="17"/>
  <c r="AD174" i="17"/>
  <c r="AE174" i="17"/>
  <c r="AF174" i="17"/>
  <c r="AG174" i="17"/>
  <c r="AC175" i="17"/>
  <c r="AD175" i="17"/>
  <c r="AE175" i="17"/>
  <c r="AF175" i="17"/>
  <c r="AG175" i="17"/>
  <c r="AC176" i="17"/>
  <c r="AD176" i="17"/>
  <c r="AE176" i="17"/>
  <c r="AF176" i="17"/>
  <c r="AG176" i="17"/>
  <c r="AC177" i="17"/>
  <c r="AD177" i="17"/>
  <c r="AE177" i="17"/>
  <c r="AF177" i="17"/>
  <c r="AG177" i="17"/>
  <c r="AC178" i="17"/>
  <c r="AD178" i="17"/>
  <c r="AE178" i="17"/>
  <c r="AF178" i="17"/>
  <c r="AG178" i="17"/>
  <c r="AC179" i="17"/>
  <c r="AD179" i="17"/>
  <c r="AE179" i="17"/>
  <c r="AF179" i="17"/>
  <c r="AG179" i="17"/>
  <c r="AC180" i="17"/>
  <c r="AD180" i="17"/>
  <c r="AE180" i="17"/>
  <c r="AF180" i="17"/>
  <c r="AG180" i="17"/>
  <c r="AC181" i="17"/>
  <c r="AD181" i="17"/>
  <c r="AE181" i="17"/>
  <c r="AF181" i="17"/>
  <c r="AG181" i="17"/>
  <c r="AC182" i="17"/>
  <c r="AD182" i="17"/>
  <c r="AE182" i="17"/>
  <c r="AF182" i="17"/>
  <c r="AG182" i="17"/>
  <c r="AC183" i="17"/>
  <c r="AD183" i="17"/>
  <c r="AE183" i="17"/>
  <c r="AF183" i="17"/>
  <c r="AG183" i="17"/>
  <c r="AC184" i="17"/>
  <c r="AD184" i="17"/>
  <c r="AE184" i="17"/>
  <c r="AF184" i="17"/>
  <c r="AG184" i="17"/>
  <c r="AC185" i="17"/>
  <c r="AD185" i="17"/>
  <c r="AE185" i="17"/>
  <c r="AF185" i="17"/>
  <c r="AG185" i="17"/>
  <c r="AC186" i="17"/>
  <c r="AD186" i="17"/>
  <c r="AE186" i="17"/>
  <c r="AF186" i="17"/>
  <c r="AG186" i="17"/>
  <c r="AC187" i="17"/>
  <c r="AD187" i="17"/>
  <c r="AE187" i="17"/>
  <c r="AF187" i="17"/>
  <c r="AG187" i="17"/>
  <c r="AC188" i="17"/>
  <c r="AD188" i="17"/>
  <c r="AE188" i="17"/>
  <c r="AF188" i="17"/>
  <c r="AG188" i="17"/>
  <c r="AC189" i="17"/>
  <c r="AD189" i="17"/>
  <c r="AE189" i="17"/>
  <c r="AF189" i="17"/>
  <c r="AG189" i="17"/>
  <c r="AC190" i="17"/>
  <c r="AD190" i="17"/>
  <c r="AE190" i="17"/>
  <c r="AF190" i="17"/>
  <c r="AG190" i="17"/>
  <c r="AC191" i="17"/>
  <c r="AD191" i="17"/>
  <c r="AE191" i="17"/>
  <c r="AF191" i="17"/>
  <c r="AG191" i="17"/>
  <c r="AC192" i="17"/>
  <c r="AD192" i="17"/>
  <c r="AE192" i="17"/>
  <c r="AF192" i="17"/>
  <c r="AG192" i="17"/>
  <c r="AC193" i="17"/>
  <c r="AD193" i="17"/>
  <c r="AE193" i="17"/>
  <c r="AF193" i="17"/>
  <c r="AG193" i="17"/>
  <c r="AC194" i="17"/>
  <c r="AD194" i="17"/>
  <c r="AE194" i="17"/>
  <c r="AF194" i="17"/>
  <c r="AG194" i="17"/>
  <c r="AC195" i="17"/>
  <c r="AD195" i="17"/>
  <c r="AE195" i="17"/>
  <c r="AF195" i="17"/>
  <c r="AG195" i="17"/>
  <c r="AC196" i="17"/>
  <c r="AD196" i="17"/>
  <c r="AE196" i="17"/>
  <c r="AF196" i="17"/>
  <c r="AG196" i="17"/>
  <c r="AC197" i="17"/>
  <c r="AD197" i="17"/>
  <c r="AE197" i="17"/>
  <c r="AF197" i="17"/>
  <c r="AG197" i="17"/>
  <c r="AC198" i="17"/>
  <c r="AD198" i="17"/>
  <c r="AE198" i="17"/>
  <c r="AF198" i="17"/>
  <c r="AG198" i="17"/>
  <c r="AC199" i="17"/>
  <c r="AD199" i="17"/>
  <c r="AE199" i="17"/>
  <c r="AF199" i="17"/>
  <c r="AG199" i="17"/>
  <c r="AC200" i="17"/>
  <c r="AD200" i="17"/>
  <c r="AE200" i="17"/>
  <c r="AF200" i="17"/>
  <c r="AG200" i="17"/>
  <c r="AC201" i="17"/>
  <c r="AD201" i="17"/>
  <c r="AE201" i="17"/>
  <c r="AF201" i="17"/>
  <c r="AG201" i="17"/>
  <c r="AC202" i="17"/>
  <c r="AD202" i="17"/>
  <c r="AE202" i="17"/>
  <c r="AF202" i="17"/>
  <c r="AG202" i="17"/>
  <c r="AC203" i="17"/>
  <c r="AD203" i="17"/>
  <c r="AE203" i="17"/>
  <c r="AF203" i="17"/>
  <c r="AG203" i="17"/>
  <c r="AC204" i="17"/>
  <c r="AD204" i="17"/>
  <c r="AE204" i="17"/>
  <c r="AF204" i="17"/>
  <c r="AG204" i="17"/>
  <c r="AC205" i="17"/>
  <c r="AD205" i="17"/>
  <c r="AE205" i="17"/>
  <c r="AF205" i="17"/>
  <c r="AG205" i="17"/>
  <c r="AC206" i="17"/>
  <c r="AD206" i="17"/>
  <c r="AE206" i="17"/>
  <c r="AF206" i="17"/>
  <c r="AG206" i="17"/>
  <c r="AC207" i="17"/>
  <c r="AD207" i="17"/>
  <c r="AE207" i="17"/>
  <c r="AF207" i="17"/>
  <c r="AG207" i="17"/>
  <c r="AC208" i="17"/>
  <c r="AD208" i="17"/>
  <c r="AE208" i="17"/>
  <c r="AF208" i="17"/>
  <c r="AG208" i="17"/>
  <c r="AC209" i="17"/>
  <c r="AD209" i="17"/>
  <c r="AE209" i="17"/>
  <c r="AF209" i="17"/>
  <c r="AG209" i="17"/>
  <c r="AC210" i="17"/>
  <c r="AD210" i="17"/>
  <c r="AE210" i="17"/>
  <c r="AF210" i="17"/>
  <c r="AG210" i="17"/>
  <c r="AC211" i="17"/>
  <c r="AD211" i="17"/>
  <c r="AE211" i="17"/>
  <c r="AF211" i="17"/>
  <c r="AG211" i="17"/>
  <c r="AC212" i="17"/>
  <c r="AD212" i="17"/>
  <c r="AE212" i="17"/>
  <c r="AF212" i="17"/>
  <c r="AG212" i="17"/>
  <c r="AC213" i="17"/>
  <c r="AD213" i="17"/>
  <c r="AE213" i="17"/>
  <c r="AF213" i="17"/>
  <c r="AG213" i="17"/>
  <c r="AC214" i="17"/>
  <c r="AD214" i="17"/>
  <c r="AE214" i="17"/>
  <c r="AF214" i="17"/>
  <c r="AG214" i="17"/>
  <c r="AC215" i="17"/>
  <c r="AD215" i="17"/>
  <c r="AE215" i="17"/>
  <c r="AF215" i="17"/>
  <c r="AG215" i="17"/>
  <c r="AC216" i="17"/>
  <c r="AD216" i="17"/>
  <c r="AE216" i="17"/>
  <c r="AF216" i="17"/>
  <c r="AG216" i="17"/>
  <c r="AC217" i="17"/>
  <c r="AD217" i="17"/>
  <c r="AE217" i="17"/>
  <c r="AF217" i="17"/>
  <c r="AG217" i="17"/>
  <c r="AC218" i="17"/>
  <c r="AD218" i="17"/>
  <c r="AE218" i="17"/>
  <c r="AF218" i="17"/>
  <c r="AG218" i="17"/>
  <c r="AC219" i="17"/>
  <c r="AD219" i="17"/>
  <c r="AE219" i="17"/>
  <c r="AF219" i="17"/>
  <c r="AG219" i="17"/>
  <c r="AC220" i="17"/>
  <c r="AD220" i="17"/>
  <c r="AE220" i="17"/>
  <c r="AF220" i="17"/>
  <c r="AG220" i="17"/>
  <c r="AC221" i="17"/>
  <c r="AD221" i="17"/>
  <c r="AE221" i="17"/>
  <c r="AF221" i="17"/>
  <c r="AG221" i="17"/>
  <c r="AC222" i="17"/>
  <c r="AD222" i="17"/>
  <c r="AE222" i="17"/>
  <c r="AF222" i="17"/>
  <c r="AG222" i="17"/>
  <c r="AC223" i="17"/>
  <c r="AD223" i="17"/>
  <c r="AE223" i="17"/>
  <c r="AF223" i="17"/>
  <c r="AG223" i="17"/>
  <c r="AC224" i="17"/>
  <c r="AD224" i="17"/>
  <c r="AE224" i="17"/>
  <c r="AF224" i="17"/>
  <c r="AG224" i="17"/>
  <c r="AC225" i="17"/>
  <c r="AD225" i="17"/>
  <c r="AE225" i="17"/>
  <c r="AF225" i="17"/>
  <c r="AG225" i="17"/>
  <c r="AC226" i="17"/>
  <c r="AD226" i="17"/>
  <c r="AE226" i="17"/>
  <c r="AF226" i="17"/>
  <c r="AG226" i="17"/>
  <c r="AC227" i="17"/>
  <c r="AD227" i="17"/>
  <c r="AE227" i="17"/>
  <c r="AF227" i="17"/>
  <c r="AG227" i="17"/>
  <c r="AC228" i="17"/>
  <c r="AD228" i="17"/>
  <c r="AE228" i="17"/>
  <c r="AF228" i="17"/>
  <c r="AG228" i="17"/>
  <c r="AC229" i="17"/>
  <c r="AD229" i="17"/>
  <c r="AE229" i="17"/>
  <c r="AF229" i="17"/>
  <c r="AG229" i="17"/>
  <c r="AC230" i="17"/>
  <c r="AD230" i="17"/>
  <c r="AE230" i="17"/>
  <c r="AF230" i="17"/>
  <c r="AG230" i="17"/>
  <c r="AC231" i="17"/>
  <c r="AD231" i="17"/>
  <c r="AE231" i="17"/>
  <c r="AF231" i="17"/>
  <c r="AG231" i="17"/>
  <c r="AC232" i="17"/>
  <c r="AD232" i="17"/>
  <c r="AE232" i="17"/>
  <c r="AF232" i="17"/>
  <c r="AG232" i="17"/>
  <c r="AC233" i="17"/>
  <c r="AD233" i="17"/>
  <c r="AE233" i="17"/>
  <c r="AF233" i="17"/>
  <c r="AG233" i="17"/>
  <c r="AC234" i="17"/>
  <c r="AD234" i="17"/>
  <c r="AE234" i="17"/>
  <c r="AF234" i="17"/>
  <c r="AG234" i="17"/>
  <c r="AC235" i="17"/>
  <c r="AD235" i="17"/>
  <c r="AE235" i="17"/>
  <c r="AF235" i="17"/>
  <c r="AG235" i="17"/>
  <c r="AC236" i="17"/>
  <c r="AD236" i="17"/>
  <c r="AE236" i="17"/>
  <c r="AF236" i="17"/>
  <c r="AG236" i="17"/>
  <c r="AC237" i="17"/>
  <c r="AD237" i="17"/>
  <c r="AE237" i="17"/>
  <c r="AF237" i="17"/>
  <c r="AG237" i="17"/>
  <c r="AC238" i="17"/>
  <c r="AD238" i="17"/>
  <c r="AE238" i="17"/>
  <c r="AF238" i="17"/>
  <c r="AG238" i="17"/>
  <c r="AC239" i="17"/>
  <c r="AD239" i="17"/>
  <c r="AE239" i="17"/>
  <c r="AF239" i="17"/>
  <c r="AG239" i="17"/>
  <c r="AC240" i="17"/>
  <c r="AD240" i="17"/>
  <c r="AE240" i="17"/>
  <c r="AF240" i="17"/>
  <c r="AG240" i="17"/>
  <c r="AC241" i="17"/>
  <c r="AD241" i="17"/>
  <c r="AE241" i="17"/>
  <c r="AF241" i="17"/>
  <c r="AG241" i="17"/>
  <c r="AC242" i="17"/>
  <c r="AD242" i="17"/>
  <c r="AE242" i="17"/>
  <c r="AF242" i="17"/>
  <c r="AG242" i="17"/>
  <c r="AC243" i="17"/>
  <c r="AD243" i="17"/>
  <c r="AE243" i="17"/>
  <c r="AF243" i="17"/>
  <c r="AG243" i="17"/>
  <c r="AC244" i="17"/>
  <c r="AD244" i="17"/>
  <c r="AE244" i="17"/>
  <c r="AF244" i="17"/>
  <c r="AG244" i="17"/>
  <c r="AC245" i="17"/>
  <c r="AD245" i="17"/>
  <c r="AE245" i="17"/>
  <c r="AF245" i="17"/>
  <c r="AG245" i="17"/>
  <c r="AC246" i="17"/>
  <c r="AD246" i="17"/>
  <c r="AE246" i="17"/>
  <c r="AF246" i="17"/>
  <c r="AG246" i="17"/>
  <c r="AC247" i="17"/>
  <c r="AD247" i="17"/>
  <c r="AE247" i="17"/>
  <c r="AF247" i="17"/>
  <c r="AG247" i="17"/>
  <c r="AC248" i="17"/>
  <c r="AD248" i="17"/>
  <c r="AE248" i="17"/>
  <c r="AF248" i="17"/>
  <c r="AG248" i="17"/>
  <c r="AC249" i="17"/>
  <c r="AD249" i="17"/>
  <c r="AE249" i="17"/>
  <c r="AF249" i="17"/>
  <c r="AG249" i="17"/>
  <c r="AC250" i="17"/>
  <c r="AD250" i="17"/>
  <c r="AE250" i="17"/>
  <c r="AF250" i="17"/>
  <c r="AG250" i="17"/>
  <c r="AC251" i="17"/>
  <c r="AD251" i="17"/>
  <c r="AE251" i="17"/>
  <c r="AF251" i="17"/>
  <c r="AG251" i="17"/>
  <c r="AC252" i="17"/>
  <c r="AD252" i="17"/>
  <c r="AE252" i="17"/>
  <c r="AF252" i="17"/>
  <c r="AG252" i="17"/>
  <c r="AC253" i="17"/>
  <c r="AD253" i="17"/>
  <c r="AE253" i="17"/>
  <c r="AF253" i="17"/>
  <c r="AG253" i="17"/>
  <c r="AC254" i="17"/>
  <c r="AD254" i="17"/>
  <c r="AE254" i="17"/>
  <c r="AF254" i="17"/>
  <c r="AG254" i="17"/>
  <c r="AC255" i="17"/>
  <c r="AD255" i="17"/>
  <c r="AE255" i="17"/>
  <c r="AF255" i="17"/>
  <c r="AG255" i="17"/>
  <c r="AC256" i="17"/>
  <c r="AD256" i="17"/>
  <c r="AE256" i="17"/>
  <c r="AF256" i="17"/>
  <c r="AG256" i="17"/>
  <c r="AC257" i="17"/>
  <c r="AD257" i="17"/>
  <c r="AE257" i="17"/>
  <c r="AF257" i="17"/>
  <c r="AG257" i="17"/>
  <c r="AC258" i="17"/>
  <c r="AD258" i="17"/>
  <c r="AE258" i="17"/>
  <c r="AF258" i="17"/>
  <c r="AG258" i="17"/>
  <c r="AC259" i="17"/>
  <c r="AD259" i="17"/>
  <c r="AE259" i="17"/>
  <c r="AF259" i="17"/>
  <c r="AG259" i="17"/>
  <c r="AC260" i="17"/>
  <c r="AD260" i="17"/>
  <c r="AE260" i="17"/>
  <c r="AF260" i="17"/>
  <c r="AG260" i="17"/>
  <c r="AC261" i="17"/>
  <c r="AD261" i="17"/>
  <c r="AE261" i="17"/>
  <c r="AF261" i="17"/>
  <c r="AG261" i="17"/>
  <c r="AC262" i="17"/>
  <c r="AD262" i="17"/>
  <c r="AE262" i="17"/>
  <c r="AF262" i="17"/>
  <c r="AG262" i="17"/>
  <c r="AC263" i="17"/>
  <c r="AD263" i="17"/>
  <c r="AE263" i="17"/>
  <c r="AF263" i="17"/>
  <c r="AG263" i="17"/>
  <c r="AC264" i="17"/>
  <c r="AD264" i="17"/>
  <c r="AE264" i="17"/>
  <c r="AF264" i="17"/>
  <c r="AG264" i="17"/>
  <c r="AC265" i="17"/>
  <c r="AD265" i="17"/>
  <c r="AE265" i="17"/>
  <c r="AF265" i="17"/>
  <c r="AG265" i="17"/>
  <c r="AC266" i="17"/>
  <c r="AD266" i="17"/>
  <c r="AE266" i="17"/>
  <c r="AF266" i="17"/>
  <c r="AG266" i="17"/>
  <c r="AC267" i="17"/>
  <c r="AD267" i="17"/>
  <c r="AE267" i="17"/>
  <c r="AF267" i="17"/>
  <c r="AG267" i="17"/>
  <c r="AC268" i="17"/>
  <c r="AD268" i="17"/>
  <c r="AE268" i="17"/>
  <c r="AF268" i="17"/>
  <c r="AG268" i="17"/>
  <c r="AC269" i="17"/>
  <c r="AD269" i="17"/>
  <c r="AE269" i="17"/>
  <c r="AF269" i="17"/>
  <c r="AG269" i="17"/>
  <c r="AC270" i="17"/>
  <c r="AD270" i="17"/>
  <c r="AE270" i="17"/>
  <c r="AF270" i="17"/>
  <c r="AG270" i="17"/>
  <c r="AC271" i="17"/>
  <c r="AD271" i="17"/>
  <c r="AE271" i="17"/>
  <c r="AF271" i="17"/>
  <c r="AG271" i="17"/>
  <c r="AC272" i="17"/>
  <c r="AD272" i="17"/>
  <c r="AE272" i="17"/>
  <c r="AF272" i="17"/>
  <c r="AG272" i="17"/>
  <c r="AC273" i="17"/>
  <c r="AD273" i="17"/>
  <c r="AE273" i="17"/>
  <c r="AF273" i="17"/>
  <c r="AG273" i="17"/>
  <c r="AC274" i="17"/>
  <c r="AD274" i="17"/>
  <c r="AE274" i="17"/>
  <c r="AF274" i="17"/>
  <c r="AG274" i="17"/>
  <c r="AC275" i="17"/>
  <c r="AD275" i="17"/>
  <c r="AE275" i="17"/>
  <c r="AF275" i="17"/>
  <c r="AG275" i="17"/>
  <c r="AC276" i="17"/>
  <c r="AD276" i="17"/>
  <c r="AE276" i="17"/>
  <c r="AF276" i="17"/>
  <c r="AG276" i="17"/>
  <c r="AC277" i="17"/>
  <c r="AD277" i="17"/>
  <c r="AE277" i="17"/>
  <c r="AF277" i="17"/>
  <c r="AG277" i="17"/>
  <c r="AC278" i="17"/>
  <c r="AD278" i="17"/>
  <c r="AE278" i="17"/>
  <c r="AF278" i="17"/>
  <c r="AG278" i="17"/>
  <c r="AC279" i="17"/>
  <c r="AD279" i="17"/>
  <c r="AE279" i="17"/>
  <c r="AF279" i="17"/>
  <c r="AG279" i="17"/>
  <c r="AC280" i="17"/>
  <c r="AD280" i="17"/>
  <c r="AE280" i="17"/>
  <c r="AF280" i="17"/>
  <c r="AG280" i="17"/>
  <c r="AC281" i="17"/>
  <c r="AD281" i="17"/>
  <c r="AE281" i="17"/>
  <c r="AF281" i="17"/>
  <c r="AG281" i="17"/>
  <c r="AC282" i="17"/>
  <c r="AD282" i="17"/>
  <c r="AE282" i="17"/>
  <c r="AF282" i="17"/>
  <c r="AG282" i="17"/>
  <c r="AC283" i="17"/>
  <c r="AD283" i="17"/>
  <c r="AE283" i="17"/>
  <c r="AF283" i="17"/>
  <c r="AG283" i="17"/>
  <c r="AC284" i="17"/>
  <c r="AD284" i="17"/>
  <c r="AE284" i="17"/>
  <c r="AF284" i="17"/>
  <c r="AG284" i="17"/>
  <c r="AC285" i="17"/>
  <c r="AD285" i="17"/>
  <c r="AE285" i="17"/>
  <c r="AF285" i="17"/>
  <c r="AG285" i="17"/>
  <c r="AC286" i="17"/>
  <c r="AD286" i="17"/>
  <c r="AE286" i="17"/>
  <c r="AF286" i="17"/>
  <c r="AG286" i="17"/>
  <c r="AC287" i="17"/>
  <c r="AD287" i="17"/>
  <c r="AE287" i="17"/>
  <c r="AF287" i="17"/>
  <c r="AG287" i="17"/>
  <c r="AC288" i="17"/>
  <c r="AD288" i="17"/>
  <c r="AE288" i="17"/>
  <c r="AF288" i="17"/>
  <c r="AG288" i="17"/>
  <c r="AC289" i="17"/>
  <c r="AD289" i="17"/>
  <c r="AE289" i="17"/>
  <c r="AF289" i="17"/>
  <c r="AG289" i="17"/>
  <c r="AC290" i="17"/>
  <c r="AD290" i="17"/>
  <c r="AE290" i="17"/>
  <c r="AF290" i="17"/>
  <c r="AG290" i="17"/>
  <c r="AC291" i="17"/>
  <c r="AD291" i="17"/>
  <c r="AE291" i="17"/>
  <c r="AF291" i="17"/>
  <c r="AG291" i="17"/>
  <c r="AC292" i="17"/>
  <c r="AD292" i="17"/>
  <c r="AE292" i="17"/>
  <c r="AF292" i="17"/>
  <c r="AG292" i="17"/>
  <c r="AC293" i="17"/>
  <c r="AD293" i="17"/>
  <c r="AE293" i="17"/>
  <c r="AF293" i="17"/>
  <c r="AG293" i="17"/>
  <c r="AC294" i="17"/>
  <c r="AD294" i="17"/>
  <c r="AE294" i="17"/>
  <c r="AF294" i="17"/>
  <c r="AG294" i="17"/>
  <c r="AC295" i="17"/>
  <c r="AD295" i="17"/>
  <c r="AE295" i="17"/>
  <c r="AF295" i="17"/>
  <c r="AG295" i="17"/>
  <c r="AC296" i="17"/>
  <c r="AD296" i="17"/>
  <c r="AE296" i="17"/>
  <c r="AF296" i="17"/>
  <c r="AG296" i="17"/>
  <c r="AC297" i="17"/>
  <c r="AD297" i="17"/>
  <c r="AE297" i="17"/>
  <c r="AF297" i="17"/>
  <c r="AG297" i="17"/>
  <c r="AC298" i="17"/>
  <c r="AD298" i="17"/>
  <c r="AE298" i="17"/>
  <c r="AF298" i="17"/>
  <c r="AG298" i="17"/>
  <c r="AC299" i="17"/>
  <c r="AD299" i="17"/>
  <c r="AE299" i="17"/>
  <c r="AF299" i="17"/>
  <c r="AG299" i="17"/>
  <c r="AC300" i="17"/>
  <c r="AD300" i="17"/>
  <c r="AE300" i="17"/>
  <c r="AF300" i="17"/>
  <c r="AG300" i="17"/>
  <c r="AC301" i="17"/>
  <c r="AD301" i="17"/>
  <c r="AE301" i="17"/>
  <c r="AF301" i="17"/>
  <c r="AG301" i="17"/>
  <c r="AC302" i="17"/>
  <c r="AD302" i="17"/>
  <c r="AE302" i="17"/>
  <c r="AF302" i="17"/>
  <c r="AG302" i="17"/>
  <c r="AC303" i="17"/>
  <c r="AD303" i="17"/>
  <c r="AE303" i="17"/>
  <c r="AF303" i="17"/>
  <c r="AG303" i="17"/>
  <c r="AD11" i="17"/>
  <c r="AE11" i="17"/>
  <c r="AF11" i="17"/>
  <c r="AG11" i="17"/>
  <c r="AC11" i="17"/>
  <c r="Y12" i="10" l="1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Y109" i="10"/>
  <c r="Y110" i="10"/>
  <c r="Y111" i="10"/>
  <c r="Y112" i="10"/>
  <c r="Y113" i="10"/>
  <c r="Y114" i="10"/>
  <c r="Y115" i="10"/>
  <c r="Y116" i="10"/>
  <c r="Y117" i="10"/>
  <c r="Y118" i="10"/>
  <c r="Y119" i="10"/>
  <c r="Y120" i="10"/>
  <c r="Y121" i="10"/>
  <c r="Y122" i="10"/>
  <c r="Y123" i="10"/>
  <c r="Y124" i="10"/>
  <c r="Y125" i="10"/>
  <c r="Y126" i="10"/>
  <c r="Y127" i="10"/>
  <c r="Y128" i="10"/>
  <c r="Y129" i="10"/>
  <c r="Y130" i="10"/>
  <c r="Y131" i="10"/>
  <c r="Y132" i="10"/>
  <c r="Y133" i="10"/>
  <c r="Y134" i="10"/>
  <c r="Y135" i="10"/>
  <c r="Y136" i="10"/>
  <c r="Y137" i="10"/>
  <c r="Y138" i="10"/>
  <c r="Y139" i="10"/>
  <c r="Y140" i="10"/>
  <c r="Y141" i="10"/>
  <c r="Y142" i="10"/>
  <c r="Y143" i="10"/>
  <c r="Y144" i="10"/>
  <c r="Y145" i="10"/>
  <c r="Y146" i="10"/>
  <c r="Y147" i="10"/>
  <c r="Y148" i="10"/>
  <c r="Y149" i="10"/>
  <c r="Y150" i="10"/>
  <c r="Y151" i="10"/>
  <c r="Y152" i="10"/>
  <c r="Y153" i="10"/>
  <c r="Y154" i="10"/>
  <c r="Y155" i="10"/>
  <c r="Y156" i="10"/>
  <c r="Y157" i="10"/>
  <c r="Y158" i="10"/>
  <c r="Y159" i="10"/>
  <c r="Y160" i="10"/>
  <c r="Y161" i="10"/>
  <c r="Y162" i="10"/>
  <c r="Y163" i="10"/>
  <c r="Y164" i="10"/>
  <c r="Y165" i="10"/>
  <c r="Y166" i="10"/>
  <c r="Y167" i="10"/>
  <c r="Y168" i="10"/>
  <c r="Y169" i="10"/>
  <c r="Y170" i="10"/>
  <c r="Y171" i="10"/>
  <c r="Y172" i="10"/>
  <c r="Y173" i="10"/>
  <c r="Y174" i="10"/>
  <c r="Y175" i="10"/>
  <c r="Y176" i="10"/>
  <c r="Y177" i="10"/>
  <c r="Y178" i="10"/>
  <c r="Y179" i="10"/>
  <c r="Y180" i="10"/>
  <c r="Y181" i="10"/>
  <c r="Y182" i="10"/>
  <c r="Y183" i="10"/>
  <c r="Y184" i="10"/>
  <c r="Y185" i="10"/>
  <c r="Y186" i="10"/>
  <c r="Y187" i="10"/>
  <c r="Y188" i="10"/>
  <c r="Y189" i="10"/>
  <c r="Y190" i="10"/>
  <c r="Y191" i="10"/>
  <c r="Y192" i="10"/>
  <c r="Y193" i="10"/>
  <c r="Y194" i="10"/>
  <c r="Y195" i="10"/>
  <c r="Y196" i="10"/>
  <c r="Y197" i="10"/>
  <c r="Y198" i="10"/>
  <c r="Y199" i="10"/>
  <c r="Y200" i="10"/>
  <c r="Y201" i="10"/>
  <c r="Y202" i="10"/>
  <c r="Y203" i="10"/>
  <c r="Y204" i="10"/>
  <c r="Y205" i="10"/>
  <c r="Y206" i="10"/>
  <c r="Y207" i="10"/>
  <c r="Y208" i="10"/>
  <c r="Y209" i="10"/>
  <c r="Y210" i="10"/>
  <c r="Y211" i="10"/>
  <c r="Y212" i="10"/>
  <c r="Y213" i="10"/>
  <c r="Y214" i="10"/>
  <c r="Y215" i="10"/>
  <c r="Y216" i="10"/>
  <c r="Y217" i="10"/>
  <c r="Y218" i="10"/>
  <c r="Y219" i="10"/>
  <c r="Y220" i="10"/>
  <c r="Y221" i="10"/>
  <c r="Y222" i="10"/>
  <c r="Y223" i="10"/>
  <c r="Y224" i="10"/>
  <c r="Y225" i="10"/>
  <c r="Y226" i="10"/>
  <c r="Y227" i="10"/>
  <c r="Y228" i="10"/>
  <c r="Y229" i="10"/>
  <c r="Y230" i="10"/>
  <c r="Y231" i="10"/>
  <c r="Y232" i="10"/>
  <c r="Y233" i="10"/>
  <c r="Y234" i="10"/>
  <c r="Y235" i="10"/>
  <c r="Y236" i="10"/>
  <c r="Y237" i="10"/>
  <c r="Y238" i="10"/>
  <c r="Y239" i="10"/>
  <c r="Y240" i="10"/>
  <c r="Y241" i="10"/>
  <c r="Y242" i="10"/>
  <c r="Y243" i="10"/>
  <c r="Y244" i="10"/>
  <c r="Y245" i="10"/>
  <c r="Y246" i="10"/>
  <c r="Y247" i="10"/>
  <c r="Y248" i="10"/>
  <c r="Y249" i="10"/>
  <c r="Y250" i="10"/>
  <c r="Y251" i="10"/>
  <c r="Y252" i="10"/>
  <c r="Y253" i="10"/>
  <c r="Y254" i="10"/>
  <c r="Y255" i="10"/>
  <c r="Y256" i="10"/>
  <c r="Y257" i="10"/>
  <c r="Y258" i="10"/>
  <c r="Y259" i="10"/>
  <c r="Y260" i="10"/>
  <c r="Y261" i="10"/>
  <c r="Y262" i="10"/>
  <c r="Y263" i="10"/>
  <c r="Y264" i="10"/>
  <c r="Y265" i="10"/>
  <c r="Y266" i="10"/>
  <c r="Y267" i="10"/>
  <c r="Y268" i="10"/>
  <c r="Y269" i="10"/>
  <c r="Y270" i="10"/>
  <c r="Y271" i="10"/>
  <c r="Y272" i="10"/>
  <c r="Y273" i="10"/>
  <c r="Y274" i="10"/>
  <c r="Y275" i="10"/>
  <c r="Y276" i="10"/>
  <c r="Y277" i="10"/>
  <c r="Y278" i="10"/>
  <c r="Y279" i="10"/>
  <c r="Y280" i="10"/>
  <c r="Y281" i="10"/>
  <c r="Y282" i="10"/>
  <c r="Y283" i="10"/>
  <c r="Y284" i="10"/>
  <c r="Y285" i="10"/>
  <c r="Y286" i="10"/>
  <c r="Y287" i="10"/>
  <c r="Y288" i="10"/>
  <c r="Y289" i="10"/>
  <c r="Y290" i="10"/>
  <c r="Y291" i="10"/>
  <c r="Y292" i="10"/>
  <c r="Y293" i="10"/>
  <c r="Y294" i="10"/>
  <c r="Y295" i="10"/>
  <c r="Y296" i="10"/>
  <c r="Y297" i="10"/>
  <c r="Y298" i="10"/>
  <c r="Y299" i="10"/>
  <c r="Y300" i="10"/>
  <c r="Y301" i="10"/>
  <c r="Y302" i="10"/>
  <c r="Y303" i="10"/>
  <c r="V10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12" i="10"/>
  <c r="V13" i="10"/>
  <c r="V14" i="10"/>
  <c r="V15" i="10"/>
  <c r="V11" i="10"/>
  <c r="S12" i="10"/>
  <c r="S13" i="10"/>
  <c r="S14" i="10"/>
  <c r="S15" i="10"/>
  <c r="S16" i="10"/>
  <c r="S17" i="10"/>
  <c r="S18" i="10"/>
  <c r="S19" i="10"/>
  <c r="S20" i="10"/>
  <c r="S21" i="10"/>
  <c r="S13" i="17"/>
  <c r="U13" i="17" s="1"/>
  <c r="S14" i="17"/>
  <c r="T14" i="17" s="1"/>
  <c r="S15" i="17"/>
  <c r="U15" i="17" s="1"/>
  <c r="S16" i="17"/>
  <c r="U16" i="17" s="1"/>
  <c r="S17" i="17"/>
  <c r="T17" i="17" s="1"/>
  <c r="S18" i="17"/>
  <c r="T18" i="17" s="1"/>
  <c r="S19" i="17"/>
  <c r="T19" i="17" s="1"/>
  <c r="S20" i="17"/>
  <c r="S21" i="17"/>
  <c r="T21" i="17" s="1"/>
  <c r="S22" i="17"/>
  <c r="T22" i="17" s="1"/>
  <c r="S23" i="17"/>
  <c r="U23" i="17" s="1"/>
  <c r="S24" i="17"/>
  <c r="U24" i="17" s="1"/>
  <c r="S25" i="17"/>
  <c r="T25" i="17" s="1"/>
  <c r="S26" i="17"/>
  <c r="T26" i="17" s="1"/>
  <c r="S27" i="17"/>
  <c r="T27" i="17" s="1"/>
  <c r="S28" i="17"/>
  <c r="S29" i="17"/>
  <c r="U29" i="17" s="1"/>
  <c r="S30" i="17"/>
  <c r="T30" i="17" s="1"/>
  <c r="S31" i="17"/>
  <c r="U31" i="17" s="1"/>
  <c r="S32" i="17"/>
  <c r="U32" i="17" s="1"/>
  <c r="S33" i="17"/>
  <c r="T33" i="17" s="1"/>
  <c r="S34" i="17"/>
  <c r="T34" i="17" s="1"/>
  <c r="S35" i="17"/>
  <c r="T35" i="17" s="1"/>
  <c r="S36" i="17"/>
  <c r="S37" i="17"/>
  <c r="U37" i="17" s="1"/>
  <c r="S38" i="17"/>
  <c r="T38" i="17" s="1"/>
  <c r="S39" i="17"/>
  <c r="U39" i="17" s="1"/>
  <c r="S40" i="17"/>
  <c r="U40" i="17" s="1"/>
  <c r="S41" i="17"/>
  <c r="T41" i="17" s="1"/>
  <c r="S42" i="17"/>
  <c r="T42" i="17" s="1"/>
  <c r="S43" i="17"/>
  <c r="T43" i="17" s="1"/>
  <c r="S44" i="17"/>
  <c r="S45" i="17"/>
  <c r="T45" i="17" s="1"/>
  <c r="S46" i="17"/>
  <c r="T46" i="17" s="1"/>
  <c r="S47" i="17"/>
  <c r="U47" i="17" s="1"/>
  <c r="S48" i="17"/>
  <c r="U48" i="17" s="1"/>
  <c r="S49" i="17"/>
  <c r="T49" i="17" s="1"/>
  <c r="S50" i="17"/>
  <c r="T50" i="17" s="1"/>
  <c r="S51" i="17"/>
  <c r="T51" i="17" s="1"/>
  <c r="S52" i="17"/>
  <c r="S53" i="17"/>
  <c r="T53" i="17" s="1"/>
  <c r="S54" i="17"/>
  <c r="T54" i="17" s="1"/>
  <c r="S55" i="17"/>
  <c r="U55" i="17" s="1"/>
  <c r="S56" i="17"/>
  <c r="U56" i="17" s="1"/>
  <c r="S57" i="17"/>
  <c r="T57" i="17" s="1"/>
  <c r="S58" i="17"/>
  <c r="T58" i="17" s="1"/>
  <c r="S59" i="17"/>
  <c r="T59" i="17" s="1"/>
  <c r="S60" i="17"/>
  <c r="S61" i="17"/>
  <c r="U61" i="17" s="1"/>
  <c r="S62" i="17"/>
  <c r="T62" i="17" s="1"/>
  <c r="S63" i="17"/>
  <c r="U63" i="17" s="1"/>
  <c r="S64" i="17"/>
  <c r="U64" i="17" s="1"/>
  <c r="S65" i="17"/>
  <c r="T65" i="17" s="1"/>
  <c r="S66" i="17"/>
  <c r="T66" i="17" s="1"/>
  <c r="S67" i="17"/>
  <c r="T67" i="17" s="1"/>
  <c r="S68" i="17"/>
  <c r="S69" i="17"/>
  <c r="T69" i="17" s="1"/>
  <c r="S70" i="17"/>
  <c r="T70" i="17" s="1"/>
  <c r="S71" i="17"/>
  <c r="U71" i="17" s="1"/>
  <c r="S72" i="17"/>
  <c r="U72" i="17" s="1"/>
  <c r="S73" i="17"/>
  <c r="T73" i="17" s="1"/>
  <c r="S74" i="17"/>
  <c r="T74" i="17" s="1"/>
  <c r="S75" i="17"/>
  <c r="T75" i="17" s="1"/>
  <c r="S76" i="17"/>
  <c r="S77" i="17"/>
  <c r="T77" i="17" s="1"/>
  <c r="S78" i="17"/>
  <c r="T78" i="17" s="1"/>
  <c r="S79" i="17"/>
  <c r="U79" i="17" s="1"/>
  <c r="S80" i="17"/>
  <c r="U80" i="17" s="1"/>
  <c r="S81" i="17"/>
  <c r="T81" i="17" s="1"/>
  <c r="S82" i="17"/>
  <c r="T82" i="17" s="1"/>
  <c r="S83" i="17"/>
  <c r="T83" i="17" s="1"/>
  <c r="S84" i="17"/>
  <c r="S85" i="17"/>
  <c r="T85" i="17" s="1"/>
  <c r="S86" i="17"/>
  <c r="T86" i="17" s="1"/>
  <c r="S87" i="17"/>
  <c r="U87" i="17" s="1"/>
  <c r="S88" i="17"/>
  <c r="U88" i="17" s="1"/>
  <c r="S89" i="17"/>
  <c r="T89" i="17" s="1"/>
  <c r="S90" i="17"/>
  <c r="T90" i="17" s="1"/>
  <c r="S91" i="17"/>
  <c r="T91" i="17" s="1"/>
  <c r="S92" i="17"/>
  <c r="S93" i="17"/>
  <c r="U93" i="17" s="1"/>
  <c r="S94" i="17"/>
  <c r="T94" i="17" s="1"/>
  <c r="S95" i="17"/>
  <c r="U95" i="17" s="1"/>
  <c r="S96" i="17"/>
  <c r="U96" i="17" s="1"/>
  <c r="S97" i="17"/>
  <c r="T97" i="17" s="1"/>
  <c r="S98" i="17"/>
  <c r="T98" i="17" s="1"/>
  <c r="S99" i="17"/>
  <c r="T99" i="17" s="1"/>
  <c r="S100" i="17"/>
  <c r="S101" i="17"/>
  <c r="U101" i="17" s="1"/>
  <c r="S102" i="17"/>
  <c r="T102" i="17" s="1"/>
  <c r="S103" i="17"/>
  <c r="U103" i="17" s="1"/>
  <c r="S104" i="17"/>
  <c r="U104" i="17" s="1"/>
  <c r="S105" i="17"/>
  <c r="T105" i="17" s="1"/>
  <c r="S106" i="17"/>
  <c r="T106" i="17" s="1"/>
  <c r="S107" i="17"/>
  <c r="T107" i="17" s="1"/>
  <c r="S108" i="17"/>
  <c r="S109" i="17"/>
  <c r="U109" i="17" s="1"/>
  <c r="S110" i="17"/>
  <c r="T110" i="17" s="1"/>
  <c r="S111" i="17"/>
  <c r="U111" i="17" s="1"/>
  <c r="S112" i="17"/>
  <c r="U112" i="17" s="1"/>
  <c r="S113" i="17"/>
  <c r="T113" i="17" s="1"/>
  <c r="S114" i="17"/>
  <c r="T114" i="17" s="1"/>
  <c r="S115" i="17"/>
  <c r="T115" i="17" s="1"/>
  <c r="S116" i="17"/>
  <c r="S117" i="17"/>
  <c r="U117" i="17" s="1"/>
  <c r="S118" i="17"/>
  <c r="T118" i="17" s="1"/>
  <c r="S119" i="17"/>
  <c r="U119" i="17" s="1"/>
  <c r="S120" i="17"/>
  <c r="U120" i="17" s="1"/>
  <c r="S121" i="17"/>
  <c r="T121" i="17" s="1"/>
  <c r="S122" i="17"/>
  <c r="T122" i="17" s="1"/>
  <c r="S123" i="17"/>
  <c r="T123" i="17" s="1"/>
  <c r="S124" i="17"/>
  <c r="S125" i="17"/>
  <c r="U125" i="17" s="1"/>
  <c r="S126" i="17"/>
  <c r="T126" i="17" s="1"/>
  <c r="S127" i="17"/>
  <c r="U127" i="17" s="1"/>
  <c r="S128" i="17"/>
  <c r="U128" i="17" s="1"/>
  <c r="S129" i="17"/>
  <c r="T129" i="17" s="1"/>
  <c r="S130" i="17"/>
  <c r="T130" i="17" s="1"/>
  <c r="S131" i="17"/>
  <c r="T131" i="17" s="1"/>
  <c r="S132" i="17"/>
  <c r="S133" i="17"/>
  <c r="U133" i="17" s="1"/>
  <c r="S134" i="17"/>
  <c r="T134" i="17" s="1"/>
  <c r="S135" i="17"/>
  <c r="U135" i="17" s="1"/>
  <c r="S136" i="17"/>
  <c r="U136" i="17" s="1"/>
  <c r="S137" i="17"/>
  <c r="S138" i="17"/>
  <c r="T138" i="17" s="1"/>
  <c r="S139" i="17"/>
  <c r="T139" i="17" s="1"/>
  <c r="S140" i="17"/>
  <c r="S141" i="17"/>
  <c r="U141" i="17" s="1"/>
  <c r="S142" i="17"/>
  <c r="T142" i="17" s="1"/>
  <c r="S143" i="17"/>
  <c r="U143" i="17" s="1"/>
  <c r="S144" i="17"/>
  <c r="U144" i="17" s="1"/>
  <c r="S145" i="17"/>
  <c r="S146" i="17"/>
  <c r="T146" i="17" s="1"/>
  <c r="S147" i="17"/>
  <c r="T147" i="17" s="1"/>
  <c r="S148" i="17"/>
  <c r="S149" i="17"/>
  <c r="T149" i="17" s="1"/>
  <c r="S150" i="17"/>
  <c r="T150" i="17" s="1"/>
  <c r="S151" i="17"/>
  <c r="U151" i="17" s="1"/>
  <c r="S152" i="17"/>
  <c r="U152" i="17" s="1"/>
  <c r="S153" i="17"/>
  <c r="S154" i="17"/>
  <c r="T154" i="17" s="1"/>
  <c r="S155" i="17"/>
  <c r="T155" i="17" s="1"/>
  <c r="S156" i="17"/>
  <c r="S157" i="17"/>
  <c r="U157" i="17" s="1"/>
  <c r="S158" i="17"/>
  <c r="T158" i="17" s="1"/>
  <c r="S159" i="17"/>
  <c r="U159" i="17" s="1"/>
  <c r="S160" i="17"/>
  <c r="U160" i="17" s="1"/>
  <c r="S161" i="17"/>
  <c r="S162" i="17"/>
  <c r="T162" i="17" s="1"/>
  <c r="S163" i="17"/>
  <c r="T163" i="17" s="1"/>
  <c r="S164" i="17"/>
  <c r="S165" i="17"/>
  <c r="U165" i="17" s="1"/>
  <c r="S166" i="17"/>
  <c r="T166" i="17" s="1"/>
  <c r="S167" i="17"/>
  <c r="U167" i="17" s="1"/>
  <c r="S168" i="17"/>
  <c r="U168" i="17" s="1"/>
  <c r="S169" i="17"/>
  <c r="S170" i="17"/>
  <c r="T170" i="17" s="1"/>
  <c r="S171" i="17"/>
  <c r="T171" i="17" s="1"/>
  <c r="S172" i="17"/>
  <c r="S173" i="17"/>
  <c r="T173" i="17" s="1"/>
  <c r="S174" i="17"/>
  <c r="T174" i="17" s="1"/>
  <c r="S175" i="17"/>
  <c r="U175" i="17" s="1"/>
  <c r="S176" i="17"/>
  <c r="U176" i="17" s="1"/>
  <c r="S177" i="17"/>
  <c r="S178" i="17"/>
  <c r="T178" i="17" s="1"/>
  <c r="S179" i="17"/>
  <c r="T179" i="17" s="1"/>
  <c r="S180" i="17"/>
  <c r="S181" i="17"/>
  <c r="T181" i="17" s="1"/>
  <c r="S182" i="17"/>
  <c r="T182" i="17" s="1"/>
  <c r="S183" i="17"/>
  <c r="U183" i="17" s="1"/>
  <c r="S184" i="17"/>
  <c r="U184" i="17" s="1"/>
  <c r="S185" i="17"/>
  <c r="S186" i="17"/>
  <c r="T186" i="17" s="1"/>
  <c r="S187" i="17"/>
  <c r="T187" i="17" s="1"/>
  <c r="S188" i="17"/>
  <c r="S189" i="17"/>
  <c r="U189" i="17" s="1"/>
  <c r="S190" i="17"/>
  <c r="T190" i="17" s="1"/>
  <c r="S191" i="17"/>
  <c r="U191" i="17" s="1"/>
  <c r="S192" i="17"/>
  <c r="U192" i="17" s="1"/>
  <c r="S193" i="17"/>
  <c r="S194" i="17"/>
  <c r="T194" i="17" s="1"/>
  <c r="S195" i="17"/>
  <c r="T195" i="17" s="1"/>
  <c r="S196" i="17"/>
  <c r="S197" i="17"/>
  <c r="T197" i="17" s="1"/>
  <c r="S198" i="17"/>
  <c r="T198" i="17" s="1"/>
  <c r="S199" i="17"/>
  <c r="U199" i="17" s="1"/>
  <c r="S200" i="17"/>
  <c r="U200" i="17" s="1"/>
  <c r="S201" i="17"/>
  <c r="S202" i="17"/>
  <c r="T202" i="17" s="1"/>
  <c r="S203" i="17"/>
  <c r="T203" i="17" s="1"/>
  <c r="S204" i="17"/>
  <c r="S205" i="17"/>
  <c r="T205" i="17" s="1"/>
  <c r="S206" i="17"/>
  <c r="T206" i="17" s="1"/>
  <c r="S207" i="17"/>
  <c r="U207" i="17" s="1"/>
  <c r="S208" i="17"/>
  <c r="U208" i="17" s="1"/>
  <c r="S209" i="17"/>
  <c r="S210" i="17"/>
  <c r="T210" i="17" s="1"/>
  <c r="S211" i="17"/>
  <c r="T211" i="17" s="1"/>
  <c r="S212" i="17"/>
  <c r="S213" i="17"/>
  <c r="T213" i="17" s="1"/>
  <c r="S214" i="17"/>
  <c r="T214" i="17" s="1"/>
  <c r="S215" i="17"/>
  <c r="U215" i="17" s="1"/>
  <c r="S216" i="17"/>
  <c r="U216" i="17" s="1"/>
  <c r="S217" i="17"/>
  <c r="S218" i="17"/>
  <c r="T218" i="17" s="1"/>
  <c r="S219" i="17"/>
  <c r="T219" i="17" s="1"/>
  <c r="S220" i="17"/>
  <c r="S221" i="17"/>
  <c r="U221" i="17" s="1"/>
  <c r="S222" i="17"/>
  <c r="T222" i="17" s="1"/>
  <c r="S223" i="17"/>
  <c r="U223" i="17" s="1"/>
  <c r="S224" i="17"/>
  <c r="U224" i="17" s="1"/>
  <c r="S225" i="17"/>
  <c r="S226" i="17"/>
  <c r="T226" i="17" s="1"/>
  <c r="S227" i="17"/>
  <c r="T227" i="17" s="1"/>
  <c r="S228" i="17"/>
  <c r="S229" i="17"/>
  <c r="U229" i="17" s="1"/>
  <c r="S230" i="17"/>
  <c r="T230" i="17" s="1"/>
  <c r="S231" i="17"/>
  <c r="U231" i="17" s="1"/>
  <c r="S232" i="17"/>
  <c r="U232" i="17" s="1"/>
  <c r="S233" i="17"/>
  <c r="S234" i="17"/>
  <c r="T234" i="17" s="1"/>
  <c r="S235" i="17"/>
  <c r="T235" i="17" s="1"/>
  <c r="S236" i="17"/>
  <c r="S237" i="17"/>
  <c r="U237" i="17" s="1"/>
  <c r="S238" i="17"/>
  <c r="T238" i="17" s="1"/>
  <c r="S239" i="17"/>
  <c r="U239" i="17" s="1"/>
  <c r="S240" i="17"/>
  <c r="U240" i="17" s="1"/>
  <c r="S241" i="17"/>
  <c r="S242" i="17"/>
  <c r="T242" i="17" s="1"/>
  <c r="S243" i="17"/>
  <c r="T243" i="17" s="1"/>
  <c r="S244" i="17"/>
  <c r="S245" i="17"/>
  <c r="U245" i="17" s="1"/>
  <c r="S246" i="17"/>
  <c r="T246" i="17" s="1"/>
  <c r="S247" i="17"/>
  <c r="U247" i="17" s="1"/>
  <c r="S248" i="17"/>
  <c r="U248" i="17" s="1"/>
  <c r="S249" i="17"/>
  <c r="S250" i="17"/>
  <c r="T250" i="17" s="1"/>
  <c r="S251" i="17"/>
  <c r="T251" i="17" s="1"/>
  <c r="S252" i="17"/>
  <c r="S253" i="17"/>
  <c r="U253" i="17" s="1"/>
  <c r="S254" i="17"/>
  <c r="T254" i="17" s="1"/>
  <c r="S255" i="17"/>
  <c r="U255" i="17" s="1"/>
  <c r="S256" i="17"/>
  <c r="U256" i="17" s="1"/>
  <c r="S257" i="17"/>
  <c r="S258" i="17"/>
  <c r="T258" i="17" s="1"/>
  <c r="S259" i="17"/>
  <c r="T259" i="17" s="1"/>
  <c r="S260" i="17"/>
  <c r="S261" i="17"/>
  <c r="U261" i="17" s="1"/>
  <c r="S262" i="17"/>
  <c r="T262" i="17" s="1"/>
  <c r="S263" i="17"/>
  <c r="U263" i="17" s="1"/>
  <c r="S264" i="17"/>
  <c r="U264" i="17" s="1"/>
  <c r="S265" i="17"/>
  <c r="S266" i="17"/>
  <c r="T266" i="17" s="1"/>
  <c r="S267" i="17"/>
  <c r="T267" i="17" s="1"/>
  <c r="S268" i="17"/>
  <c r="S269" i="17"/>
  <c r="U269" i="17" s="1"/>
  <c r="S270" i="17"/>
  <c r="T270" i="17" s="1"/>
  <c r="S271" i="17"/>
  <c r="U271" i="17" s="1"/>
  <c r="S272" i="17"/>
  <c r="U272" i="17" s="1"/>
  <c r="S273" i="17"/>
  <c r="S274" i="17"/>
  <c r="T274" i="17" s="1"/>
  <c r="S275" i="17"/>
  <c r="T275" i="17" s="1"/>
  <c r="S276" i="17"/>
  <c r="S277" i="17"/>
  <c r="T277" i="17" s="1"/>
  <c r="S278" i="17"/>
  <c r="T278" i="17" s="1"/>
  <c r="S279" i="17"/>
  <c r="U279" i="17" s="1"/>
  <c r="S280" i="17"/>
  <c r="U280" i="17" s="1"/>
  <c r="S281" i="17"/>
  <c r="S282" i="17"/>
  <c r="T282" i="17" s="1"/>
  <c r="S283" i="17"/>
  <c r="T283" i="17" s="1"/>
  <c r="S284" i="17"/>
  <c r="S285" i="17"/>
  <c r="U285" i="17" s="1"/>
  <c r="S286" i="17"/>
  <c r="T286" i="17" s="1"/>
  <c r="S287" i="17"/>
  <c r="U287" i="17" s="1"/>
  <c r="S288" i="17"/>
  <c r="U288" i="17" s="1"/>
  <c r="S289" i="17"/>
  <c r="S290" i="17"/>
  <c r="T290" i="17" s="1"/>
  <c r="S291" i="17"/>
  <c r="T291" i="17" s="1"/>
  <c r="S292" i="17"/>
  <c r="S293" i="17"/>
  <c r="U293" i="17" s="1"/>
  <c r="S294" i="17"/>
  <c r="T294" i="17" s="1"/>
  <c r="S295" i="17"/>
  <c r="U295" i="17" s="1"/>
  <c r="S296" i="17"/>
  <c r="U296" i="17" s="1"/>
  <c r="S297" i="17"/>
  <c r="S298" i="17"/>
  <c r="T298" i="17" s="1"/>
  <c r="S299" i="17"/>
  <c r="T299" i="17" s="1"/>
  <c r="S300" i="17"/>
  <c r="S301" i="17"/>
  <c r="T301" i="17" s="1"/>
  <c r="S302" i="17"/>
  <c r="T302" i="17" s="1"/>
  <c r="S303" i="17"/>
  <c r="U303" i="17" s="1"/>
  <c r="S12" i="17"/>
  <c r="S11" i="17"/>
  <c r="S10" i="17"/>
  <c r="U10" i="17" s="1"/>
  <c r="U86" i="17" l="1"/>
  <c r="U54" i="17"/>
  <c r="T245" i="17"/>
  <c r="U22" i="17"/>
  <c r="T221" i="17"/>
  <c r="T191" i="17"/>
  <c r="T39" i="17"/>
  <c r="T15" i="17"/>
  <c r="U278" i="17"/>
  <c r="T167" i="17"/>
  <c r="U246" i="17"/>
  <c r="T141" i="17"/>
  <c r="U214" i="17"/>
  <c r="T117" i="17"/>
  <c r="U182" i="17"/>
  <c r="T295" i="17"/>
  <c r="T93" i="17"/>
  <c r="U150" i="17"/>
  <c r="T269" i="17"/>
  <c r="T63" i="17"/>
  <c r="U118" i="17"/>
  <c r="T293" i="17"/>
  <c r="T264" i="17"/>
  <c r="T240" i="17"/>
  <c r="T215" i="17"/>
  <c r="T189" i="17"/>
  <c r="T165" i="17"/>
  <c r="T136" i="17"/>
  <c r="T112" i="17"/>
  <c r="T87" i="17"/>
  <c r="T61" i="17"/>
  <c r="T37" i="17"/>
  <c r="T13" i="17"/>
  <c r="U277" i="17"/>
  <c r="U213" i="17"/>
  <c r="U181" i="17"/>
  <c r="U149" i="17"/>
  <c r="U85" i="17"/>
  <c r="U53" i="17"/>
  <c r="U21" i="17"/>
  <c r="T288" i="17"/>
  <c r="T263" i="17"/>
  <c r="T239" i="17"/>
  <c r="T184" i="17"/>
  <c r="T160" i="17"/>
  <c r="T135" i="17"/>
  <c r="T111" i="17"/>
  <c r="T56" i="17"/>
  <c r="T32" i="17"/>
  <c r="U302" i="17"/>
  <c r="U270" i="17"/>
  <c r="U238" i="17"/>
  <c r="U206" i="17"/>
  <c r="U174" i="17"/>
  <c r="U142" i="17"/>
  <c r="U110" i="17"/>
  <c r="U78" i="17"/>
  <c r="U46" i="17"/>
  <c r="U14" i="17"/>
  <c r="T287" i="17"/>
  <c r="T261" i="17"/>
  <c r="T237" i="17"/>
  <c r="T207" i="17"/>
  <c r="T183" i="17"/>
  <c r="T159" i="17"/>
  <c r="T133" i="17"/>
  <c r="T109" i="17"/>
  <c r="T79" i="17"/>
  <c r="T55" i="17"/>
  <c r="T31" i="17"/>
  <c r="U301" i="17"/>
  <c r="U205" i="17"/>
  <c r="U173" i="17"/>
  <c r="U77" i="17"/>
  <c r="U45" i="17"/>
  <c r="T285" i="17"/>
  <c r="T255" i="17"/>
  <c r="T231" i="17"/>
  <c r="T157" i="17"/>
  <c r="T127" i="17"/>
  <c r="T103" i="17"/>
  <c r="T29" i="17"/>
  <c r="U294" i="17"/>
  <c r="U262" i="17"/>
  <c r="U230" i="17"/>
  <c r="U198" i="17"/>
  <c r="U166" i="17"/>
  <c r="U134" i="17"/>
  <c r="U102" i="17"/>
  <c r="U70" i="17"/>
  <c r="U38" i="17"/>
  <c r="T10" i="17"/>
  <c r="T279" i="17"/>
  <c r="T253" i="17"/>
  <c r="T229" i="17"/>
  <c r="T200" i="17"/>
  <c r="T176" i="17"/>
  <c r="T151" i="17"/>
  <c r="T125" i="17"/>
  <c r="T101" i="17"/>
  <c r="T72" i="17"/>
  <c r="T48" i="17"/>
  <c r="T24" i="17"/>
  <c r="U197" i="17"/>
  <c r="U69" i="17"/>
  <c r="T303" i="17"/>
  <c r="T248" i="17"/>
  <c r="T224" i="17"/>
  <c r="T199" i="17"/>
  <c r="T175" i="17"/>
  <c r="T120" i="17"/>
  <c r="T96" i="17"/>
  <c r="T71" i="17"/>
  <c r="T47" i="17"/>
  <c r="T23" i="17"/>
  <c r="U286" i="17"/>
  <c r="U254" i="17"/>
  <c r="U222" i="17"/>
  <c r="U190" i="17"/>
  <c r="U158" i="17"/>
  <c r="U126" i="17"/>
  <c r="U94" i="17"/>
  <c r="U62" i="17"/>
  <c r="U30" i="17"/>
  <c r="T271" i="17"/>
  <c r="T247" i="17"/>
  <c r="T223" i="17"/>
  <c r="T143" i="17"/>
  <c r="T119" i="17"/>
  <c r="T95" i="17"/>
  <c r="T300" i="17"/>
  <c r="U300" i="17"/>
  <c r="T292" i="17"/>
  <c r="U292" i="17"/>
  <c r="T276" i="17"/>
  <c r="U276" i="17"/>
  <c r="T268" i="17"/>
  <c r="U268" i="17"/>
  <c r="T244" i="17"/>
  <c r="U244" i="17"/>
  <c r="T236" i="17"/>
  <c r="U236" i="17"/>
  <c r="T220" i="17"/>
  <c r="U220" i="17"/>
  <c r="T212" i="17"/>
  <c r="U212" i="17"/>
  <c r="T204" i="17"/>
  <c r="U204" i="17"/>
  <c r="T196" i="17"/>
  <c r="U196" i="17"/>
  <c r="T188" i="17"/>
  <c r="U188" i="17"/>
  <c r="T180" i="17"/>
  <c r="U180" i="17"/>
  <c r="T172" i="17"/>
  <c r="U172" i="17"/>
  <c r="T164" i="17"/>
  <c r="U164" i="17"/>
  <c r="T156" i="17"/>
  <c r="U156" i="17"/>
  <c r="T148" i="17"/>
  <c r="U148" i="17"/>
  <c r="T140" i="17"/>
  <c r="U140" i="17"/>
  <c r="T132" i="17"/>
  <c r="U132" i="17"/>
  <c r="T124" i="17"/>
  <c r="U124" i="17"/>
  <c r="T116" i="17"/>
  <c r="U116" i="17"/>
  <c r="T108" i="17"/>
  <c r="U108" i="17"/>
  <c r="T100" i="17"/>
  <c r="U100" i="17"/>
  <c r="T92" i="17"/>
  <c r="U92" i="17"/>
  <c r="T84" i="17"/>
  <c r="U84" i="17"/>
  <c r="T76" i="17"/>
  <c r="U76" i="17"/>
  <c r="T68" i="17"/>
  <c r="U68" i="17"/>
  <c r="T60" i="17"/>
  <c r="U60" i="17"/>
  <c r="T52" i="17"/>
  <c r="U52" i="17"/>
  <c r="T44" i="17"/>
  <c r="U44" i="17"/>
  <c r="T36" i="17"/>
  <c r="U36" i="17"/>
  <c r="T28" i="17"/>
  <c r="U28" i="17"/>
  <c r="T20" i="17"/>
  <c r="U20" i="17"/>
  <c r="T260" i="17"/>
  <c r="U260" i="17"/>
  <c r="T280" i="17"/>
  <c r="T216" i="17"/>
  <c r="T152" i="17"/>
  <c r="T88" i="17"/>
  <c r="T228" i="17"/>
  <c r="U228" i="17"/>
  <c r="T256" i="17"/>
  <c r="T192" i="17"/>
  <c r="T128" i="17"/>
  <c r="T64" i="17"/>
  <c r="T252" i="17"/>
  <c r="U252" i="17"/>
  <c r="T11" i="17"/>
  <c r="U11" i="17"/>
  <c r="T297" i="17"/>
  <c r="U297" i="17"/>
  <c r="T289" i="17"/>
  <c r="U289" i="17"/>
  <c r="T281" i="17"/>
  <c r="U281" i="17"/>
  <c r="T273" i="17"/>
  <c r="U273" i="17"/>
  <c r="T265" i="17"/>
  <c r="U265" i="17"/>
  <c r="T257" i="17"/>
  <c r="U257" i="17"/>
  <c r="T249" i="17"/>
  <c r="U249" i="17"/>
  <c r="T241" i="17"/>
  <c r="U241" i="17"/>
  <c r="T233" i="17"/>
  <c r="U233" i="17"/>
  <c r="T225" i="17"/>
  <c r="U225" i="17"/>
  <c r="T217" i="17"/>
  <c r="U217" i="17"/>
  <c r="T209" i="17"/>
  <c r="U209" i="17"/>
  <c r="T201" i="17"/>
  <c r="U201" i="17"/>
  <c r="T193" i="17"/>
  <c r="U193" i="17"/>
  <c r="T185" i="17"/>
  <c r="U185" i="17"/>
  <c r="T177" i="17"/>
  <c r="U177" i="17"/>
  <c r="T169" i="17"/>
  <c r="U169" i="17"/>
  <c r="T161" i="17"/>
  <c r="U161" i="17"/>
  <c r="T153" i="17"/>
  <c r="U153" i="17"/>
  <c r="T145" i="17"/>
  <c r="U145" i="17"/>
  <c r="T137" i="17"/>
  <c r="U137" i="17"/>
  <c r="T296" i="17"/>
  <c r="T232" i="17"/>
  <c r="T168" i="17"/>
  <c r="T104" i="17"/>
  <c r="T40" i="17"/>
  <c r="T284" i="17"/>
  <c r="U284" i="17"/>
  <c r="T12" i="17"/>
  <c r="U12" i="17"/>
  <c r="T272" i="17"/>
  <c r="T208" i="17"/>
  <c r="T144" i="17"/>
  <c r="T80" i="17"/>
  <c r="T16" i="17"/>
  <c r="U299" i="17"/>
  <c r="U291" i="17"/>
  <c r="U283" i="17"/>
  <c r="U275" i="17"/>
  <c r="U267" i="17"/>
  <c r="U259" i="17"/>
  <c r="U251" i="17"/>
  <c r="U243" i="17"/>
  <c r="U235" i="17"/>
  <c r="U227" i="17"/>
  <c r="U219" i="17"/>
  <c r="U211" i="17"/>
  <c r="U203" i="17"/>
  <c r="U195" i="17"/>
  <c r="U187" i="17"/>
  <c r="U179" i="17"/>
  <c r="U171" i="17"/>
  <c r="U163" i="17"/>
  <c r="U155" i="17"/>
  <c r="U147" i="17"/>
  <c r="U139" i="17"/>
  <c r="U131" i="17"/>
  <c r="U123" i="17"/>
  <c r="U115" i="17"/>
  <c r="U107" i="17"/>
  <c r="U99" i="17"/>
  <c r="U91" i="17"/>
  <c r="U83" i="17"/>
  <c r="U75" i="17"/>
  <c r="U67" i="17"/>
  <c r="U59" i="17"/>
  <c r="U51" i="17"/>
  <c r="U43" i="17"/>
  <c r="U35" i="17"/>
  <c r="U27" i="17"/>
  <c r="U19" i="17"/>
  <c r="U298" i="17"/>
  <c r="U290" i="17"/>
  <c r="U282" i="17"/>
  <c r="U274" i="17"/>
  <c r="U266" i="17"/>
  <c r="U258" i="17"/>
  <c r="U250" i="17"/>
  <c r="U242" i="17"/>
  <c r="U234" i="17"/>
  <c r="U226" i="17"/>
  <c r="U218" i="17"/>
  <c r="U210" i="17"/>
  <c r="U202" i="17"/>
  <c r="U194" i="17"/>
  <c r="U186" i="17"/>
  <c r="U178" i="17"/>
  <c r="U170" i="17"/>
  <c r="U162" i="17"/>
  <c r="U154" i="17"/>
  <c r="U146" i="17"/>
  <c r="U138" i="17"/>
  <c r="U130" i="17"/>
  <c r="U122" i="17"/>
  <c r="U114" i="17"/>
  <c r="U106" i="17"/>
  <c r="U98" i="17"/>
  <c r="U90" i="17"/>
  <c r="U82" i="17"/>
  <c r="U74" i="17"/>
  <c r="U66" i="17"/>
  <c r="U58" i="17"/>
  <c r="U50" i="17"/>
  <c r="U42" i="17"/>
  <c r="U34" i="17"/>
  <c r="U26" i="17"/>
  <c r="U18" i="17"/>
  <c r="U129" i="17"/>
  <c r="U121" i="17"/>
  <c r="U113" i="17"/>
  <c r="U105" i="17"/>
  <c r="U97" i="17"/>
  <c r="U89" i="17"/>
  <c r="U81" i="17"/>
  <c r="U73" i="17"/>
  <c r="U65" i="17"/>
  <c r="U57" i="17"/>
  <c r="U49" i="17"/>
  <c r="U41" i="17"/>
  <c r="U33" i="17"/>
  <c r="U25" i="17"/>
  <c r="U17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161" i="17"/>
  <c r="J162" i="17"/>
  <c r="J163" i="17"/>
  <c r="J164" i="17"/>
  <c r="J165" i="17"/>
  <c r="J166" i="17"/>
  <c r="J167" i="17"/>
  <c r="J168" i="17"/>
  <c r="J169" i="17"/>
  <c r="J170" i="17"/>
  <c r="J171" i="17"/>
  <c r="J172" i="17"/>
  <c r="J173" i="17"/>
  <c r="J174" i="17"/>
  <c r="J175" i="17"/>
  <c r="J176" i="17"/>
  <c r="J177" i="17"/>
  <c r="J178" i="17"/>
  <c r="J179" i="17"/>
  <c r="J180" i="17"/>
  <c r="J181" i="17"/>
  <c r="J182" i="17"/>
  <c r="J183" i="17"/>
  <c r="J184" i="17"/>
  <c r="J185" i="17"/>
  <c r="J186" i="17"/>
  <c r="J187" i="17"/>
  <c r="J188" i="17"/>
  <c r="J189" i="17"/>
  <c r="J190" i="17"/>
  <c r="J191" i="17"/>
  <c r="J192" i="17"/>
  <c r="J193" i="17"/>
  <c r="J194" i="17"/>
  <c r="J195" i="17"/>
  <c r="J196" i="17"/>
  <c r="J197" i="17"/>
  <c r="J198" i="17"/>
  <c r="J199" i="17"/>
  <c r="J200" i="17"/>
  <c r="J201" i="17"/>
  <c r="J202" i="17"/>
  <c r="J203" i="17"/>
  <c r="J204" i="17"/>
  <c r="J205" i="17"/>
  <c r="J206" i="17"/>
  <c r="J207" i="17"/>
  <c r="J208" i="17"/>
  <c r="J209" i="17"/>
  <c r="J210" i="17"/>
  <c r="J211" i="17"/>
  <c r="J212" i="17"/>
  <c r="J213" i="17"/>
  <c r="J214" i="17"/>
  <c r="J215" i="17"/>
  <c r="J216" i="17"/>
  <c r="J217" i="17"/>
  <c r="J218" i="17"/>
  <c r="J219" i="17"/>
  <c r="J220" i="17"/>
  <c r="J221" i="17"/>
  <c r="J222" i="17"/>
  <c r="J223" i="17"/>
  <c r="J224" i="17"/>
  <c r="J225" i="17"/>
  <c r="J226" i="17"/>
  <c r="J227" i="17"/>
  <c r="J228" i="17"/>
  <c r="J229" i="17"/>
  <c r="J230" i="17"/>
  <c r="J231" i="17"/>
  <c r="J232" i="17"/>
  <c r="J233" i="17"/>
  <c r="J234" i="17"/>
  <c r="J235" i="17"/>
  <c r="J236" i="17"/>
  <c r="J237" i="17"/>
  <c r="J238" i="17"/>
  <c r="J239" i="17"/>
  <c r="J240" i="17"/>
  <c r="J241" i="17"/>
  <c r="J242" i="17"/>
  <c r="J243" i="17"/>
  <c r="J244" i="17"/>
  <c r="J245" i="17"/>
  <c r="J246" i="17"/>
  <c r="J247" i="17"/>
  <c r="J248" i="17"/>
  <c r="J249" i="17"/>
  <c r="J250" i="17"/>
  <c r="J251" i="17"/>
  <c r="J252" i="17"/>
  <c r="J253" i="17"/>
  <c r="J254" i="17"/>
  <c r="J255" i="17"/>
  <c r="J256" i="17"/>
  <c r="J257" i="17"/>
  <c r="J258" i="17"/>
  <c r="J259" i="17"/>
  <c r="J260" i="17"/>
  <c r="J261" i="17"/>
  <c r="J262" i="17"/>
  <c r="J263" i="17"/>
  <c r="J264" i="17"/>
  <c r="J265" i="17"/>
  <c r="J266" i="17"/>
  <c r="J267" i="17"/>
  <c r="J268" i="17"/>
  <c r="J269" i="17"/>
  <c r="J270" i="17"/>
  <c r="J271" i="17"/>
  <c r="J272" i="17"/>
  <c r="J273" i="17"/>
  <c r="J274" i="17"/>
  <c r="J275" i="17"/>
  <c r="J276" i="17"/>
  <c r="J277" i="17"/>
  <c r="J278" i="17"/>
  <c r="J279" i="17"/>
  <c r="J280" i="17"/>
  <c r="J281" i="17"/>
  <c r="J282" i="17"/>
  <c r="J283" i="17"/>
  <c r="J284" i="17"/>
  <c r="J285" i="17"/>
  <c r="J286" i="17"/>
  <c r="J287" i="17"/>
  <c r="J288" i="17"/>
  <c r="J289" i="17"/>
  <c r="J290" i="17"/>
  <c r="J291" i="17"/>
  <c r="J292" i="17"/>
  <c r="J293" i="17"/>
  <c r="J294" i="17"/>
  <c r="J295" i="17"/>
  <c r="J296" i="17"/>
  <c r="J297" i="17"/>
  <c r="J298" i="17"/>
  <c r="J299" i="17"/>
  <c r="J300" i="17"/>
  <c r="J301" i="17"/>
  <c r="J302" i="17"/>
  <c r="J303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I191" i="17"/>
  <c r="I192" i="17"/>
  <c r="I193" i="17"/>
  <c r="I194" i="17"/>
  <c r="I195" i="17"/>
  <c r="I196" i="17"/>
  <c r="I197" i="17"/>
  <c r="I198" i="17"/>
  <c r="I199" i="17"/>
  <c r="I200" i="17"/>
  <c r="I201" i="17"/>
  <c r="I202" i="17"/>
  <c r="I203" i="17"/>
  <c r="I204" i="17"/>
  <c r="I205" i="17"/>
  <c r="I206" i="17"/>
  <c r="I207" i="17"/>
  <c r="I208" i="17"/>
  <c r="I209" i="17"/>
  <c r="I210" i="17"/>
  <c r="I211" i="17"/>
  <c r="I212" i="17"/>
  <c r="I213" i="17"/>
  <c r="I214" i="17"/>
  <c r="I215" i="17"/>
  <c r="I216" i="17"/>
  <c r="I217" i="17"/>
  <c r="I218" i="17"/>
  <c r="I219" i="17"/>
  <c r="I220" i="17"/>
  <c r="I221" i="17"/>
  <c r="I222" i="17"/>
  <c r="I223" i="17"/>
  <c r="I224" i="17"/>
  <c r="I225" i="17"/>
  <c r="I226" i="17"/>
  <c r="I227" i="17"/>
  <c r="I228" i="17"/>
  <c r="I229" i="17"/>
  <c r="I230" i="17"/>
  <c r="I231" i="17"/>
  <c r="I232" i="17"/>
  <c r="I233" i="17"/>
  <c r="I234" i="17"/>
  <c r="I235" i="17"/>
  <c r="I236" i="17"/>
  <c r="I237" i="17"/>
  <c r="I238" i="17"/>
  <c r="I239" i="17"/>
  <c r="I240" i="17"/>
  <c r="I241" i="17"/>
  <c r="I242" i="17"/>
  <c r="I243" i="17"/>
  <c r="I244" i="17"/>
  <c r="I245" i="17"/>
  <c r="I246" i="17"/>
  <c r="I247" i="17"/>
  <c r="I248" i="17"/>
  <c r="I249" i="17"/>
  <c r="I250" i="17"/>
  <c r="I251" i="17"/>
  <c r="I252" i="17"/>
  <c r="I253" i="17"/>
  <c r="I254" i="17"/>
  <c r="I255" i="17"/>
  <c r="I256" i="17"/>
  <c r="I257" i="17"/>
  <c r="I258" i="17"/>
  <c r="I259" i="17"/>
  <c r="I260" i="17"/>
  <c r="I261" i="17"/>
  <c r="I262" i="17"/>
  <c r="I263" i="17"/>
  <c r="I264" i="17"/>
  <c r="I265" i="17"/>
  <c r="I266" i="17"/>
  <c r="I267" i="17"/>
  <c r="I268" i="17"/>
  <c r="I269" i="17"/>
  <c r="I270" i="17"/>
  <c r="I271" i="17"/>
  <c r="I272" i="17"/>
  <c r="I273" i="17"/>
  <c r="I274" i="17"/>
  <c r="I275" i="17"/>
  <c r="I276" i="17"/>
  <c r="I277" i="17"/>
  <c r="I278" i="17"/>
  <c r="I279" i="17"/>
  <c r="I280" i="17"/>
  <c r="I281" i="17"/>
  <c r="I282" i="17"/>
  <c r="I283" i="17"/>
  <c r="I284" i="17"/>
  <c r="I285" i="17"/>
  <c r="I286" i="17"/>
  <c r="I287" i="17"/>
  <c r="I288" i="17"/>
  <c r="I289" i="17"/>
  <c r="I290" i="17"/>
  <c r="I291" i="17"/>
  <c r="I292" i="17"/>
  <c r="I293" i="17"/>
  <c r="I294" i="17"/>
  <c r="I295" i="17"/>
  <c r="I296" i="17"/>
  <c r="I297" i="17"/>
  <c r="I298" i="17"/>
  <c r="I299" i="17"/>
  <c r="I300" i="17"/>
  <c r="I301" i="17"/>
  <c r="I302" i="17"/>
  <c r="I303" i="17"/>
  <c r="I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10" i="17"/>
  <c r="O146" i="17" l="1"/>
  <c r="O138" i="17"/>
  <c r="O187" i="17"/>
  <c r="O118" i="17"/>
  <c r="O27" i="17"/>
  <c r="O238" i="17"/>
  <c r="O28" i="17"/>
  <c r="O101" i="17"/>
  <c r="O155" i="17"/>
  <c r="O225" i="17"/>
  <c r="O280" i="17"/>
  <c r="O121" i="17"/>
  <c r="O80" i="17"/>
  <c r="O84" i="17"/>
  <c r="O78" i="17"/>
  <c r="O241" i="17"/>
  <c r="O178" i="17"/>
  <c r="O18" i="17"/>
  <c r="O265" i="17"/>
  <c r="O160" i="17"/>
  <c r="O221" i="17"/>
  <c r="O96" i="17"/>
  <c r="O189" i="17"/>
  <c r="O210" i="17"/>
  <c r="O68" i="17"/>
  <c r="O262" i="17"/>
  <c r="O165" i="17"/>
  <c r="O65" i="17"/>
  <c r="O95" i="17"/>
  <c r="O157" i="17"/>
  <c r="O203" i="17"/>
  <c r="O19" i="17"/>
  <c r="O56" i="17"/>
  <c r="O288" i="17"/>
  <c r="O248" i="17"/>
  <c r="O230" i="17"/>
  <c r="O211" i="17"/>
  <c r="O153" i="17"/>
  <c r="O198" i="17"/>
  <c r="O147" i="17"/>
  <c r="O107" i="17"/>
  <c r="O89" i="17"/>
  <c r="O39" i="17"/>
  <c r="O43" i="17"/>
  <c r="O206" i="17"/>
  <c r="O114" i="17"/>
  <c r="O42" i="17"/>
  <c r="O108" i="17"/>
  <c r="O287" i="17"/>
  <c r="O301" i="17"/>
  <c r="O83" i="17"/>
  <c r="O161" i="17"/>
  <c r="O23" i="17"/>
  <c r="O252" i="17"/>
  <c r="O205" i="17"/>
  <c r="O274" i="17"/>
  <c r="O270" i="17"/>
  <c r="O12" i="17"/>
  <c r="O123" i="17"/>
  <c r="O132" i="17"/>
  <c r="O105" i="17"/>
  <c r="O279" i="17"/>
  <c r="O33" i="17"/>
  <c r="O257" i="17"/>
  <c r="O223" i="17"/>
  <c r="O188" i="17"/>
  <c r="O294" i="17"/>
  <c r="O204" i="17"/>
  <c r="O72" i="17"/>
  <c r="O182" i="17"/>
  <c r="O130" i="17"/>
  <c r="O266" i="17"/>
  <c r="O244" i="17"/>
  <c r="O135" i="17"/>
  <c r="O269" i="17"/>
  <c r="O235" i="17"/>
  <c r="O290" i="17"/>
  <c r="O220" i="17"/>
  <c r="O156" i="17"/>
  <c r="O295" i="17"/>
  <c r="O208" i="17"/>
  <c r="O201" i="17"/>
  <c r="O36" i="17"/>
  <c r="O222" i="17"/>
  <c r="O184" i="17"/>
  <c r="O236" i="17"/>
  <c r="O273" i="17"/>
  <c r="O217" i="17"/>
  <c r="O233" i="17"/>
  <c r="O291" i="17"/>
  <c r="O116" i="17"/>
  <c r="O255" i="17"/>
  <c r="O281" i="17"/>
  <c r="O218" i="17"/>
  <c r="O190" i="17"/>
  <c r="O82" i="17"/>
  <c r="O250" i="17"/>
  <c r="O195" i="17"/>
  <c r="O298" i="17"/>
  <c r="O261" i="17"/>
  <c r="O16" i="17"/>
  <c r="O104" i="17"/>
  <c r="O197" i="17"/>
  <c r="O228" i="17"/>
  <c r="O192" i="17"/>
  <c r="O268" i="17"/>
  <c r="O63" i="17"/>
  <c r="O88" i="17"/>
  <c r="O122" i="17"/>
  <c r="O64" i="17"/>
  <c r="O57" i="17"/>
  <c r="O149" i="17"/>
  <c r="O185" i="17"/>
  <c r="O53" i="17"/>
  <c r="O289" i="17"/>
  <c r="O62" i="17"/>
  <c r="O260" i="17"/>
  <c r="O278" i="17"/>
  <c r="O30" i="17"/>
  <c r="O173" i="17"/>
  <c r="O240" i="17"/>
  <c r="O15" i="17"/>
  <c r="O209" i="17"/>
  <c r="O227" i="17"/>
  <c r="O267" i="17"/>
  <c r="O242" i="17"/>
  <c r="O61" i="17"/>
  <c r="O200" i="17"/>
  <c r="O259" i="17"/>
  <c r="O170" i="17"/>
  <c r="O207" i="17"/>
  <c r="O76" i="17"/>
  <c r="O79" i="17"/>
  <c r="O55" i="17"/>
  <c r="O302" i="17"/>
  <c r="O152" i="17"/>
  <c r="O167" i="17"/>
  <c r="O148" i="17"/>
  <c r="O66" i="17"/>
  <c r="O263" i="17"/>
  <c r="O293" i="17"/>
  <c r="O246" i="17"/>
  <c r="O186" i="17"/>
  <c r="O111" i="17"/>
  <c r="O297" i="17"/>
  <c r="O212" i="17"/>
  <c r="O296" i="17"/>
  <c r="O112" i="17"/>
  <c r="O256" i="17"/>
  <c r="O229" i="17"/>
  <c r="O120" i="17"/>
  <c r="O50" i="17"/>
  <c r="O125" i="17"/>
  <c r="O276" i="17"/>
  <c r="O26" i="17"/>
  <c r="O99" i="17"/>
  <c r="O25" i="17"/>
  <c r="O32" i="17"/>
  <c r="O254" i="17"/>
  <c r="O51" i="17"/>
  <c r="O102" i="17"/>
  <c r="O124" i="17"/>
  <c r="O180" i="17"/>
  <c r="O54" i="17"/>
  <c r="O253" i="17"/>
  <c r="O282" i="17"/>
  <c r="O164" i="17"/>
  <c r="O100" i="17"/>
  <c r="O202" i="17"/>
  <c r="O144" i="17"/>
  <c r="O113" i="17"/>
  <c r="O91" i="17"/>
  <c r="O127" i="17"/>
  <c r="O31" i="17"/>
  <c r="O14" i="17"/>
  <c r="O35" i="17"/>
  <c r="O247" i="17"/>
  <c r="O213" i="17"/>
  <c r="O128" i="17"/>
  <c r="O249" i="17"/>
  <c r="O81" i="17"/>
  <c r="O159" i="17"/>
  <c r="O179" i="17"/>
  <c r="O232" i="17"/>
  <c r="O129" i="17"/>
  <c r="O137" i="17"/>
  <c r="O11" i="17"/>
  <c r="O22" i="17"/>
  <c r="O174" i="17"/>
  <c r="O94" i="17"/>
  <c r="O34" i="17"/>
  <c r="O168" i="17"/>
  <c r="O176" i="17"/>
  <c r="O154" i="17"/>
  <c r="O98" i="17"/>
  <c r="O41" i="17"/>
  <c r="O48" i="17"/>
  <c r="O45" i="17"/>
  <c r="O141" i="17"/>
  <c r="O87" i="17"/>
  <c r="O251" i="17"/>
  <c r="O139" i="17"/>
  <c r="O171" i="17"/>
  <c r="O163" i="17"/>
  <c r="O13" i="17"/>
  <c r="O183" i="17"/>
  <c r="O194" i="17"/>
  <c r="O21" i="17"/>
  <c r="O142" i="17"/>
  <c r="O74" i="17"/>
  <c r="O52" i="17"/>
  <c r="O77" i="17"/>
  <c r="O277" i="17"/>
  <c r="O85" i="17"/>
  <c r="O133" i="17"/>
  <c r="O145" i="17"/>
  <c r="O151" i="17"/>
  <c r="O283" i="17"/>
  <c r="O86" i="17"/>
  <c r="O119" i="17"/>
  <c r="O106" i="17"/>
  <c r="O299" i="17"/>
  <c r="O143" i="17"/>
  <c r="O177" i="17"/>
  <c r="O59" i="17"/>
  <c r="O24" i="17"/>
  <c r="O17" i="17"/>
  <c r="O191" i="17"/>
  <c r="O303" i="17"/>
  <c r="O47" i="17"/>
  <c r="O134" i="17"/>
  <c r="O193" i="17"/>
  <c r="O92" i="17"/>
  <c r="O69" i="17"/>
  <c r="O90" i="17"/>
  <c r="O29" i="17"/>
  <c r="O162" i="17"/>
  <c r="O286" i="17"/>
  <c r="O169" i="17"/>
  <c r="O117" i="17"/>
  <c r="O196" i="17"/>
  <c r="O140" i="17"/>
  <c r="O285" i="17"/>
  <c r="O49" i="17"/>
  <c r="O166" i="17"/>
  <c r="O271" i="17"/>
  <c r="O243" i="17"/>
  <c r="O245" i="17"/>
  <c r="O40" i="17"/>
  <c r="O258" i="17"/>
  <c r="O215" i="17"/>
  <c r="O136" i="17"/>
  <c r="O216" i="17"/>
  <c r="O58" i="17"/>
  <c r="O231" i="17"/>
  <c r="O224" i="17"/>
  <c r="O292" i="17"/>
  <c r="O237" i="17"/>
  <c r="O75" i="17"/>
  <c r="O300" i="17"/>
  <c r="O172" i="17"/>
  <c r="O71" i="17"/>
  <c r="O73" i="17"/>
  <c r="O93" i="17"/>
  <c r="O219" i="17"/>
  <c r="O275" i="17"/>
  <c r="O97" i="17"/>
  <c r="O175" i="17"/>
  <c r="O70" i="17"/>
  <c r="O150" i="17"/>
  <c r="O44" i="17"/>
  <c r="O103" i="17"/>
  <c r="O109" i="17"/>
  <c r="O234" i="17"/>
  <c r="O214" i="17"/>
  <c r="O158" i="17"/>
  <c r="O226" i="17"/>
  <c r="O239" i="17"/>
  <c r="O284" i="17"/>
  <c r="O46" i="17"/>
  <c r="O131" i="17"/>
  <c r="O60" i="17"/>
  <c r="O110" i="17"/>
  <c r="O199" i="17"/>
  <c r="O126" i="17"/>
  <c r="O115" i="17"/>
  <c r="O67" i="17"/>
  <c r="O272" i="17"/>
  <c r="O181" i="17"/>
  <c r="O38" i="17"/>
  <c r="O264" i="17"/>
  <c r="O20" i="17"/>
  <c r="O37" i="17"/>
  <c r="O10" i="17"/>
  <c r="C10" i="16"/>
  <c r="E326" i="14" l="1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203" i="14"/>
  <c r="E165" i="14"/>
  <c r="E280" i="14"/>
  <c r="E238" i="14"/>
  <c r="E187" i="14"/>
  <c r="E19" i="14"/>
  <c r="E225" i="14"/>
  <c r="E210" i="14"/>
  <c r="E155" i="14"/>
  <c r="E27" i="14"/>
  <c r="E138" i="14"/>
  <c r="E28" i="14"/>
  <c r="E84" i="14"/>
  <c r="E80" i="14"/>
  <c r="E56" i="14"/>
  <c r="E160" i="14"/>
  <c r="E146" i="14"/>
  <c r="E121" i="14"/>
  <c r="E101" i="14"/>
  <c r="E96" i="14"/>
  <c r="E78" i="14"/>
  <c r="E265" i="14"/>
  <c r="E221" i="14"/>
  <c r="E189" i="14"/>
  <c r="E18" i="14"/>
  <c r="E157" i="14"/>
  <c r="E95" i="14"/>
  <c r="E65" i="14"/>
  <c r="E241" i="14"/>
  <c r="E68" i="14"/>
  <c r="E262" i="14"/>
  <c r="E178" i="14"/>
  <c r="E118" i="14"/>
  <c r="E132" i="14"/>
  <c r="E15" i="14"/>
  <c r="E298" i="14"/>
  <c r="E273" i="14"/>
  <c r="E266" i="14"/>
  <c r="E244" i="14"/>
  <c r="E233" i="14"/>
  <c r="E218" i="14"/>
  <c r="E201" i="14"/>
  <c r="E161" i="14"/>
  <c r="E104" i="14"/>
  <c r="E205" i="14"/>
  <c r="E184" i="14"/>
  <c r="E43" i="14"/>
  <c r="E279" i="14"/>
  <c r="E261" i="14"/>
  <c r="E257" i="14"/>
  <c r="E240" i="14"/>
  <c r="E223" i="14"/>
  <c r="E208" i="14"/>
  <c r="E147" i="14"/>
  <c r="E123" i="14"/>
  <c r="E12" i="14"/>
  <c r="E290" i="14"/>
  <c r="E269" i="14"/>
  <c r="E188" i="14"/>
  <c r="E88" i="14"/>
  <c r="E107" i="14"/>
  <c r="E294" i="14"/>
  <c r="E248" i="14"/>
  <c r="E130" i="14"/>
  <c r="E116" i="14"/>
  <c r="E57" i="14"/>
  <c r="E23" i="14"/>
  <c r="E281" i="14"/>
  <c r="E270" i="14"/>
  <c r="E195" i="14"/>
  <c r="E190" i="14"/>
  <c r="E105" i="14"/>
  <c r="E82" i="14"/>
  <c r="E63" i="14"/>
  <c r="E30" i="14"/>
  <c r="E268" i="14"/>
  <c r="E230" i="14"/>
  <c r="E197" i="14"/>
  <c r="E64" i="14"/>
  <c r="E53" i="14"/>
  <c r="E36" i="14"/>
  <c r="E291" i="14"/>
  <c r="E288" i="14"/>
  <c r="E274" i="14"/>
  <c r="E250" i="14"/>
  <c r="E220" i="14"/>
  <c r="E192" i="14"/>
  <c r="E89" i="14"/>
  <c r="E72" i="14"/>
  <c r="E62" i="14"/>
  <c r="E252" i="14"/>
  <c r="E217" i="14"/>
  <c r="E206" i="14"/>
  <c r="E39" i="14"/>
  <c r="E260" i="14"/>
  <c r="E236" i="14"/>
  <c r="E222" i="14"/>
  <c r="E185" i="14"/>
  <c r="E149" i="14"/>
  <c r="E135" i="14"/>
  <c r="E295" i="14"/>
  <c r="E255" i="14"/>
  <c r="E182" i="14"/>
  <c r="E122" i="14"/>
  <c r="E33" i="14"/>
  <c r="E289" i="14"/>
  <c r="E278" i="14"/>
  <c r="E228" i="14"/>
  <c r="E204" i="14"/>
  <c r="E114" i="14"/>
  <c r="E301" i="14"/>
  <c r="E42" i="14"/>
  <c r="E198" i="14"/>
  <c r="E156" i="14"/>
  <c r="E83" i="14"/>
  <c r="E287" i="14"/>
  <c r="E235" i="14"/>
  <c r="E211" i="14"/>
  <c r="E173" i="14"/>
  <c r="E153" i="14"/>
  <c r="E108" i="14"/>
  <c r="E16" i="14"/>
  <c r="E200" i="14"/>
  <c r="E246" i="14"/>
  <c r="E87" i="14"/>
  <c r="E81" i="14"/>
  <c r="E55" i="14"/>
  <c r="E31" i="14"/>
  <c r="E247" i="14"/>
  <c r="E124" i="14"/>
  <c r="E99" i="14"/>
  <c r="E91" i="14"/>
  <c r="E54" i="14"/>
  <c r="E253" i="14"/>
  <c r="E113" i="14"/>
  <c r="E276" i="14"/>
  <c r="E259" i="14"/>
  <c r="E242" i="14"/>
  <c r="E209" i="14"/>
  <c r="E202" i="14"/>
  <c r="E180" i="14"/>
  <c r="E159" i="14"/>
  <c r="E48" i="14"/>
  <c r="E26" i="14"/>
  <c r="E25" i="14"/>
  <c r="E79" i="14"/>
  <c r="E297" i="14"/>
  <c r="E282" i="14"/>
  <c r="E176" i="14"/>
  <c r="E152" i="14"/>
  <c r="E148" i="14"/>
  <c r="E127" i="14"/>
  <c r="E112" i="14"/>
  <c r="E111" i="14"/>
  <c r="E302" i="14"/>
  <c r="E267" i="14"/>
  <c r="E11" i="14"/>
  <c r="E293" i="14"/>
  <c r="E232" i="14"/>
  <c r="E94" i="14"/>
  <c r="E174" i="14"/>
  <c r="E120" i="14"/>
  <c r="E254" i="14"/>
  <c r="E137" i="14"/>
  <c r="E129" i="14"/>
  <c r="E100" i="14"/>
  <c r="E167" i="14"/>
  <c r="E76" i="14"/>
  <c r="E66" i="14"/>
  <c r="E227" i="14"/>
  <c r="E207" i="14"/>
  <c r="E50" i="14"/>
  <c r="E14" i="14"/>
  <c r="E296" i="14"/>
  <c r="E212" i="14"/>
  <c r="E186" i="14"/>
  <c r="E179" i="14"/>
  <c r="E168" i="14"/>
  <c r="E51" i="14"/>
  <c r="E263" i="14"/>
  <c r="E144" i="14"/>
  <c r="E61" i="14"/>
  <c r="E35" i="14"/>
  <c r="E34" i="14"/>
  <c r="E256" i="14"/>
  <c r="E170" i="14"/>
  <c r="E102" i="14"/>
  <c r="E32" i="14"/>
  <c r="E22" i="14"/>
  <c r="E249" i="14"/>
  <c r="E229" i="14"/>
  <c r="E213" i="14"/>
  <c r="E164" i="14"/>
  <c r="E154" i="14"/>
  <c r="E128" i="14"/>
  <c r="E125" i="14"/>
  <c r="E145" i="14"/>
  <c r="E251" i="14"/>
  <c r="E299" i="14"/>
  <c r="E171" i="14"/>
  <c r="E141" i="14"/>
  <c r="E119" i="14"/>
  <c r="E92" i="14"/>
  <c r="E74" i="14"/>
  <c r="E194" i="14"/>
  <c r="E193" i="14"/>
  <c r="E162" i="14"/>
  <c r="E133" i="14"/>
  <c r="E86" i="14"/>
  <c r="E85" i="14"/>
  <c r="E52" i="14"/>
  <c r="E13" i="14"/>
  <c r="E303" i="14"/>
  <c r="E163" i="14"/>
  <c r="E134" i="14"/>
  <c r="E142" i="14"/>
  <c r="E139" i="14"/>
  <c r="E106" i="14"/>
  <c r="E98" i="14"/>
  <c r="E191" i="14"/>
  <c r="E177" i="14"/>
  <c r="E47" i="14"/>
  <c r="E196" i="14"/>
  <c r="E45" i="14"/>
  <c r="E17" i="14"/>
  <c r="E59" i="14"/>
  <c r="E24" i="14"/>
  <c r="E277" i="14"/>
  <c r="E77" i="14"/>
  <c r="E41" i="14"/>
  <c r="E21" i="14"/>
  <c r="E283" i="14"/>
  <c r="E183" i="14"/>
  <c r="E169" i="14"/>
  <c r="E151" i="14"/>
  <c r="E143" i="14"/>
  <c r="E140" i="14"/>
  <c r="E275" i="14"/>
  <c r="E166" i="14"/>
  <c r="E245" i="14"/>
  <c r="E292" i="14"/>
  <c r="E231" i="14"/>
  <c r="E97" i="14"/>
  <c r="E93" i="14"/>
  <c r="E271" i="14"/>
  <c r="E90" i="14"/>
  <c r="E73" i="14"/>
  <c r="E215" i="14"/>
  <c r="E117" i="14"/>
  <c r="E69" i="14"/>
  <c r="E286" i="14"/>
  <c r="E243" i="14"/>
  <c r="E49" i="14"/>
  <c r="E237" i="14"/>
  <c r="E58" i="14"/>
  <c r="E29" i="14"/>
  <c r="E40" i="14"/>
  <c r="E300" i="14"/>
  <c r="E285" i="14"/>
  <c r="E258" i="14"/>
  <c r="E172" i="14"/>
  <c r="E136" i="14"/>
  <c r="E75" i="14"/>
  <c r="E224" i="14"/>
  <c r="E219" i="14"/>
  <c r="E216" i="14"/>
  <c r="E71" i="14"/>
  <c r="E175" i="14"/>
  <c r="E70" i="14"/>
  <c r="E44" i="14"/>
  <c r="E214" i="14"/>
  <c r="E150" i="14"/>
  <c r="E226" i="14"/>
  <c r="E103" i="14"/>
  <c r="E284" i="14"/>
  <c r="E239" i="14"/>
  <c r="E60" i="14"/>
  <c r="E158" i="14"/>
  <c r="E131" i="14"/>
  <c r="E110" i="14"/>
  <c r="E109" i="14"/>
  <c r="E46" i="14"/>
  <c r="E199" i="14"/>
  <c r="E234" i="14"/>
  <c r="E20" i="14"/>
  <c r="E38" i="14"/>
  <c r="E37" i="14"/>
  <c r="E181" i="14"/>
  <c r="E67" i="14"/>
  <c r="E115" i="14"/>
  <c r="E126" i="14"/>
  <c r="E264" i="14"/>
  <c r="E272" i="14"/>
  <c r="E10" i="14"/>
  <c r="Y11" i="10" l="1"/>
  <c r="Y10" i="10"/>
  <c r="S11" i="10" l="1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10" i="10"/>
  <c r="W10" i="10" l="1"/>
  <c r="X10" i="10" s="1"/>
  <c r="Z10" i="10"/>
  <c r="AA10" i="10" s="1"/>
  <c r="W301" i="10"/>
  <c r="X301" i="10" s="1"/>
  <c r="Z301" i="10"/>
  <c r="AA301" i="10" s="1"/>
  <c r="W293" i="10"/>
  <c r="X293" i="10" s="1"/>
  <c r="Z293" i="10"/>
  <c r="AA293" i="10" s="1"/>
  <c r="W285" i="10"/>
  <c r="X285" i="10" s="1"/>
  <c r="Z285" i="10"/>
  <c r="AA285" i="10" s="1"/>
  <c r="W277" i="10"/>
  <c r="X277" i="10" s="1"/>
  <c r="Z277" i="10"/>
  <c r="AA277" i="10" s="1"/>
  <c r="W269" i="10"/>
  <c r="X269" i="10" s="1"/>
  <c r="Z269" i="10"/>
  <c r="AA269" i="10" s="1"/>
  <c r="W261" i="10"/>
  <c r="X261" i="10" s="1"/>
  <c r="Z261" i="10"/>
  <c r="AA261" i="10" s="1"/>
  <c r="W253" i="10"/>
  <c r="X253" i="10" s="1"/>
  <c r="Z253" i="10"/>
  <c r="AA253" i="10" s="1"/>
  <c r="W245" i="10"/>
  <c r="X245" i="10" s="1"/>
  <c r="Z245" i="10"/>
  <c r="AA245" i="10" s="1"/>
  <c r="W237" i="10"/>
  <c r="X237" i="10" s="1"/>
  <c r="Z237" i="10"/>
  <c r="AA237" i="10" s="1"/>
  <c r="W229" i="10"/>
  <c r="X229" i="10" s="1"/>
  <c r="Z229" i="10"/>
  <c r="AA229" i="10" s="1"/>
  <c r="W221" i="10"/>
  <c r="X221" i="10" s="1"/>
  <c r="Z221" i="10"/>
  <c r="AA221" i="10" s="1"/>
  <c r="W213" i="10"/>
  <c r="X213" i="10" s="1"/>
  <c r="Z213" i="10"/>
  <c r="AA213" i="10" s="1"/>
  <c r="W205" i="10"/>
  <c r="X205" i="10" s="1"/>
  <c r="Z205" i="10"/>
  <c r="AA205" i="10" s="1"/>
  <c r="W197" i="10"/>
  <c r="X197" i="10" s="1"/>
  <c r="Z197" i="10"/>
  <c r="AA197" i="10" s="1"/>
  <c r="W189" i="10"/>
  <c r="X189" i="10" s="1"/>
  <c r="Z189" i="10"/>
  <c r="AA189" i="10" s="1"/>
  <c r="W181" i="10"/>
  <c r="X181" i="10" s="1"/>
  <c r="Z181" i="10"/>
  <c r="AA181" i="10" s="1"/>
  <c r="W173" i="10"/>
  <c r="X173" i="10" s="1"/>
  <c r="Z173" i="10"/>
  <c r="AA173" i="10" s="1"/>
  <c r="W165" i="10"/>
  <c r="X165" i="10" s="1"/>
  <c r="Z165" i="10"/>
  <c r="AA165" i="10" s="1"/>
  <c r="W157" i="10"/>
  <c r="X157" i="10" s="1"/>
  <c r="Z157" i="10"/>
  <c r="AA157" i="10" s="1"/>
  <c r="W149" i="10"/>
  <c r="X149" i="10" s="1"/>
  <c r="Z149" i="10"/>
  <c r="AA149" i="10" s="1"/>
  <c r="W141" i="10"/>
  <c r="X141" i="10" s="1"/>
  <c r="Z141" i="10"/>
  <c r="AA141" i="10" s="1"/>
  <c r="W133" i="10"/>
  <c r="X133" i="10" s="1"/>
  <c r="Z133" i="10"/>
  <c r="AA133" i="10" s="1"/>
  <c r="W125" i="10"/>
  <c r="X125" i="10" s="1"/>
  <c r="Z125" i="10"/>
  <c r="AA125" i="10" s="1"/>
  <c r="W117" i="10"/>
  <c r="X117" i="10" s="1"/>
  <c r="Z117" i="10"/>
  <c r="AA117" i="10" s="1"/>
  <c r="W109" i="10"/>
  <c r="X109" i="10" s="1"/>
  <c r="Z109" i="10"/>
  <c r="AA109" i="10" s="1"/>
  <c r="W101" i="10"/>
  <c r="X101" i="10" s="1"/>
  <c r="Z101" i="10"/>
  <c r="AA101" i="10" s="1"/>
  <c r="W93" i="10"/>
  <c r="X93" i="10" s="1"/>
  <c r="Z93" i="10"/>
  <c r="AA93" i="10" s="1"/>
  <c r="W85" i="10"/>
  <c r="X85" i="10" s="1"/>
  <c r="Z85" i="10"/>
  <c r="AA85" i="10" s="1"/>
  <c r="W77" i="10"/>
  <c r="X77" i="10" s="1"/>
  <c r="Z77" i="10"/>
  <c r="AA77" i="10" s="1"/>
  <c r="W69" i="10"/>
  <c r="X69" i="10" s="1"/>
  <c r="Z69" i="10"/>
  <c r="AA69" i="10" s="1"/>
  <c r="W61" i="10"/>
  <c r="X61" i="10" s="1"/>
  <c r="Z61" i="10"/>
  <c r="AA61" i="10" s="1"/>
  <c r="W53" i="10"/>
  <c r="X53" i="10" s="1"/>
  <c r="Z53" i="10"/>
  <c r="AA53" i="10" s="1"/>
  <c r="W45" i="10"/>
  <c r="X45" i="10" s="1"/>
  <c r="Z45" i="10"/>
  <c r="AA45" i="10" s="1"/>
  <c r="W37" i="10"/>
  <c r="X37" i="10" s="1"/>
  <c r="Z37" i="10"/>
  <c r="AA37" i="10" s="1"/>
  <c r="W29" i="10"/>
  <c r="X29" i="10" s="1"/>
  <c r="Z29" i="10"/>
  <c r="AA29" i="10" s="1"/>
  <c r="W21" i="10"/>
  <c r="X21" i="10" s="1"/>
  <c r="Z21" i="10"/>
  <c r="AA21" i="10" s="1"/>
  <c r="W13" i="10"/>
  <c r="X13" i="10" s="1"/>
  <c r="Z13" i="10"/>
  <c r="AA13" i="10" s="1"/>
  <c r="W300" i="10"/>
  <c r="X300" i="10" s="1"/>
  <c r="Z300" i="10"/>
  <c r="AA300" i="10" s="1"/>
  <c r="W284" i="10"/>
  <c r="X284" i="10" s="1"/>
  <c r="Z284" i="10"/>
  <c r="AA284" i="10" s="1"/>
  <c r="W268" i="10"/>
  <c r="X268" i="10" s="1"/>
  <c r="Z268" i="10"/>
  <c r="AA268" i="10" s="1"/>
  <c r="W260" i="10"/>
  <c r="X260" i="10" s="1"/>
  <c r="Z260" i="10"/>
  <c r="AA260" i="10" s="1"/>
  <c r="W252" i="10"/>
  <c r="X252" i="10" s="1"/>
  <c r="Z252" i="10"/>
  <c r="AA252" i="10" s="1"/>
  <c r="W244" i="10"/>
  <c r="X244" i="10" s="1"/>
  <c r="Z244" i="10"/>
  <c r="AA244" i="10" s="1"/>
  <c r="W236" i="10"/>
  <c r="X236" i="10" s="1"/>
  <c r="Z236" i="10"/>
  <c r="AA236" i="10" s="1"/>
  <c r="W228" i="10"/>
  <c r="X228" i="10" s="1"/>
  <c r="Z228" i="10"/>
  <c r="AA228" i="10" s="1"/>
  <c r="W220" i="10"/>
  <c r="X220" i="10" s="1"/>
  <c r="Z220" i="10"/>
  <c r="AA220" i="10" s="1"/>
  <c r="W212" i="10"/>
  <c r="X212" i="10" s="1"/>
  <c r="Z212" i="10"/>
  <c r="AA212" i="10" s="1"/>
  <c r="W204" i="10"/>
  <c r="X204" i="10" s="1"/>
  <c r="Z204" i="10"/>
  <c r="AA204" i="10" s="1"/>
  <c r="W196" i="10"/>
  <c r="X196" i="10" s="1"/>
  <c r="Z196" i="10"/>
  <c r="AA196" i="10" s="1"/>
  <c r="W188" i="10"/>
  <c r="X188" i="10" s="1"/>
  <c r="Z188" i="10"/>
  <c r="AA188" i="10" s="1"/>
  <c r="W180" i="10"/>
  <c r="X180" i="10" s="1"/>
  <c r="Z180" i="10"/>
  <c r="AA180" i="10" s="1"/>
  <c r="W172" i="10"/>
  <c r="X172" i="10" s="1"/>
  <c r="Z172" i="10"/>
  <c r="AA172" i="10" s="1"/>
  <c r="W164" i="10"/>
  <c r="X164" i="10" s="1"/>
  <c r="Z164" i="10"/>
  <c r="AA164" i="10" s="1"/>
  <c r="W156" i="10"/>
  <c r="X156" i="10" s="1"/>
  <c r="Z156" i="10"/>
  <c r="AA156" i="10" s="1"/>
  <c r="W148" i="10"/>
  <c r="X148" i="10" s="1"/>
  <c r="Z148" i="10"/>
  <c r="AA148" i="10" s="1"/>
  <c r="W140" i="10"/>
  <c r="X140" i="10" s="1"/>
  <c r="Z140" i="10"/>
  <c r="AA140" i="10" s="1"/>
  <c r="W132" i="10"/>
  <c r="X132" i="10" s="1"/>
  <c r="Z132" i="10"/>
  <c r="AA132" i="10" s="1"/>
  <c r="W124" i="10"/>
  <c r="X124" i="10" s="1"/>
  <c r="Z124" i="10"/>
  <c r="AA124" i="10" s="1"/>
  <c r="W116" i="10"/>
  <c r="X116" i="10" s="1"/>
  <c r="Z116" i="10"/>
  <c r="AA116" i="10" s="1"/>
  <c r="W108" i="10"/>
  <c r="X108" i="10" s="1"/>
  <c r="Z108" i="10"/>
  <c r="AA108" i="10" s="1"/>
  <c r="W100" i="10"/>
  <c r="X100" i="10" s="1"/>
  <c r="Z100" i="10"/>
  <c r="AA100" i="10" s="1"/>
  <c r="W92" i="10"/>
  <c r="X92" i="10" s="1"/>
  <c r="Z92" i="10"/>
  <c r="AA92" i="10" s="1"/>
  <c r="W84" i="10"/>
  <c r="X84" i="10" s="1"/>
  <c r="Z84" i="10"/>
  <c r="AA84" i="10" s="1"/>
  <c r="W76" i="10"/>
  <c r="X76" i="10" s="1"/>
  <c r="Z76" i="10"/>
  <c r="AA76" i="10" s="1"/>
  <c r="W68" i="10"/>
  <c r="X68" i="10" s="1"/>
  <c r="Z68" i="10"/>
  <c r="AA68" i="10" s="1"/>
  <c r="W60" i="10"/>
  <c r="X60" i="10" s="1"/>
  <c r="Z60" i="10"/>
  <c r="AA60" i="10" s="1"/>
  <c r="W52" i="10"/>
  <c r="X52" i="10" s="1"/>
  <c r="Z52" i="10"/>
  <c r="AA52" i="10" s="1"/>
  <c r="W44" i="10"/>
  <c r="X44" i="10" s="1"/>
  <c r="Z44" i="10"/>
  <c r="AA44" i="10" s="1"/>
  <c r="W36" i="10"/>
  <c r="X36" i="10" s="1"/>
  <c r="Z36" i="10"/>
  <c r="AA36" i="10" s="1"/>
  <c r="W28" i="10"/>
  <c r="X28" i="10" s="1"/>
  <c r="Z28" i="10"/>
  <c r="AA28" i="10" s="1"/>
  <c r="W20" i="10"/>
  <c r="X20" i="10" s="1"/>
  <c r="Z20" i="10"/>
  <c r="AA20" i="10" s="1"/>
  <c r="W12" i="10"/>
  <c r="X12" i="10" s="1"/>
  <c r="Z12" i="10"/>
  <c r="AA12" i="10" s="1"/>
  <c r="W276" i="10"/>
  <c r="X276" i="10" s="1"/>
  <c r="Z276" i="10"/>
  <c r="AA276" i="10" s="1"/>
  <c r="W299" i="10"/>
  <c r="X299" i="10" s="1"/>
  <c r="Z299" i="10"/>
  <c r="AA299" i="10" s="1"/>
  <c r="W291" i="10"/>
  <c r="X291" i="10" s="1"/>
  <c r="Z291" i="10"/>
  <c r="AA291" i="10" s="1"/>
  <c r="W283" i="10"/>
  <c r="X283" i="10" s="1"/>
  <c r="Z283" i="10"/>
  <c r="AA283" i="10" s="1"/>
  <c r="W275" i="10"/>
  <c r="X275" i="10" s="1"/>
  <c r="Z275" i="10"/>
  <c r="AA275" i="10" s="1"/>
  <c r="W267" i="10"/>
  <c r="X267" i="10" s="1"/>
  <c r="Z267" i="10"/>
  <c r="AA267" i="10" s="1"/>
  <c r="W259" i="10"/>
  <c r="X259" i="10" s="1"/>
  <c r="Z259" i="10"/>
  <c r="AA259" i="10" s="1"/>
  <c r="W251" i="10"/>
  <c r="X251" i="10" s="1"/>
  <c r="Z251" i="10"/>
  <c r="AA251" i="10" s="1"/>
  <c r="W243" i="10"/>
  <c r="X243" i="10" s="1"/>
  <c r="Z243" i="10"/>
  <c r="AA243" i="10" s="1"/>
  <c r="W235" i="10"/>
  <c r="X235" i="10" s="1"/>
  <c r="Z235" i="10"/>
  <c r="AA235" i="10" s="1"/>
  <c r="W227" i="10"/>
  <c r="X227" i="10" s="1"/>
  <c r="Z227" i="10"/>
  <c r="AA227" i="10" s="1"/>
  <c r="W219" i="10"/>
  <c r="X219" i="10" s="1"/>
  <c r="Z219" i="10"/>
  <c r="AA219" i="10" s="1"/>
  <c r="W211" i="10"/>
  <c r="X211" i="10" s="1"/>
  <c r="Z211" i="10"/>
  <c r="AA211" i="10" s="1"/>
  <c r="W203" i="10"/>
  <c r="X203" i="10" s="1"/>
  <c r="Z203" i="10"/>
  <c r="AA203" i="10" s="1"/>
  <c r="W195" i="10"/>
  <c r="X195" i="10" s="1"/>
  <c r="Z195" i="10"/>
  <c r="AA195" i="10" s="1"/>
  <c r="W187" i="10"/>
  <c r="X187" i="10" s="1"/>
  <c r="Z187" i="10"/>
  <c r="AA187" i="10" s="1"/>
  <c r="W179" i="10"/>
  <c r="X179" i="10" s="1"/>
  <c r="Z179" i="10"/>
  <c r="AA179" i="10" s="1"/>
  <c r="W171" i="10"/>
  <c r="X171" i="10" s="1"/>
  <c r="Z171" i="10"/>
  <c r="AA171" i="10" s="1"/>
  <c r="W163" i="10"/>
  <c r="X163" i="10" s="1"/>
  <c r="Z163" i="10"/>
  <c r="AA163" i="10" s="1"/>
  <c r="W155" i="10"/>
  <c r="X155" i="10" s="1"/>
  <c r="Z155" i="10"/>
  <c r="AA155" i="10" s="1"/>
  <c r="W147" i="10"/>
  <c r="X147" i="10" s="1"/>
  <c r="Z147" i="10"/>
  <c r="AA147" i="10" s="1"/>
  <c r="W139" i="10"/>
  <c r="X139" i="10" s="1"/>
  <c r="Z139" i="10"/>
  <c r="AA139" i="10" s="1"/>
  <c r="W131" i="10"/>
  <c r="X131" i="10" s="1"/>
  <c r="Z131" i="10"/>
  <c r="AA131" i="10" s="1"/>
  <c r="W123" i="10"/>
  <c r="X123" i="10" s="1"/>
  <c r="Z123" i="10"/>
  <c r="AA123" i="10" s="1"/>
  <c r="W115" i="10"/>
  <c r="X115" i="10" s="1"/>
  <c r="Z115" i="10"/>
  <c r="AA115" i="10" s="1"/>
  <c r="W107" i="10"/>
  <c r="X107" i="10" s="1"/>
  <c r="Z107" i="10"/>
  <c r="AA107" i="10" s="1"/>
  <c r="W99" i="10"/>
  <c r="X99" i="10" s="1"/>
  <c r="Z99" i="10"/>
  <c r="AA99" i="10" s="1"/>
  <c r="W91" i="10"/>
  <c r="X91" i="10" s="1"/>
  <c r="Z91" i="10"/>
  <c r="AA91" i="10" s="1"/>
  <c r="W83" i="10"/>
  <c r="X83" i="10" s="1"/>
  <c r="Z83" i="10"/>
  <c r="AA83" i="10" s="1"/>
  <c r="W75" i="10"/>
  <c r="X75" i="10" s="1"/>
  <c r="Z75" i="10"/>
  <c r="AA75" i="10" s="1"/>
  <c r="W67" i="10"/>
  <c r="X67" i="10" s="1"/>
  <c r="Z67" i="10"/>
  <c r="AA67" i="10" s="1"/>
  <c r="W59" i="10"/>
  <c r="X59" i="10" s="1"/>
  <c r="Z59" i="10"/>
  <c r="AA59" i="10" s="1"/>
  <c r="W51" i="10"/>
  <c r="X51" i="10" s="1"/>
  <c r="Z51" i="10"/>
  <c r="AA51" i="10" s="1"/>
  <c r="W43" i="10"/>
  <c r="X43" i="10" s="1"/>
  <c r="Z43" i="10"/>
  <c r="AA43" i="10" s="1"/>
  <c r="W35" i="10"/>
  <c r="X35" i="10" s="1"/>
  <c r="Z35" i="10"/>
  <c r="AA35" i="10" s="1"/>
  <c r="W27" i="10"/>
  <c r="X27" i="10" s="1"/>
  <c r="Z27" i="10"/>
  <c r="AA27" i="10" s="1"/>
  <c r="W19" i="10"/>
  <c r="X19" i="10" s="1"/>
  <c r="Z19" i="10"/>
  <c r="AA19" i="10" s="1"/>
  <c r="W11" i="10"/>
  <c r="X11" i="10" s="1"/>
  <c r="Z11" i="10"/>
  <c r="AA11" i="10" s="1"/>
  <c r="W292" i="10"/>
  <c r="X292" i="10" s="1"/>
  <c r="Z292" i="10"/>
  <c r="AA292" i="10" s="1"/>
  <c r="W298" i="10"/>
  <c r="X298" i="10" s="1"/>
  <c r="Z298" i="10"/>
  <c r="AA298" i="10" s="1"/>
  <c r="W290" i="10"/>
  <c r="X290" i="10" s="1"/>
  <c r="Z290" i="10"/>
  <c r="AA290" i="10" s="1"/>
  <c r="W282" i="10"/>
  <c r="X282" i="10" s="1"/>
  <c r="Z282" i="10"/>
  <c r="AA282" i="10" s="1"/>
  <c r="W274" i="10"/>
  <c r="X274" i="10" s="1"/>
  <c r="Z274" i="10"/>
  <c r="AA274" i="10" s="1"/>
  <c r="W266" i="10"/>
  <c r="X266" i="10" s="1"/>
  <c r="Z266" i="10"/>
  <c r="AA266" i="10" s="1"/>
  <c r="W258" i="10"/>
  <c r="X258" i="10" s="1"/>
  <c r="Z258" i="10"/>
  <c r="AA258" i="10" s="1"/>
  <c r="W250" i="10"/>
  <c r="X250" i="10" s="1"/>
  <c r="Z250" i="10"/>
  <c r="AA250" i="10" s="1"/>
  <c r="W242" i="10"/>
  <c r="X242" i="10" s="1"/>
  <c r="Z242" i="10"/>
  <c r="AA242" i="10" s="1"/>
  <c r="W234" i="10"/>
  <c r="X234" i="10" s="1"/>
  <c r="Z234" i="10"/>
  <c r="AA234" i="10" s="1"/>
  <c r="W226" i="10"/>
  <c r="X226" i="10" s="1"/>
  <c r="Z226" i="10"/>
  <c r="AA226" i="10" s="1"/>
  <c r="W218" i="10"/>
  <c r="X218" i="10" s="1"/>
  <c r="Z218" i="10"/>
  <c r="AA218" i="10" s="1"/>
  <c r="W210" i="10"/>
  <c r="X210" i="10" s="1"/>
  <c r="Z210" i="10"/>
  <c r="AA210" i="10" s="1"/>
  <c r="W202" i="10"/>
  <c r="X202" i="10" s="1"/>
  <c r="Z202" i="10"/>
  <c r="AA202" i="10" s="1"/>
  <c r="W194" i="10"/>
  <c r="X194" i="10" s="1"/>
  <c r="Z194" i="10"/>
  <c r="AA194" i="10" s="1"/>
  <c r="W186" i="10"/>
  <c r="X186" i="10" s="1"/>
  <c r="Z186" i="10"/>
  <c r="AA186" i="10" s="1"/>
  <c r="W178" i="10"/>
  <c r="X178" i="10" s="1"/>
  <c r="Z178" i="10"/>
  <c r="AA178" i="10" s="1"/>
  <c r="W170" i="10"/>
  <c r="X170" i="10" s="1"/>
  <c r="Z170" i="10"/>
  <c r="AA170" i="10" s="1"/>
  <c r="W162" i="10"/>
  <c r="X162" i="10" s="1"/>
  <c r="Z162" i="10"/>
  <c r="AA162" i="10" s="1"/>
  <c r="W154" i="10"/>
  <c r="X154" i="10" s="1"/>
  <c r="Z154" i="10"/>
  <c r="AA154" i="10" s="1"/>
  <c r="W146" i="10"/>
  <c r="X146" i="10" s="1"/>
  <c r="Z146" i="10"/>
  <c r="AA146" i="10" s="1"/>
  <c r="W138" i="10"/>
  <c r="X138" i="10" s="1"/>
  <c r="Z138" i="10"/>
  <c r="AA138" i="10" s="1"/>
  <c r="W130" i="10"/>
  <c r="X130" i="10" s="1"/>
  <c r="Z130" i="10"/>
  <c r="AA130" i="10" s="1"/>
  <c r="W122" i="10"/>
  <c r="X122" i="10" s="1"/>
  <c r="Z122" i="10"/>
  <c r="AA122" i="10" s="1"/>
  <c r="W114" i="10"/>
  <c r="X114" i="10" s="1"/>
  <c r="Z114" i="10"/>
  <c r="AA114" i="10" s="1"/>
  <c r="W106" i="10"/>
  <c r="X106" i="10" s="1"/>
  <c r="Z106" i="10"/>
  <c r="AA106" i="10" s="1"/>
  <c r="W98" i="10"/>
  <c r="X98" i="10" s="1"/>
  <c r="Z98" i="10"/>
  <c r="AA98" i="10" s="1"/>
  <c r="W90" i="10"/>
  <c r="X90" i="10" s="1"/>
  <c r="Z90" i="10"/>
  <c r="AA90" i="10" s="1"/>
  <c r="W82" i="10"/>
  <c r="X82" i="10" s="1"/>
  <c r="Z82" i="10"/>
  <c r="AA82" i="10" s="1"/>
  <c r="W74" i="10"/>
  <c r="X74" i="10" s="1"/>
  <c r="Z74" i="10"/>
  <c r="AA74" i="10" s="1"/>
  <c r="W66" i="10"/>
  <c r="X66" i="10" s="1"/>
  <c r="Z66" i="10"/>
  <c r="AA66" i="10" s="1"/>
  <c r="W58" i="10"/>
  <c r="X58" i="10" s="1"/>
  <c r="Z58" i="10"/>
  <c r="AA58" i="10" s="1"/>
  <c r="W50" i="10"/>
  <c r="X50" i="10" s="1"/>
  <c r="Z50" i="10"/>
  <c r="AA50" i="10" s="1"/>
  <c r="W42" i="10"/>
  <c r="X42" i="10" s="1"/>
  <c r="Z42" i="10"/>
  <c r="AA42" i="10" s="1"/>
  <c r="W34" i="10"/>
  <c r="X34" i="10" s="1"/>
  <c r="Z34" i="10"/>
  <c r="AA34" i="10" s="1"/>
  <c r="W26" i="10"/>
  <c r="X26" i="10" s="1"/>
  <c r="Z26" i="10"/>
  <c r="AA26" i="10" s="1"/>
  <c r="W18" i="10"/>
  <c r="X18" i="10" s="1"/>
  <c r="Z18" i="10"/>
  <c r="AA18" i="10" s="1"/>
  <c r="W297" i="10"/>
  <c r="X297" i="10" s="1"/>
  <c r="Z297" i="10"/>
  <c r="AA297" i="10" s="1"/>
  <c r="W289" i="10"/>
  <c r="X289" i="10" s="1"/>
  <c r="Z289" i="10"/>
  <c r="AA289" i="10" s="1"/>
  <c r="W281" i="10"/>
  <c r="X281" i="10" s="1"/>
  <c r="Z281" i="10"/>
  <c r="AA281" i="10" s="1"/>
  <c r="W273" i="10"/>
  <c r="X273" i="10" s="1"/>
  <c r="Z273" i="10"/>
  <c r="AA273" i="10" s="1"/>
  <c r="W265" i="10"/>
  <c r="X265" i="10" s="1"/>
  <c r="Z265" i="10"/>
  <c r="AA265" i="10" s="1"/>
  <c r="W257" i="10"/>
  <c r="X257" i="10" s="1"/>
  <c r="Z257" i="10"/>
  <c r="AA257" i="10" s="1"/>
  <c r="W249" i="10"/>
  <c r="X249" i="10" s="1"/>
  <c r="Z249" i="10"/>
  <c r="AA249" i="10" s="1"/>
  <c r="W241" i="10"/>
  <c r="X241" i="10" s="1"/>
  <c r="Z241" i="10"/>
  <c r="AA241" i="10" s="1"/>
  <c r="W233" i="10"/>
  <c r="X233" i="10" s="1"/>
  <c r="Z233" i="10"/>
  <c r="AA233" i="10" s="1"/>
  <c r="W225" i="10"/>
  <c r="X225" i="10" s="1"/>
  <c r="Z225" i="10"/>
  <c r="AA225" i="10" s="1"/>
  <c r="W217" i="10"/>
  <c r="X217" i="10" s="1"/>
  <c r="Z217" i="10"/>
  <c r="AA217" i="10" s="1"/>
  <c r="W209" i="10"/>
  <c r="X209" i="10" s="1"/>
  <c r="Z209" i="10"/>
  <c r="AA209" i="10" s="1"/>
  <c r="W201" i="10"/>
  <c r="X201" i="10" s="1"/>
  <c r="Z201" i="10"/>
  <c r="AA201" i="10" s="1"/>
  <c r="W193" i="10"/>
  <c r="X193" i="10" s="1"/>
  <c r="Z193" i="10"/>
  <c r="AA193" i="10" s="1"/>
  <c r="W185" i="10"/>
  <c r="X185" i="10" s="1"/>
  <c r="Z185" i="10"/>
  <c r="AA185" i="10" s="1"/>
  <c r="W177" i="10"/>
  <c r="X177" i="10" s="1"/>
  <c r="Z177" i="10"/>
  <c r="AA177" i="10" s="1"/>
  <c r="W169" i="10"/>
  <c r="X169" i="10" s="1"/>
  <c r="Z169" i="10"/>
  <c r="AA169" i="10" s="1"/>
  <c r="W161" i="10"/>
  <c r="X161" i="10" s="1"/>
  <c r="Z161" i="10"/>
  <c r="AA161" i="10" s="1"/>
  <c r="W153" i="10"/>
  <c r="X153" i="10" s="1"/>
  <c r="Z153" i="10"/>
  <c r="AA153" i="10" s="1"/>
  <c r="W145" i="10"/>
  <c r="X145" i="10" s="1"/>
  <c r="Z145" i="10"/>
  <c r="AA145" i="10" s="1"/>
  <c r="W137" i="10"/>
  <c r="X137" i="10" s="1"/>
  <c r="Z137" i="10"/>
  <c r="AA137" i="10" s="1"/>
  <c r="W129" i="10"/>
  <c r="X129" i="10" s="1"/>
  <c r="Z129" i="10"/>
  <c r="AA129" i="10" s="1"/>
  <c r="W121" i="10"/>
  <c r="X121" i="10" s="1"/>
  <c r="Z121" i="10"/>
  <c r="AA121" i="10" s="1"/>
  <c r="W113" i="10"/>
  <c r="X113" i="10" s="1"/>
  <c r="Z113" i="10"/>
  <c r="AA113" i="10" s="1"/>
  <c r="W105" i="10"/>
  <c r="X105" i="10" s="1"/>
  <c r="Z105" i="10"/>
  <c r="AA105" i="10" s="1"/>
  <c r="W97" i="10"/>
  <c r="X97" i="10" s="1"/>
  <c r="Z97" i="10"/>
  <c r="AA97" i="10" s="1"/>
  <c r="W89" i="10"/>
  <c r="X89" i="10" s="1"/>
  <c r="Z89" i="10"/>
  <c r="AA89" i="10" s="1"/>
  <c r="W81" i="10"/>
  <c r="X81" i="10" s="1"/>
  <c r="Z81" i="10"/>
  <c r="AA81" i="10" s="1"/>
  <c r="W73" i="10"/>
  <c r="X73" i="10" s="1"/>
  <c r="Z73" i="10"/>
  <c r="AA73" i="10" s="1"/>
  <c r="W65" i="10"/>
  <c r="X65" i="10" s="1"/>
  <c r="Z65" i="10"/>
  <c r="AA65" i="10" s="1"/>
  <c r="W57" i="10"/>
  <c r="X57" i="10" s="1"/>
  <c r="Z57" i="10"/>
  <c r="AA57" i="10" s="1"/>
  <c r="W49" i="10"/>
  <c r="X49" i="10" s="1"/>
  <c r="Z49" i="10"/>
  <c r="AA49" i="10" s="1"/>
  <c r="W41" i="10"/>
  <c r="X41" i="10" s="1"/>
  <c r="Z41" i="10"/>
  <c r="AA41" i="10" s="1"/>
  <c r="W33" i="10"/>
  <c r="X33" i="10" s="1"/>
  <c r="Z33" i="10"/>
  <c r="AA33" i="10" s="1"/>
  <c r="W25" i="10"/>
  <c r="X25" i="10" s="1"/>
  <c r="Z25" i="10"/>
  <c r="AA25" i="10" s="1"/>
  <c r="W17" i="10"/>
  <c r="X17" i="10" s="1"/>
  <c r="Z17" i="10"/>
  <c r="AA17" i="10" s="1"/>
  <c r="W296" i="10"/>
  <c r="X296" i="10" s="1"/>
  <c r="Z296" i="10"/>
  <c r="AA296" i="10" s="1"/>
  <c r="W288" i="10"/>
  <c r="X288" i="10" s="1"/>
  <c r="Z288" i="10"/>
  <c r="AA288" i="10" s="1"/>
  <c r="W280" i="10"/>
  <c r="X280" i="10" s="1"/>
  <c r="Z280" i="10"/>
  <c r="AA280" i="10" s="1"/>
  <c r="W272" i="10"/>
  <c r="X272" i="10" s="1"/>
  <c r="Z272" i="10"/>
  <c r="AA272" i="10" s="1"/>
  <c r="W264" i="10"/>
  <c r="X264" i="10" s="1"/>
  <c r="Z264" i="10"/>
  <c r="AA264" i="10" s="1"/>
  <c r="W256" i="10"/>
  <c r="X256" i="10" s="1"/>
  <c r="Z256" i="10"/>
  <c r="AA256" i="10" s="1"/>
  <c r="W248" i="10"/>
  <c r="X248" i="10" s="1"/>
  <c r="Z248" i="10"/>
  <c r="AA248" i="10" s="1"/>
  <c r="W240" i="10"/>
  <c r="X240" i="10" s="1"/>
  <c r="Z240" i="10"/>
  <c r="AA240" i="10" s="1"/>
  <c r="W232" i="10"/>
  <c r="X232" i="10" s="1"/>
  <c r="Z232" i="10"/>
  <c r="AA232" i="10" s="1"/>
  <c r="W224" i="10"/>
  <c r="X224" i="10" s="1"/>
  <c r="Z224" i="10"/>
  <c r="AA224" i="10" s="1"/>
  <c r="W216" i="10"/>
  <c r="X216" i="10" s="1"/>
  <c r="Z216" i="10"/>
  <c r="AA216" i="10" s="1"/>
  <c r="W208" i="10"/>
  <c r="X208" i="10" s="1"/>
  <c r="Z208" i="10"/>
  <c r="AA208" i="10" s="1"/>
  <c r="W200" i="10"/>
  <c r="X200" i="10" s="1"/>
  <c r="Z200" i="10"/>
  <c r="AA200" i="10" s="1"/>
  <c r="W192" i="10"/>
  <c r="X192" i="10" s="1"/>
  <c r="Z192" i="10"/>
  <c r="AA192" i="10" s="1"/>
  <c r="W184" i="10"/>
  <c r="X184" i="10" s="1"/>
  <c r="Z184" i="10"/>
  <c r="AA184" i="10" s="1"/>
  <c r="W176" i="10"/>
  <c r="X176" i="10" s="1"/>
  <c r="Z176" i="10"/>
  <c r="AA176" i="10" s="1"/>
  <c r="W168" i="10"/>
  <c r="X168" i="10" s="1"/>
  <c r="Z168" i="10"/>
  <c r="AA168" i="10" s="1"/>
  <c r="W160" i="10"/>
  <c r="X160" i="10" s="1"/>
  <c r="Z160" i="10"/>
  <c r="AA160" i="10" s="1"/>
  <c r="W152" i="10"/>
  <c r="X152" i="10" s="1"/>
  <c r="Z152" i="10"/>
  <c r="AA152" i="10" s="1"/>
  <c r="W144" i="10"/>
  <c r="X144" i="10" s="1"/>
  <c r="Z144" i="10"/>
  <c r="AA144" i="10" s="1"/>
  <c r="W136" i="10"/>
  <c r="X136" i="10" s="1"/>
  <c r="Z136" i="10"/>
  <c r="AA136" i="10" s="1"/>
  <c r="W128" i="10"/>
  <c r="X128" i="10" s="1"/>
  <c r="Z128" i="10"/>
  <c r="AA128" i="10" s="1"/>
  <c r="W120" i="10"/>
  <c r="X120" i="10" s="1"/>
  <c r="Z120" i="10"/>
  <c r="AA120" i="10" s="1"/>
  <c r="W112" i="10"/>
  <c r="X112" i="10" s="1"/>
  <c r="Z112" i="10"/>
  <c r="AA112" i="10" s="1"/>
  <c r="W104" i="10"/>
  <c r="X104" i="10" s="1"/>
  <c r="Z104" i="10"/>
  <c r="AA104" i="10" s="1"/>
  <c r="W96" i="10"/>
  <c r="X96" i="10" s="1"/>
  <c r="Z96" i="10"/>
  <c r="AA96" i="10" s="1"/>
  <c r="W88" i="10"/>
  <c r="X88" i="10" s="1"/>
  <c r="Z88" i="10"/>
  <c r="AA88" i="10" s="1"/>
  <c r="W80" i="10"/>
  <c r="X80" i="10" s="1"/>
  <c r="Z80" i="10"/>
  <c r="AA80" i="10" s="1"/>
  <c r="W72" i="10"/>
  <c r="X72" i="10" s="1"/>
  <c r="Z72" i="10"/>
  <c r="AA72" i="10" s="1"/>
  <c r="W64" i="10"/>
  <c r="X64" i="10" s="1"/>
  <c r="Z64" i="10"/>
  <c r="AA64" i="10" s="1"/>
  <c r="W56" i="10"/>
  <c r="X56" i="10" s="1"/>
  <c r="Z56" i="10"/>
  <c r="AA56" i="10" s="1"/>
  <c r="W48" i="10"/>
  <c r="X48" i="10" s="1"/>
  <c r="Z48" i="10"/>
  <c r="AA48" i="10" s="1"/>
  <c r="W40" i="10"/>
  <c r="X40" i="10" s="1"/>
  <c r="Z40" i="10"/>
  <c r="AA40" i="10" s="1"/>
  <c r="W32" i="10"/>
  <c r="X32" i="10" s="1"/>
  <c r="Z32" i="10"/>
  <c r="AA32" i="10" s="1"/>
  <c r="W24" i="10"/>
  <c r="X24" i="10" s="1"/>
  <c r="Z24" i="10"/>
  <c r="AA24" i="10" s="1"/>
  <c r="W16" i="10"/>
  <c r="X16" i="10" s="1"/>
  <c r="Z16" i="10"/>
  <c r="AA16" i="10" s="1"/>
  <c r="W295" i="10"/>
  <c r="X295" i="10" s="1"/>
  <c r="Z295" i="10"/>
  <c r="AA295" i="10" s="1"/>
  <c r="W279" i="10"/>
  <c r="X279" i="10" s="1"/>
  <c r="Z279" i="10"/>
  <c r="AA279" i="10" s="1"/>
  <c r="W271" i="10"/>
  <c r="X271" i="10" s="1"/>
  <c r="Z271" i="10"/>
  <c r="AA271" i="10" s="1"/>
  <c r="W263" i="10"/>
  <c r="X263" i="10" s="1"/>
  <c r="Z263" i="10"/>
  <c r="AA263" i="10" s="1"/>
  <c r="W255" i="10"/>
  <c r="X255" i="10" s="1"/>
  <c r="Z255" i="10"/>
  <c r="AA255" i="10" s="1"/>
  <c r="W247" i="10"/>
  <c r="X247" i="10" s="1"/>
  <c r="Z247" i="10"/>
  <c r="AA247" i="10" s="1"/>
  <c r="W239" i="10"/>
  <c r="X239" i="10" s="1"/>
  <c r="Z239" i="10"/>
  <c r="AA239" i="10" s="1"/>
  <c r="W231" i="10"/>
  <c r="X231" i="10" s="1"/>
  <c r="Z231" i="10"/>
  <c r="AA231" i="10" s="1"/>
  <c r="W223" i="10"/>
  <c r="X223" i="10" s="1"/>
  <c r="Z223" i="10"/>
  <c r="AA223" i="10" s="1"/>
  <c r="W215" i="10"/>
  <c r="X215" i="10" s="1"/>
  <c r="Z215" i="10"/>
  <c r="AA215" i="10" s="1"/>
  <c r="W207" i="10"/>
  <c r="X207" i="10" s="1"/>
  <c r="Z207" i="10"/>
  <c r="AA207" i="10" s="1"/>
  <c r="W199" i="10"/>
  <c r="X199" i="10" s="1"/>
  <c r="Z199" i="10"/>
  <c r="AA199" i="10" s="1"/>
  <c r="W191" i="10"/>
  <c r="X191" i="10" s="1"/>
  <c r="Z191" i="10"/>
  <c r="AA191" i="10" s="1"/>
  <c r="W183" i="10"/>
  <c r="X183" i="10" s="1"/>
  <c r="Z183" i="10"/>
  <c r="AA183" i="10" s="1"/>
  <c r="W175" i="10"/>
  <c r="X175" i="10" s="1"/>
  <c r="Z175" i="10"/>
  <c r="AA175" i="10" s="1"/>
  <c r="W167" i="10"/>
  <c r="X167" i="10" s="1"/>
  <c r="Z167" i="10"/>
  <c r="AA167" i="10" s="1"/>
  <c r="W159" i="10"/>
  <c r="X159" i="10" s="1"/>
  <c r="Z159" i="10"/>
  <c r="AA159" i="10" s="1"/>
  <c r="W151" i="10"/>
  <c r="X151" i="10" s="1"/>
  <c r="Z151" i="10"/>
  <c r="AA151" i="10" s="1"/>
  <c r="W143" i="10"/>
  <c r="X143" i="10" s="1"/>
  <c r="Z143" i="10"/>
  <c r="AA143" i="10" s="1"/>
  <c r="W135" i="10"/>
  <c r="X135" i="10" s="1"/>
  <c r="Z135" i="10"/>
  <c r="AA135" i="10" s="1"/>
  <c r="W127" i="10"/>
  <c r="X127" i="10" s="1"/>
  <c r="Z127" i="10"/>
  <c r="AA127" i="10" s="1"/>
  <c r="W119" i="10"/>
  <c r="X119" i="10" s="1"/>
  <c r="Z119" i="10"/>
  <c r="AA119" i="10" s="1"/>
  <c r="W111" i="10"/>
  <c r="X111" i="10" s="1"/>
  <c r="Z111" i="10"/>
  <c r="AA111" i="10" s="1"/>
  <c r="W103" i="10"/>
  <c r="X103" i="10" s="1"/>
  <c r="Z103" i="10"/>
  <c r="AA103" i="10" s="1"/>
  <c r="W95" i="10"/>
  <c r="X95" i="10" s="1"/>
  <c r="Z95" i="10"/>
  <c r="AA95" i="10" s="1"/>
  <c r="W87" i="10"/>
  <c r="X87" i="10" s="1"/>
  <c r="Z87" i="10"/>
  <c r="AA87" i="10" s="1"/>
  <c r="W79" i="10"/>
  <c r="X79" i="10" s="1"/>
  <c r="Z79" i="10"/>
  <c r="AA79" i="10" s="1"/>
  <c r="W71" i="10"/>
  <c r="X71" i="10" s="1"/>
  <c r="Z71" i="10"/>
  <c r="AA71" i="10" s="1"/>
  <c r="W63" i="10"/>
  <c r="X63" i="10" s="1"/>
  <c r="Z63" i="10"/>
  <c r="AA63" i="10" s="1"/>
  <c r="W55" i="10"/>
  <c r="X55" i="10" s="1"/>
  <c r="Z55" i="10"/>
  <c r="AA55" i="10" s="1"/>
  <c r="W47" i="10"/>
  <c r="X47" i="10" s="1"/>
  <c r="Z47" i="10"/>
  <c r="AA47" i="10" s="1"/>
  <c r="W39" i="10"/>
  <c r="X39" i="10" s="1"/>
  <c r="Z39" i="10"/>
  <c r="AA39" i="10" s="1"/>
  <c r="W31" i="10"/>
  <c r="X31" i="10" s="1"/>
  <c r="Z31" i="10"/>
  <c r="AA31" i="10" s="1"/>
  <c r="W23" i="10"/>
  <c r="X23" i="10" s="1"/>
  <c r="Z23" i="10"/>
  <c r="AA23" i="10" s="1"/>
  <c r="W15" i="10"/>
  <c r="X15" i="10" s="1"/>
  <c r="Z15" i="10"/>
  <c r="AA15" i="10" s="1"/>
  <c r="W303" i="10"/>
  <c r="X303" i="10" s="1"/>
  <c r="Z303" i="10"/>
  <c r="AA303" i="10" s="1"/>
  <c r="W287" i="10"/>
  <c r="X287" i="10" s="1"/>
  <c r="Z287" i="10"/>
  <c r="AA287" i="10" s="1"/>
  <c r="W302" i="10"/>
  <c r="X302" i="10" s="1"/>
  <c r="Z302" i="10"/>
  <c r="AA302" i="10" s="1"/>
  <c r="W294" i="10"/>
  <c r="X294" i="10" s="1"/>
  <c r="Z294" i="10"/>
  <c r="AA294" i="10" s="1"/>
  <c r="W286" i="10"/>
  <c r="X286" i="10" s="1"/>
  <c r="Z286" i="10"/>
  <c r="AA286" i="10" s="1"/>
  <c r="W278" i="10"/>
  <c r="X278" i="10" s="1"/>
  <c r="Z278" i="10"/>
  <c r="AA278" i="10" s="1"/>
  <c r="W270" i="10"/>
  <c r="X270" i="10" s="1"/>
  <c r="Z270" i="10"/>
  <c r="AA270" i="10" s="1"/>
  <c r="W262" i="10"/>
  <c r="X262" i="10" s="1"/>
  <c r="Z262" i="10"/>
  <c r="AA262" i="10" s="1"/>
  <c r="W254" i="10"/>
  <c r="X254" i="10" s="1"/>
  <c r="Z254" i="10"/>
  <c r="AA254" i="10" s="1"/>
  <c r="W246" i="10"/>
  <c r="X246" i="10" s="1"/>
  <c r="Z246" i="10"/>
  <c r="AA246" i="10" s="1"/>
  <c r="W238" i="10"/>
  <c r="X238" i="10" s="1"/>
  <c r="Z238" i="10"/>
  <c r="AA238" i="10" s="1"/>
  <c r="W230" i="10"/>
  <c r="X230" i="10" s="1"/>
  <c r="Z230" i="10"/>
  <c r="AA230" i="10" s="1"/>
  <c r="W222" i="10"/>
  <c r="X222" i="10" s="1"/>
  <c r="Z222" i="10"/>
  <c r="AA222" i="10" s="1"/>
  <c r="W214" i="10"/>
  <c r="X214" i="10" s="1"/>
  <c r="Z214" i="10"/>
  <c r="AA214" i="10" s="1"/>
  <c r="W206" i="10"/>
  <c r="X206" i="10" s="1"/>
  <c r="Z206" i="10"/>
  <c r="AA206" i="10" s="1"/>
  <c r="W198" i="10"/>
  <c r="X198" i="10" s="1"/>
  <c r="Z198" i="10"/>
  <c r="AA198" i="10" s="1"/>
  <c r="W190" i="10"/>
  <c r="X190" i="10" s="1"/>
  <c r="Z190" i="10"/>
  <c r="AA190" i="10" s="1"/>
  <c r="W182" i="10"/>
  <c r="X182" i="10" s="1"/>
  <c r="Z182" i="10"/>
  <c r="AA182" i="10" s="1"/>
  <c r="W174" i="10"/>
  <c r="X174" i="10" s="1"/>
  <c r="Z174" i="10"/>
  <c r="AA174" i="10" s="1"/>
  <c r="W166" i="10"/>
  <c r="X166" i="10" s="1"/>
  <c r="Z166" i="10"/>
  <c r="AA166" i="10" s="1"/>
  <c r="W158" i="10"/>
  <c r="X158" i="10" s="1"/>
  <c r="Z158" i="10"/>
  <c r="AA158" i="10" s="1"/>
  <c r="W150" i="10"/>
  <c r="X150" i="10" s="1"/>
  <c r="Z150" i="10"/>
  <c r="AA150" i="10" s="1"/>
  <c r="W142" i="10"/>
  <c r="X142" i="10" s="1"/>
  <c r="Z142" i="10"/>
  <c r="AA142" i="10" s="1"/>
  <c r="W134" i="10"/>
  <c r="X134" i="10" s="1"/>
  <c r="Z134" i="10"/>
  <c r="AA134" i="10" s="1"/>
  <c r="W126" i="10"/>
  <c r="X126" i="10" s="1"/>
  <c r="Z126" i="10"/>
  <c r="AA126" i="10" s="1"/>
  <c r="W118" i="10"/>
  <c r="X118" i="10" s="1"/>
  <c r="Z118" i="10"/>
  <c r="AA118" i="10" s="1"/>
  <c r="W110" i="10"/>
  <c r="X110" i="10" s="1"/>
  <c r="Z110" i="10"/>
  <c r="AA110" i="10" s="1"/>
  <c r="W102" i="10"/>
  <c r="X102" i="10" s="1"/>
  <c r="Z102" i="10"/>
  <c r="AA102" i="10" s="1"/>
  <c r="W94" i="10"/>
  <c r="X94" i="10" s="1"/>
  <c r="Z94" i="10"/>
  <c r="AA94" i="10" s="1"/>
  <c r="W86" i="10"/>
  <c r="X86" i="10" s="1"/>
  <c r="Z86" i="10"/>
  <c r="AA86" i="10" s="1"/>
  <c r="W78" i="10"/>
  <c r="X78" i="10" s="1"/>
  <c r="Z78" i="10"/>
  <c r="AA78" i="10" s="1"/>
  <c r="W70" i="10"/>
  <c r="X70" i="10" s="1"/>
  <c r="Z70" i="10"/>
  <c r="AA70" i="10" s="1"/>
  <c r="W62" i="10"/>
  <c r="X62" i="10" s="1"/>
  <c r="Z62" i="10"/>
  <c r="AA62" i="10" s="1"/>
  <c r="W54" i="10"/>
  <c r="X54" i="10" s="1"/>
  <c r="Z54" i="10"/>
  <c r="AA54" i="10" s="1"/>
  <c r="W46" i="10"/>
  <c r="X46" i="10" s="1"/>
  <c r="Z46" i="10"/>
  <c r="AA46" i="10" s="1"/>
  <c r="W38" i="10"/>
  <c r="X38" i="10" s="1"/>
  <c r="Z38" i="10"/>
  <c r="AA38" i="10" s="1"/>
  <c r="W30" i="10"/>
  <c r="X30" i="10" s="1"/>
  <c r="Z30" i="10"/>
  <c r="AA30" i="10" s="1"/>
  <c r="W22" i="10"/>
  <c r="X22" i="10" s="1"/>
  <c r="Z22" i="10"/>
  <c r="AA22" i="10" s="1"/>
  <c r="W14" i="10"/>
  <c r="X14" i="10" s="1"/>
  <c r="Z14" i="10"/>
  <c r="AA14" i="10" s="1"/>
  <c r="H4" i="7" l="1"/>
  <c r="H3" i="7"/>
  <c r="H2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tc={E606DDB6-6EEF-4943-8CDA-E3EC783C480C}</author>
    <author>tc={0B1F4F19-F374-420A-BB55-C28CF67951DA}</author>
    <author>tc={F535A139-BD72-40BF-B2AB-D8A8DC937D5A}</author>
    <author>tc={10DE84DC-B06E-41EE-A517-867F79D75EDB}</author>
    <author>tc={3ADB311E-3C11-4D65-8E32-3BE4E2C642BC}</author>
    <author>tc={366FC330-F3D2-41C0-A2BF-B05C6C7EF77A}</author>
    <author>tc={258E4F4A-EADF-4837-81BB-92FF504A7C21}</author>
    <author>tc={AA2104F3-E6B5-4701-8315-8C452F1A5070}</author>
    <author>tc={315AE741-7AA0-4263-89EE-195DF77F0CF3}</author>
    <author>tc={AC49C4F9-7AB9-4CBE-9F0E-B4732297D679}</author>
    <author>tc={24CF600B-145F-4631-89C3-3CFA08AAFDD2}</author>
    <author>tc={C10A5C10-E855-4308-ACB7-6E4BDAB38CF5}</author>
  </authors>
  <commentList>
    <comment ref="AC8" authorId="0" shapeId="0" xr:uid="{E606DDB6-6EEF-4943-8CDA-E3EC783C480C}">
      <text>
        <t>[Kommenttiketju]
Excel-versiosi avulla voit lukea tämän kommenttiketjun, mutta siihen tehdyt muutokset poistetaan, jos tiedosto avataan uudemmassa Excel-versiossa. Lisätietoja: https://go.microsoft.com/fwlink/?linkid=870924
Kommentti:
    Positiivinen luku = paljonko kunnallisveroprosentissa laskuvaraa, että tilikauden tulos on 0 ja negatiivinen luku vastaavasti = paljonko veroprosenttia pitäisi kiristää, että tilikauden tulos / tasapainotila saavuttaisi 0-tason.</t>
      </text>
    </comment>
    <comment ref="G9" authorId="1" shapeId="0" xr:uid="{0B1F4F19-F374-420A-BB55-C28CF67951DA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Tilastokeskuksen väestöennuste syksyltä 2021 Väestöennuste 2021: Väestö 31.12. muuttujina Alue, Vuosi, Sukupuoli, Ikä ja Tiedot. PxWeb (stat.fi) </t>
      </text>
    </comment>
    <comment ref="H9" authorId="2" shapeId="0" xr:uid="{F535A139-BD72-40BF-B2AB-D8A8DC937D5A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Tilastokeskuksen väestöennuste syksyltä 2021 Väestöennuste 2021: Väestö 31.12. muuttujina Alue, Vuosi, Sukupuoli, Ikä ja Tiedot. PxWeb (stat.fi) </t>
      </text>
    </comment>
    <comment ref="K9" authorId="3" shapeId="0" xr:uid="{10DE84DC-B06E-41EE-A517-867F79D75EDB}">
      <text>
        <t>[Kommenttiketju]
Excel-versiosi avulla voit lukea tämän kommenttiketjun, mutta siihen tehdyt muutokset poistetaan, jos tiedosto avataan uudemmassa Excel-versiossa. Lisätietoja: https://go.microsoft.com/fwlink/?linkid=870924
Kommentti:
    https://app.powerbi.com/view?r=eyJrIjoiYWYwNzY1MmEtODM1My00MDZiLTk1NTAtMmM4NmI2YTBkN2E5IiwidCI6IjQzNmU1ZDYxLTFhZGEtNDM4ZS05MDFjLTVlNzM5OGE1MWMxZiIsImMiOjh9</t>
      </text>
    </comment>
    <comment ref="L9" authorId="4" shapeId="0" xr:uid="{3ADB311E-3C11-4D65-8E32-3BE4E2C642BC}">
      <text>
        <t>[Kommenttiketju]
Excel-versiosi avulla voit lukea tämän kommenttiketjun, mutta siihen tehdyt muutokset poistetaan, jos tiedosto avataan uudemmassa Excel-versiossa. Lisätietoja: https://go.microsoft.com/fwlink/?linkid=870924
Kommentti:
    https://vm.fi/documents/10623/0/Kuntien+sote-rahoituslaskelma_JULKAISU_marraskuu2023+(4).xlsx/2a9c0b34-ac1d-82f7-6685-bfb239d8208d?t=1700742615103</t>
      </text>
    </comment>
    <comment ref="M9" authorId="5" shapeId="0" xr:uid="{366FC330-F3D2-41C0-A2BF-B05C6C7EF77A}">
      <text>
        <t>[Kommenttiketju]
Excel-versiosi avulla voit lukea tämän kommenttiketjun, mutta siihen tehdyt muutokset poistetaan, jos tiedosto avataan uudemmassa Excel-versiossa. Lisätietoja: https://go.microsoft.com/fwlink/?linkid=870924
Kommentti:
    https://app.powerbi.com/view?r=eyJrIjoiYWYwNzY1MmEtODM1My00MDZiLTk1NTAtMmM4NmI2YTBkN2E5IiwidCI6IjQzNmU1ZDYxLTFhZGEtNDM4ZS05MDFjLTVlNzM5OGE1MWMxZiIsImMiOjh9</t>
      </text>
    </comment>
    <comment ref="P9" authorId="6" shapeId="0" xr:uid="{258E4F4A-EADF-4837-81BB-92FF504A7C21}">
      <text>
        <t>[Kommenttiketju]
Excel-versiosi avulla voit lukea tämän kommenttiketjun, mutta siihen tehdyt muutokset poistetaan, jos tiedosto avataan uudemmassa Excel-versiossa. Lisätietoja: https://go.microsoft.com/fwlink/?linkid=870924
Kommentti:
    Kuntaliiton veroennuste, helmikuu 2024 (verotulot 31.12.2022 asukasluvulla jaettuna)</t>
      </text>
    </comment>
    <comment ref="Q9" authorId="7" shapeId="0" xr:uid="{AA2104F3-E6B5-4701-8315-8C452F1A5070}">
      <text>
        <t>[Kommenttiketju]
Excel-versiosi avulla voit lukea tämän kommenttiketjun, mutta siihen tehdyt muutokset poistetaan, jos tiedosto avataan uudemmassa Excel-versiossa. Lisätietoja: https://go.microsoft.com/fwlink/?linkid=870924
Kommentti:
    Kuntaliiton laskelma 2.2.2022, tiedot VM 8.12.2023 ja OKM 29.12.2023.</t>
      </text>
    </comment>
    <comment ref="W9" authorId="8" shapeId="0" xr:uid="{315AE741-7AA0-4263-89EE-195DF77F0CF3}">
      <text>
        <t>[Kommenttiketju]
Excel-versiosi avulla voit lukea tämän kommenttiketjun, mutta siihen tehdyt muutokset poistetaan, jos tiedosto avataan uudemmassa Excel-versiossa. Lisätietoja: https://go.microsoft.com/fwlink/?linkid=870924
Kommentti:
    Kuntien sote-rahoituslaskelma, VM 23.11.2023 https://vm.fi/documents/10623/0/Kuntien+sote-rahoituslaskelma_JULKAISU_marraskuu2023+(4).xlsx/2a9c0b34-ac1d-82f7-6685-bfb239d8208d?t=1700742615103</t>
      </text>
    </comment>
    <comment ref="X9" authorId="9" shapeId="0" xr:uid="{AC49C4F9-7AB9-4CBE-9F0E-B4732297D679}">
      <text>
        <t>[Kommenttiketju]
Excel-versiosi avulla voit lukea tämän kommenttiketjun, mutta siihen tehdyt muutokset poistetaan, jos tiedosto avataan uudemmassa Excel-versiossa. Lisätietoja: https://go.microsoft.com/fwlink/?linkid=870924
Kommentti:
    Kuntien sote-rahoituslaskelma, VM 23.11.2023 https://vm.fi/documents/10623/0/Kuntien+sote-rahoituslaskelma_JULKAISU_marraskuu2023+(4).xlsx/2a9c0b34-ac1d-82f7-6685-bfb239d8208d?t=1700742615103</t>
      </text>
    </comment>
    <comment ref="Y9" authorId="10" shapeId="0" xr:uid="{24CF600B-145F-4631-89C3-3CFA08AAFDD2}">
      <text>
        <t>[Kommenttiketju]
Excel-versiosi avulla voit lukea tämän kommenttiketjun, mutta siihen tehdyt muutokset poistetaan, jos tiedosto avataan uudemmassa Excel-versiossa. Lisätietoja: https://go.microsoft.com/fwlink/?linkid=870924
Kommentti:
    Kuntien sote-rahoituslaskelma, VM 23.11.2023 https://vm.fi/documents/10623/0/Kuntien+sote-rahoituslaskelma_JULKAISU_marraskuu2023+(4).xlsx/2a9c0b34-ac1d-82f7-6685-bfb239d8208d?t=1700742615103</t>
      </text>
    </comment>
    <comment ref="AA9" authorId="11" shapeId="0" xr:uid="{C10A5C10-E855-4308-ACB7-6E4BDAB38CF5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Kuntaliiton julkaisema arviotieto </t>
      </text>
    </comment>
  </commentList>
</comments>
</file>

<file path=xl/sharedStrings.xml><?xml version="1.0" encoding="utf-8"?>
<sst xmlns="http://schemas.openxmlformats.org/spreadsheetml/2006/main" count="3892" uniqueCount="1102">
  <si>
    <t>Aineiston nimi:</t>
  </si>
  <si>
    <t>Yhteyshenkilö:</t>
  </si>
  <si>
    <t>Jakaa </t>
  </si>
  <si>
    <t>kopioida aineistoa ja levittää sitä edelleen missä tahansa välineessä ja muodossa</t>
  </si>
  <si>
    <t>Muunnella</t>
  </si>
  <si>
    <t>remiksata etkä muokata aineistoa (ilman tekijän lupaa)</t>
  </si>
  <si>
    <t>Voit</t>
  </si>
  <si>
    <t>Et voi</t>
  </si>
  <si>
    <t>Lyhyt kuvaus (valinnainen):</t>
  </si>
  <si>
    <t>Aineiston alkuperäinen lähde:</t>
  </si>
  <si>
    <t>Päivämäärä (milloin aineisto on tuotettu tai tarkistettu):</t>
  </si>
  <si>
    <t xml:space="preserve">Käyttöehdot: </t>
  </si>
  <si>
    <t>TILITYKSET</t>
  </si>
  <si>
    <t>Kunta</t>
  </si>
  <si>
    <t>Maa-</t>
  </si>
  <si>
    <t>Kunnallisvero</t>
  </si>
  <si>
    <t>Yhteisövero</t>
  </si>
  <si>
    <t>Kiinteistövero</t>
  </si>
  <si>
    <t>kunta</t>
  </si>
  <si>
    <t>2024**</t>
  </si>
  <si>
    <t>2025**</t>
  </si>
  <si>
    <t>2026**</t>
  </si>
  <si>
    <t>Akaa</t>
  </si>
  <si>
    <t xml:space="preserve">Alajärvi           </t>
  </si>
  <si>
    <t xml:space="preserve">Alavieska          </t>
  </si>
  <si>
    <t>Alavus</t>
  </si>
  <si>
    <t xml:space="preserve">Asikkala           </t>
  </si>
  <si>
    <t xml:space="preserve">Askola             </t>
  </si>
  <si>
    <t xml:space="preserve">Aura               </t>
  </si>
  <si>
    <t xml:space="preserve">Enonkoski          </t>
  </si>
  <si>
    <t xml:space="preserve">Enontekiö          </t>
  </si>
  <si>
    <t xml:space="preserve">Espoo              </t>
  </si>
  <si>
    <t xml:space="preserve">Eura               </t>
  </si>
  <si>
    <t xml:space="preserve">Eurajoki           </t>
  </si>
  <si>
    <t xml:space="preserve">Evijärvi           </t>
  </si>
  <si>
    <t xml:space="preserve">Forssa             </t>
  </si>
  <si>
    <t xml:space="preserve">Haapajärvi         </t>
  </si>
  <si>
    <t xml:space="preserve">Haapavesi          </t>
  </si>
  <si>
    <t xml:space="preserve">Hailuoto           </t>
  </si>
  <si>
    <t xml:space="preserve">Halsua             </t>
  </si>
  <si>
    <t xml:space="preserve">Hamina             </t>
  </si>
  <si>
    <t xml:space="preserve">Hankasalmi         </t>
  </si>
  <si>
    <t xml:space="preserve">Hanko              </t>
  </si>
  <si>
    <t xml:space="preserve">Harjavalta         </t>
  </si>
  <si>
    <t xml:space="preserve">Hartola            </t>
  </si>
  <si>
    <t xml:space="preserve">Hattula            </t>
  </si>
  <si>
    <t xml:space="preserve">Hausjärvi          </t>
  </si>
  <si>
    <t xml:space="preserve">Heinola            </t>
  </si>
  <si>
    <t xml:space="preserve">Heinävesi          </t>
  </si>
  <si>
    <t xml:space="preserve">Helsinki           </t>
  </si>
  <si>
    <t xml:space="preserve">Hirvensalmi        </t>
  </si>
  <si>
    <t xml:space="preserve">Hollola            </t>
  </si>
  <si>
    <t xml:space="preserve">Huittinen          </t>
  </si>
  <si>
    <t xml:space="preserve">Humppila           </t>
  </si>
  <si>
    <t xml:space="preserve">Hyrynsalmi         </t>
  </si>
  <si>
    <t xml:space="preserve">Hyvinkää           </t>
  </si>
  <si>
    <t xml:space="preserve">Hämeenkyrö         </t>
  </si>
  <si>
    <t xml:space="preserve">Hämeenlinna        </t>
  </si>
  <si>
    <t xml:space="preserve">Ii                 </t>
  </si>
  <si>
    <t xml:space="preserve">Iisalmi            </t>
  </si>
  <si>
    <t xml:space="preserve">Iitti              </t>
  </si>
  <si>
    <t xml:space="preserve">Ikaalinen          </t>
  </si>
  <si>
    <t xml:space="preserve">Ilmajoki           </t>
  </si>
  <si>
    <t xml:space="preserve">Ilomantsi          </t>
  </si>
  <si>
    <t xml:space="preserve">Imatra             </t>
  </si>
  <si>
    <t xml:space="preserve">Inari              </t>
  </si>
  <si>
    <t xml:space="preserve">Inkoo              </t>
  </si>
  <si>
    <t xml:space="preserve">Isojoki            </t>
  </si>
  <si>
    <t xml:space="preserve">Isokyrö            </t>
  </si>
  <si>
    <t xml:space="preserve">Janakkala          </t>
  </si>
  <si>
    <t xml:space="preserve">Joensuu            </t>
  </si>
  <si>
    <t xml:space="preserve">Jokioinen          </t>
  </si>
  <si>
    <t xml:space="preserve">Joroinen           </t>
  </si>
  <si>
    <t xml:space="preserve">Joutsa             </t>
  </si>
  <si>
    <t xml:space="preserve">Juuka              </t>
  </si>
  <si>
    <t xml:space="preserve">Juupajoki          </t>
  </si>
  <si>
    <t xml:space="preserve">Juva               </t>
  </si>
  <si>
    <t xml:space="preserve">Jyväskylä          </t>
  </si>
  <si>
    <t xml:space="preserve">Jämijärvi          </t>
  </si>
  <si>
    <t>Jämsä</t>
  </si>
  <si>
    <t xml:space="preserve">Järvenpää          </t>
  </si>
  <si>
    <t xml:space="preserve">Kaarina            </t>
  </si>
  <si>
    <t xml:space="preserve">Kaavi              </t>
  </si>
  <si>
    <t xml:space="preserve">Kajaani            </t>
  </si>
  <si>
    <t xml:space="preserve">Kalajoki           </t>
  </si>
  <si>
    <t xml:space="preserve">Kangasala          </t>
  </si>
  <si>
    <t xml:space="preserve">Kangasniemi        </t>
  </si>
  <si>
    <t xml:space="preserve">Kankaanpää         </t>
  </si>
  <si>
    <t xml:space="preserve">Kannonkoski        </t>
  </si>
  <si>
    <t xml:space="preserve">Kannus             </t>
  </si>
  <si>
    <t xml:space="preserve">Karijoki           </t>
  </si>
  <si>
    <t xml:space="preserve">Karkkila           </t>
  </si>
  <si>
    <t xml:space="preserve">Karstula           </t>
  </si>
  <si>
    <t xml:space="preserve">Karvia             </t>
  </si>
  <si>
    <t xml:space="preserve">Kaskinen           </t>
  </si>
  <si>
    <t xml:space="preserve">Kauhajoki          </t>
  </si>
  <si>
    <t xml:space="preserve">Kauhava            </t>
  </si>
  <si>
    <t xml:space="preserve">Kauniainen         </t>
  </si>
  <si>
    <t xml:space="preserve">Kaustinen          </t>
  </si>
  <si>
    <t xml:space="preserve">Keitele            </t>
  </si>
  <si>
    <t xml:space="preserve">Kemi               </t>
  </si>
  <si>
    <t xml:space="preserve">Kemijärvi          </t>
  </si>
  <si>
    <t xml:space="preserve">Keminmaa           </t>
  </si>
  <si>
    <t>Kemiönsaari</t>
  </si>
  <si>
    <t xml:space="preserve">Kempele            </t>
  </si>
  <si>
    <t xml:space="preserve">Kerava             </t>
  </si>
  <si>
    <t xml:space="preserve">Keuruu             </t>
  </si>
  <si>
    <t xml:space="preserve">Kihniö             </t>
  </si>
  <si>
    <t xml:space="preserve">Kinnula            </t>
  </si>
  <si>
    <t xml:space="preserve">Kirkkonummi        </t>
  </si>
  <si>
    <t>Kitee</t>
  </si>
  <si>
    <t xml:space="preserve">Kittilä            </t>
  </si>
  <si>
    <t xml:space="preserve">Kiuruvesi          </t>
  </si>
  <si>
    <t xml:space="preserve">Kivijärvi          </t>
  </si>
  <si>
    <t xml:space="preserve">Kokemäki           </t>
  </si>
  <si>
    <t xml:space="preserve">Kokkola            </t>
  </si>
  <si>
    <t xml:space="preserve">Kolari             </t>
  </si>
  <si>
    <t xml:space="preserve">Konnevesi          </t>
  </si>
  <si>
    <t xml:space="preserve">Kontiolahti        </t>
  </si>
  <si>
    <t xml:space="preserve">Korsnäs            </t>
  </si>
  <si>
    <t xml:space="preserve">Koski Tl           </t>
  </si>
  <si>
    <t xml:space="preserve">Kotka              </t>
  </si>
  <si>
    <t xml:space="preserve">Kouvola            </t>
  </si>
  <si>
    <t xml:space="preserve">Kristiinankaupunki </t>
  </si>
  <si>
    <t xml:space="preserve">Kruunupyy          </t>
  </si>
  <si>
    <t xml:space="preserve">Kuhmo              </t>
  </si>
  <si>
    <t xml:space="preserve">Kuhmoinen          </t>
  </si>
  <si>
    <t>Kuopio</t>
  </si>
  <si>
    <t xml:space="preserve">Kuortane           </t>
  </si>
  <si>
    <t xml:space="preserve">Kurikka            </t>
  </si>
  <si>
    <t xml:space="preserve">Kustavi            </t>
  </si>
  <si>
    <t xml:space="preserve">Kuusamo            </t>
  </si>
  <si>
    <t xml:space="preserve">Kyyjärvi           </t>
  </si>
  <si>
    <t xml:space="preserve">Kärkölä            </t>
  </si>
  <si>
    <t xml:space="preserve">Kärsämäki          </t>
  </si>
  <si>
    <t xml:space="preserve">Lahti              </t>
  </si>
  <si>
    <t xml:space="preserve">Laihia             </t>
  </si>
  <si>
    <t xml:space="preserve">Laitila            </t>
  </si>
  <si>
    <t xml:space="preserve">Lapinjärvi         </t>
  </si>
  <si>
    <t xml:space="preserve">Lapinlahti         </t>
  </si>
  <si>
    <t xml:space="preserve">Lappajärvi         </t>
  </si>
  <si>
    <t xml:space="preserve">Lappeenranta       </t>
  </si>
  <si>
    <t xml:space="preserve">Lapua              </t>
  </si>
  <si>
    <t xml:space="preserve">Laukaa             </t>
  </si>
  <si>
    <t xml:space="preserve">Lemi               </t>
  </si>
  <si>
    <t xml:space="preserve">Lempäälä           </t>
  </si>
  <si>
    <t xml:space="preserve">Leppävirta         </t>
  </si>
  <si>
    <t xml:space="preserve">Lestijärvi         </t>
  </si>
  <si>
    <t xml:space="preserve">Lieksa             </t>
  </si>
  <si>
    <t xml:space="preserve">Lieto              </t>
  </si>
  <si>
    <t xml:space="preserve">Liminka            </t>
  </si>
  <si>
    <t xml:space="preserve">Liperi             </t>
  </si>
  <si>
    <t>Lohja</t>
  </si>
  <si>
    <t xml:space="preserve">Loimaa             </t>
  </si>
  <si>
    <t xml:space="preserve">Loppi              </t>
  </si>
  <si>
    <t xml:space="preserve">Loviisa            </t>
  </si>
  <si>
    <t xml:space="preserve">Luhanka            </t>
  </si>
  <si>
    <t xml:space="preserve">Lumijoki           </t>
  </si>
  <si>
    <t xml:space="preserve">Luoto              </t>
  </si>
  <si>
    <t xml:space="preserve">Luumäki            </t>
  </si>
  <si>
    <t xml:space="preserve">Maalahti           </t>
  </si>
  <si>
    <t xml:space="preserve">Marttila           </t>
  </si>
  <si>
    <t xml:space="preserve">Masku              </t>
  </si>
  <si>
    <t xml:space="preserve">Merijärvi          </t>
  </si>
  <si>
    <t xml:space="preserve">Merikarvia         </t>
  </si>
  <si>
    <t xml:space="preserve">Miehikkälä         </t>
  </si>
  <si>
    <t>Mikkeli</t>
  </si>
  <si>
    <t xml:space="preserve">Muhos              </t>
  </si>
  <si>
    <t xml:space="preserve">Multia             </t>
  </si>
  <si>
    <t xml:space="preserve">Muonio             </t>
  </si>
  <si>
    <t xml:space="preserve">Mustasaari         </t>
  </si>
  <si>
    <t xml:space="preserve">Muurame            </t>
  </si>
  <si>
    <t xml:space="preserve">Mynämäki           </t>
  </si>
  <si>
    <t xml:space="preserve">Myrskylä           </t>
  </si>
  <si>
    <t xml:space="preserve">Mäntsälä           </t>
  </si>
  <si>
    <t xml:space="preserve">Mänttä-Vilppula             </t>
  </si>
  <si>
    <t xml:space="preserve">Mäntyharju         </t>
  </si>
  <si>
    <t xml:space="preserve">Naantali           </t>
  </si>
  <si>
    <t xml:space="preserve">Nakkila            </t>
  </si>
  <si>
    <t xml:space="preserve">Nivala             </t>
  </si>
  <si>
    <t xml:space="preserve">Nokia              </t>
  </si>
  <si>
    <t xml:space="preserve">Nousiainen         </t>
  </si>
  <si>
    <t xml:space="preserve">Nurmes             </t>
  </si>
  <si>
    <t xml:space="preserve">Nurmijärvi         </t>
  </si>
  <si>
    <t xml:space="preserve">Närpiö             </t>
  </si>
  <si>
    <t xml:space="preserve">Orimattila         </t>
  </si>
  <si>
    <t xml:space="preserve">Oripää             </t>
  </si>
  <si>
    <t>Orivesi</t>
  </si>
  <si>
    <t xml:space="preserve">Oulainen           </t>
  </si>
  <si>
    <t>Oulu</t>
  </si>
  <si>
    <t xml:space="preserve">Outokumpu          </t>
  </si>
  <si>
    <t xml:space="preserve">Padasjoki          </t>
  </si>
  <si>
    <t xml:space="preserve">Paimio             </t>
  </si>
  <si>
    <t xml:space="preserve">Paltamo            </t>
  </si>
  <si>
    <t>Parainen</t>
  </si>
  <si>
    <t xml:space="preserve">Parikkala          </t>
  </si>
  <si>
    <t xml:space="preserve">Parkano            </t>
  </si>
  <si>
    <t>Pedersören kunta</t>
  </si>
  <si>
    <t xml:space="preserve">Pelkosenniemi      </t>
  </si>
  <si>
    <t xml:space="preserve">Pello              </t>
  </si>
  <si>
    <t xml:space="preserve">Perho              </t>
  </si>
  <si>
    <t xml:space="preserve">Pertunmaa          </t>
  </si>
  <si>
    <t xml:space="preserve">Petäjävesi         </t>
  </si>
  <si>
    <t xml:space="preserve">Pieksämäki         </t>
  </si>
  <si>
    <t xml:space="preserve">Pielavesi          </t>
  </si>
  <si>
    <t xml:space="preserve">Pietarsaari        </t>
  </si>
  <si>
    <t xml:space="preserve">Pihtipudas         </t>
  </si>
  <si>
    <t xml:space="preserve">Pirkkala           </t>
  </si>
  <si>
    <t xml:space="preserve">Polvijärvi         </t>
  </si>
  <si>
    <t xml:space="preserve">Pomarkku           </t>
  </si>
  <si>
    <t xml:space="preserve">Pori               </t>
  </si>
  <si>
    <t xml:space="preserve">Pornainen          </t>
  </si>
  <si>
    <t xml:space="preserve">Porvoo             </t>
  </si>
  <si>
    <t xml:space="preserve">Posio              </t>
  </si>
  <si>
    <t xml:space="preserve">Pudasjärvi         </t>
  </si>
  <si>
    <t xml:space="preserve">Pukkila            </t>
  </si>
  <si>
    <t xml:space="preserve">Punkalaidun        </t>
  </si>
  <si>
    <t xml:space="preserve">Puolanka           </t>
  </si>
  <si>
    <t xml:space="preserve">Puumala            </t>
  </si>
  <si>
    <t>Pyhtää</t>
  </si>
  <si>
    <t xml:space="preserve">Pyhäjoki           </t>
  </si>
  <si>
    <t>Pyhäjärvi</t>
  </si>
  <si>
    <t xml:space="preserve">Pyhäntä            </t>
  </si>
  <si>
    <t xml:space="preserve">Pyhäranta          </t>
  </si>
  <si>
    <t xml:space="preserve">Pälkäne            </t>
  </si>
  <si>
    <t xml:space="preserve">Pöytyä             </t>
  </si>
  <si>
    <t>Raahe</t>
  </si>
  <si>
    <t>Raasepori</t>
  </si>
  <si>
    <t xml:space="preserve">Raisio             </t>
  </si>
  <si>
    <t xml:space="preserve">Rantasalmi         </t>
  </si>
  <si>
    <t xml:space="preserve">Ranua              </t>
  </si>
  <si>
    <t xml:space="preserve">Rauma              </t>
  </si>
  <si>
    <t xml:space="preserve">Rautalampi         </t>
  </si>
  <si>
    <t xml:space="preserve">Rautavaara         </t>
  </si>
  <si>
    <t xml:space="preserve">Rautjärvi          </t>
  </si>
  <si>
    <t xml:space="preserve">Reisjärvi          </t>
  </si>
  <si>
    <t xml:space="preserve">Riihimäki          </t>
  </si>
  <si>
    <t xml:space="preserve">Ristijärvi         </t>
  </si>
  <si>
    <t xml:space="preserve">Rovaniemi          </t>
  </si>
  <si>
    <t xml:space="preserve">Ruokolahti         </t>
  </si>
  <si>
    <t xml:space="preserve">Ruovesi            </t>
  </si>
  <si>
    <t xml:space="preserve">Rusko              </t>
  </si>
  <si>
    <t xml:space="preserve">Rääkkylä           </t>
  </si>
  <si>
    <t xml:space="preserve">Saarijärvi         </t>
  </si>
  <si>
    <t xml:space="preserve">Salla              </t>
  </si>
  <si>
    <t xml:space="preserve">Salo               </t>
  </si>
  <si>
    <t>Sastamala</t>
  </si>
  <si>
    <t xml:space="preserve">Sauvo              </t>
  </si>
  <si>
    <t xml:space="preserve">Savitaipale        </t>
  </si>
  <si>
    <t>Savonlinna</t>
  </si>
  <si>
    <t xml:space="preserve">Savukoski          </t>
  </si>
  <si>
    <t xml:space="preserve">Seinäjoki          </t>
  </si>
  <si>
    <t xml:space="preserve">Sievi              </t>
  </si>
  <si>
    <t xml:space="preserve">Siikainen          </t>
  </si>
  <si>
    <t xml:space="preserve">Siikajoki          </t>
  </si>
  <si>
    <t>Siikalatva</t>
  </si>
  <si>
    <t xml:space="preserve">Siilinjärvi        </t>
  </si>
  <si>
    <t xml:space="preserve">Simo               </t>
  </si>
  <si>
    <t xml:space="preserve">Sipoo              </t>
  </si>
  <si>
    <t xml:space="preserve">Siuntio            </t>
  </si>
  <si>
    <t xml:space="preserve">Sodankylä          </t>
  </si>
  <si>
    <t xml:space="preserve">Soini              </t>
  </si>
  <si>
    <t xml:space="preserve">Somero             </t>
  </si>
  <si>
    <t xml:space="preserve">Sonkajärvi         </t>
  </si>
  <si>
    <t xml:space="preserve">Sotkamo            </t>
  </si>
  <si>
    <t xml:space="preserve">Sulkava            </t>
  </si>
  <si>
    <t xml:space="preserve">Suomussalmi        </t>
  </si>
  <si>
    <t xml:space="preserve">Suonenjoki         </t>
  </si>
  <si>
    <t xml:space="preserve">Sysmä              </t>
  </si>
  <si>
    <t xml:space="preserve">Säkylä             </t>
  </si>
  <si>
    <t xml:space="preserve">Taipalsaari        </t>
  </si>
  <si>
    <t xml:space="preserve">Taivalkoski        </t>
  </si>
  <si>
    <t xml:space="preserve">Taivassalo         </t>
  </si>
  <si>
    <t xml:space="preserve">Tammela            </t>
  </si>
  <si>
    <t xml:space="preserve">Tampere            </t>
  </si>
  <si>
    <t xml:space="preserve">Tervo              </t>
  </si>
  <si>
    <t xml:space="preserve">Tervola            </t>
  </si>
  <si>
    <t xml:space="preserve">Teuva              </t>
  </si>
  <si>
    <t xml:space="preserve">Tohmajärvi         </t>
  </si>
  <si>
    <t xml:space="preserve">Toholampi          </t>
  </si>
  <si>
    <t xml:space="preserve">Toivakka           </t>
  </si>
  <si>
    <t xml:space="preserve">Tornio             </t>
  </si>
  <si>
    <t xml:space="preserve">Turku              </t>
  </si>
  <si>
    <t xml:space="preserve">Tuusniemi          </t>
  </si>
  <si>
    <t xml:space="preserve">Tuusula            </t>
  </si>
  <si>
    <t xml:space="preserve">Tyrnävä            </t>
  </si>
  <si>
    <t xml:space="preserve">Ulvila             </t>
  </si>
  <si>
    <t xml:space="preserve">Urjala             </t>
  </si>
  <si>
    <t xml:space="preserve">Utajärvi           </t>
  </si>
  <si>
    <t xml:space="preserve">Utsjoki            </t>
  </si>
  <si>
    <t xml:space="preserve">Uurainen           </t>
  </si>
  <si>
    <t xml:space="preserve">Uusikaarlepyy      </t>
  </si>
  <si>
    <t xml:space="preserve">Uusikaupunki       </t>
  </si>
  <si>
    <t xml:space="preserve">Vaala              </t>
  </si>
  <si>
    <t>Vaasa</t>
  </si>
  <si>
    <t xml:space="preserve">Valkeakoski        </t>
  </si>
  <si>
    <t xml:space="preserve">Vantaa             </t>
  </si>
  <si>
    <t xml:space="preserve">Varkaus            </t>
  </si>
  <si>
    <t xml:space="preserve">Vehmaa             </t>
  </si>
  <si>
    <t xml:space="preserve">Vesanto            </t>
  </si>
  <si>
    <t xml:space="preserve">Vesilahti          </t>
  </si>
  <si>
    <t xml:space="preserve">Veteli             </t>
  </si>
  <si>
    <t xml:space="preserve">Vieremä            </t>
  </si>
  <si>
    <t xml:space="preserve">Vihti              </t>
  </si>
  <si>
    <t xml:space="preserve">Viitasaari         </t>
  </si>
  <si>
    <t xml:space="preserve">Vimpeli            </t>
  </si>
  <si>
    <t xml:space="preserve">Virolahti          </t>
  </si>
  <si>
    <t xml:space="preserve">Virrat             </t>
  </si>
  <si>
    <t>Vöyri</t>
  </si>
  <si>
    <t xml:space="preserve">Ylitornio          </t>
  </si>
  <si>
    <t xml:space="preserve">Ylivieska          </t>
  </si>
  <si>
    <t xml:space="preserve">Ylöjärvi           </t>
  </si>
  <si>
    <t xml:space="preserve">Ypäjä              </t>
  </si>
  <si>
    <t xml:space="preserve">Ähtäri             </t>
  </si>
  <si>
    <t xml:space="preserve">Äänekoski          </t>
  </si>
  <si>
    <t>Yhteensä</t>
  </si>
  <si>
    <t>Lähteet:</t>
  </si>
  <si>
    <t>Kuntanro</t>
  </si>
  <si>
    <t>YHTEENSÄ</t>
  </si>
  <si>
    <t>Alajärvi</t>
  </si>
  <si>
    <t>Alavieska</t>
  </si>
  <si>
    <t>Asikkala</t>
  </si>
  <si>
    <t>Askola</t>
  </si>
  <si>
    <t>Aura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</si>
  <si>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</si>
  <si>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</si>
  <si>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</si>
  <si>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</si>
  <si>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</si>
  <si>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</si>
  <si>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</si>
  <si>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</si>
  <si>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</si>
  <si>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</si>
  <si>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</si>
  <si>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</si>
  <si>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</si>
  <si>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</si>
  <si>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</si>
  <si>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</si>
  <si>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</si>
  <si>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</si>
  <si>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</si>
  <si>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</si>
  <si>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</si>
  <si>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</si>
  <si>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</si>
  <si>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</si>
  <si>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</si>
  <si>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</si>
  <si>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</si>
  <si>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</si>
  <si>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</si>
  <si>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</si>
  <si>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</si>
  <si>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</si>
  <si>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</si>
  <si>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</si>
  <si>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</si>
  <si>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</si>
  <si>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</si>
  <si>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</si>
  <si>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</si>
  <si>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</si>
  <si>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</si>
  <si>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</si>
  <si>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</si>
  <si>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</si>
  <si>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</si>
  <si>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</si>
  <si>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</si>
  <si>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</si>
  <si>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</si>
  <si>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</si>
  <si>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</si>
  <si>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</si>
  <si>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</si>
  <si>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</si>
  <si>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</si>
  <si>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</si>
  <si>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</si>
  <si>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</si>
  <si>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</si>
  <si>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</si>
  <si>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</si>
  <si>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</si>
  <si>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</si>
  <si>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</si>
  <si>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</si>
  <si>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</si>
  <si>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</si>
  <si>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</si>
  <si>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</si>
  <si>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</si>
  <si>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</si>
  <si>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</si>
  <si>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</si>
  <si>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</si>
  <si>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</si>
  <si>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</si>
  <si>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</si>
  <si>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</si>
  <si>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</si>
  <si>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</si>
  <si>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</si>
  <si>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</si>
  <si>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</si>
  <si>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</si>
  <si>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</si>
  <si>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</si>
  <si>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</si>
  <si>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</si>
  <si>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</si>
  <si>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</si>
  <si>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</si>
  <si>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</si>
  <si>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</si>
  <si>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</si>
  <si>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</si>
  <si>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</si>
  <si>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</si>
  <si>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</si>
  <si>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</si>
  <si>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</si>
  <si>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</si>
  <si>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</si>
  <si>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</si>
  <si>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</si>
  <si>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</si>
  <si>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</si>
  <si>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</si>
  <si>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</si>
  <si>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</si>
  <si>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</si>
  <si>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</si>
  <si>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</si>
  <si>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</si>
  <si>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</si>
  <si>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</si>
  <si>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</si>
  <si>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</si>
  <si>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</si>
  <si>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</si>
  <si>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</si>
  <si>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</si>
  <si>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</si>
  <si>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</si>
  <si>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</si>
  <si>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</si>
  <si>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</si>
  <si>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</si>
  <si>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</si>
  <si>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Maalahti</t>
  </si>
  <si>
    <t>Marttila</t>
  </si>
  <si>
    <t>Masku</t>
  </si>
  <si>
    <t>Merijärvi</t>
  </si>
  <si>
    <t>Merikarvia</t>
  </si>
  <si>
    <t>Miehikkälä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</si>
  <si>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</si>
  <si>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</si>
  <si>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</si>
  <si>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</si>
  <si>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</si>
  <si>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</si>
  <si>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</si>
  <si>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</si>
  <si>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</si>
  <si>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</si>
  <si>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</si>
  <si>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</si>
  <si>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</si>
  <si>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</si>
  <si>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</si>
  <si>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</si>
  <si>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</si>
  <si>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</si>
  <si>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</si>
  <si>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</si>
  <si>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Oulainen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</si>
  <si>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</si>
  <si>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</si>
  <si>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</si>
  <si>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</si>
  <si>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</si>
  <si>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</si>
  <si>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</si>
  <si>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</si>
  <si>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</si>
  <si>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</si>
  <si>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</si>
  <si>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</si>
  <si>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</si>
  <si>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</si>
  <si>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</si>
  <si>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</si>
  <si>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</si>
  <si>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</si>
  <si>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</si>
  <si>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</si>
  <si>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</si>
  <si>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</si>
  <si>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</si>
  <si>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</si>
  <si>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</si>
  <si>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Pyhäjoki</t>
  </si>
  <si>
    <t>Pyhäntä</t>
  </si>
  <si>
    <t>Pyhäranta</t>
  </si>
  <si>
    <t>Pälkäne</t>
  </si>
  <si>
    <t>Pöytyä</t>
  </si>
  <si>
    <t>Porvoo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</si>
  <si>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</si>
  <si>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</si>
  <si>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</si>
  <si>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</si>
  <si>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</si>
  <si>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</si>
  <si>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</si>
  <si>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</si>
  <si>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</si>
  <si>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</si>
  <si>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</si>
  <si>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</si>
  <si>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</si>
  <si>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</si>
  <si>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</si>
  <si>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Saarijärvi</t>
  </si>
  <si>
    <t>Salla</t>
  </si>
  <si>
    <t>Salo</t>
  </si>
  <si>
    <t>Sauvo</t>
  </si>
  <si>
    <t>Savitaipale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</si>
  <si>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</si>
  <si>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</si>
  <si>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</si>
  <si>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</si>
  <si>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</si>
  <si>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</si>
  <si>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</si>
  <si>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</si>
  <si>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</si>
  <si>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</si>
  <si>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</si>
  <si>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</si>
  <si>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</si>
  <si>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</si>
  <si>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</si>
  <si>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</si>
  <si>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</si>
  <si>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</si>
  <si>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</si>
  <si>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</si>
  <si>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</si>
  <si>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</si>
  <si>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</si>
  <si>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</si>
  <si>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</si>
  <si>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</si>
  <si>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</si>
  <si>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</si>
  <si>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</si>
  <si>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</si>
  <si>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</si>
  <si>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</si>
  <si>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</si>
  <si>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</si>
  <si>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</si>
  <si>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</si>
  <si>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</si>
  <si>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</si>
  <si>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</si>
  <si>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</si>
  <si>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</si>
  <si>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</si>
  <si>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</si>
  <si>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</si>
  <si>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</si>
  <si>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</si>
  <si>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</si>
  <si>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</si>
  <si>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</si>
  <si>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</si>
  <si>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</si>
  <si>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</si>
  <si>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</si>
  <si>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</si>
  <si>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</si>
  <si>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</si>
  <si>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Ylitornio</t>
  </si>
  <si>
    <t>Ylivieska</t>
  </si>
  <si>
    <t>Ylöjärvi</t>
  </si>
  <si>
    <t>Ypäjä</t>
  </si>
  <si>
    <t>Ähtäri</t>
  </si>
  <si>
    <t>Äänekoski</t>
  </si>
  <si>
    <t>Ilmoittaneita:</t>
  </si>
  <si>
    <t>Nostajia:</t>
  </si>
  <si>
    <t>Laskijoita:</t>
  </si>
  <si>
    <t xml:space="preserve">    Tuloveroprosentti</t>
  </si>
  <si>
    <t xml:space="preserve">    Yleinen rakennuksen</t>
  </si>
  <si>
    <t xml:space="preserve">    Yleinen maapohjan</t>
  </si>
  <si>
    <t xml:space="preserve">    Vakituisen asunnon</t>
  </si>
  <si>
    <t xml:space="preserve">   Muun kuin vak. asunnon</t>
  </si>
  <si>
    <t xml:space="preserve">     veroprosentti</t>
  </si>
  <si>
    <t xml:space="preserve">  kiinteistöveroprosentti</t>
  </si>
  <si>
    <t xml:space="preserve">    kiinteistöveroprosentti</t>
  </si>
  <si>
    <t>Muutos</t>
  </si>
  <si>
    <t>%-yks.</t>
  </si>
  <si>
    <t>Toimintakate, 1000 €</t>
  </si>
  <si>
    <t>Toimintakate, €/asukas</t>
  </si>
  <si>
    <t>lähde</t>
  </si>
  <si>
    <t>TP</t>
  </si>
  <si>
    <t>ennuste</t>
  </si>
  <si>
    <t>koko maan vuosimuutos %</t>
  </si>
  <si>
    <t>koko maan absoluuttinen muutos €</t>
  </si>
  <si>
    <t>alue</t>
  </si>
  <si>
    <t>KNO</t>
  </si>
  <si>
    <t>Kunnan_nimi</t>
  </si>
  <si>
    <t>Koko maa</t>
  </si>
  <si>
    <t xml:space="preserve">ALAJÄRVI           </t>
  </si>
  <si>
    <t xml:space="preserve">ALAVIESKA          </t>
  </si>
  <si>
    <t xml:space="preserve">ALAVUS             </t>
  </si>
  <si>
    <t xml:space="preserve">ASIKKALA           </t>
  </si>
  <si>
    <t xml:space="preserve">ASKOLA             </t>
  </si>
  <si>
    <t xml:space="preserve">AURA               </t>
  </si>
  <si>
    <t>AKAA</t>
  </si>
  <si>
    <t xml:space="preserve">ENONKOSKI          </t>
  </si>
  <si>
    <t xml:space="preserve">ENONTEKIÖ          </t>
  </si>
  <si>
    <t xml:space="preserve">ESPOO              </t>
  </si>
  <si>
    <t xml:space="preserve">EURA               </t>
  </si>
  <si>
    <t xml:space="preserve">EURAJOKI           </t>
  </si>
  <si>
    <t xml:space="preserve">EVIJÄRVI           </t>
  </si>
  <si>
    <t xml:space="preserve">FORSSA             </t>
  </si>
  <si>
    <t xml:space="preserve">HAAPAJÄRVI         </t>
  </si>
  <si>
    <t xml:space="preserve">HAAPAVESI          </t>
  </si>
  <si>
    <t xml:space="preserve">HAILUOTO           </t>
  </si>
  <si>
    <t xml:space="preserve">HALSUA             </t>
  </si>
  <si>
    <t xml:space="preserve">HAMINA             </t>
  </si>
  <si>
    <t xml:space="preserve">HANKASALMI         </t>
  </si>
  <si>
    <t xml:space="preserve">HANKO              </t>
  </si>
  <si>
    <t xml:space="preserve">HARJAVALTA         </t>
  </si>
  <si>
    <t xml:space="preserve">HARTOLA            </t>
  </si>
  <si>
    <t xml:space="preserve">HATTULA            </t>
  </si>
  <si>
    <t xml:space="preserve">HAUSJÄRVI          </t>
  </si>
  <si>
    <t xml:space="preserve">HEINÄVESI          </t>
  </si>
  <si>
    <t xml:space="preserve">HELSINKI           </t>
  </si>
  <si>
    <t xml:space="preserve">VANTAA             </t>
  </si>
  <si>
    <t xml:space="preserve">HIRVENSALMI        </t>
  </si>
  <si>
    <t xml:space="preserve">HOLLOLA            </t>
  </si>
  <si>
    <t xml:space="preserve">HUITTINEN          </t>
  </si>
  <si>
    <t xml:space="preserve">HUMPPILA           </t>
  </si>
  <si>
    <t xml:space="preserve">HYRYNSALMI         </t>
  </si>
  <si>
    <t xml:space="preserve">HYVINKÄÄ           </t>
  </si>
  <si>
    <t xml:space="preserve">HÄMEENKYRÖ         </t>
  </si>
  <si>
    <t xml:space="preserve">HÄMEENLINNA        </t>
  </si>
  <si>
    <t>HEINOLA</t>
  </si>
  <si>
    <t xml:space="preserve">II                 </t>
  </si>
  <si>
    <t xml:space="preserve">IISALMI            </t>
  </si>
  <si>
    <t xml:space="preserve">IITTI              </t>
  </si>
  <si>
    <t xml:space="preserve">IKAALINEN          </t>
  </si>
  <si>
    <t xml:space="preserve">ILMAJOKI           </t>
  </si>
  <si>
    <t xml:space="preserve">ILOMANTSI          </t>
  </si>
  <si>
    <t xml:space="preserve">INARI              </t>
  </si>
  <si>
    <t xml:space="preserve">INKOO              </t>
  </si>
  <si>
    <t xml:space="preserve">ISOJOKI            </t>
  </si>
  <si>
    <t xml:space="preserve">ISOKYRÖ            </t>
  </si>
  <si>
    <t xml:space="preserve">IMATRA             </t>
  </si>
  <si>
    <t xml:space="preserve">JANAKKALA          </t>
  </si>
  <si>
    <t xml:space="preserve">JOENSUU            </t>
  </si>
  <si>
    <t xml:space="preserve">JOKIOINEN          </t>
  </si>
  <si>
    <t xml:space="preserve">JOROINEN           </t>
  </si>
  <si>
    <t xml:space="preserve">JOUTSA             </t>
  </si>
  <si>
    <t xml:space="preserve">JUUKA              </t>
  </si>
  <si>
    <t xml:space="preserve">JUUPAJOKI          </t>
  </si>
  <si>
    <t xml:space="preserve">JUVA               </t>
  </si>
  <si>
    <t xml:space="preserve">JYVÄSKYLÄ          </t>
  </si>
  <si>
    <t xml:space="preserve">JÄMIJÄRVI          </t>
  </si>
  <si>
    <t xml:space="preserve">JÄMSÄ              </t>
  </si>
  <si>
    <t xml:space="preserve">JÄRVENPÄÄ          </t>
  </si>
  <si>
    <t xml:space="preserve">KAARINA            </t>
  </si>
  <si>
    <t xml:space="preserve">KAAVI              </t>
  </si>
  <si>
    <t xml:space="preserve">KAJAANI            </t>
  </si>
  <si>
    <t xml:space="preserve">KALAJOKI           </t>
  </si>
  <si>
    <t xml:space="preserve">KANGASALA          </t>
  </si>
  <si>
    <t xml:space="preserve">KANGASNIEMI        </t>
  </si>
  <si>
    <t xml:space="preserve">KANKAANPÄÄ         </t>
  </si>
  <si>
    <t xml:space="preserve">KANNONKOSKI        </t>
  </si>
  <si>
    <t xml:space="preserve">KANNUS             </t>
  </si>
  <si>
    <t xml:space="preserve">KARIJOKI           </t>
  </si>
  <si>
    <t xml:space="preserve">KARKKILA           </t>
  </si>
  <si>
    <t xml:space="preserve">KARSTULA           </t>
  </si>
  <si>
    <t xml:space="preserve">KARVIA             </t>
  </si>
  <si>
    <t xml:space="preserve">KASKINEN           </t>
  </si>
  <si>
    <t xml:space="preserve">KAUHAJOKI          </t>
  </si>
  <si>
    <t xml:space="preserve">KAUHAVA            </t>
  </si>
  <si>
    <t xml:space="preserve">KAUNIAINEN         </t>
  </si>
  <si>
    <t xml:space="preserve">KAUSTINEN          </t>
  </si>
  <si>
    <t xml:space="preserve">KEITELE            </t>
  </si>
  <si>
    <t xml:space="preserve">KEMI               </t>
  </si>
  <si>
    <t xml:space="preserve">KEMINMAA           </t>
  </si>
  <si>
    <t xml:space="preserve">KEMPELE            </t>
  </si>
  <si>
    <t xml:space="preserve">KERAVA             </t>
  </si>
  <si>
    <t xml:space="preserve">KEURUU             </t>
  </si>
  <si>
    <t xml:space="preserve">KIHNIÖ             </t>
  </si>
  <si>
    <t xml:space="preserve">KINNULA            </t>
  </si>
  <si>
    <t xml:space="preserve">KIRKKONUMMI        </t>
  </si>
  <si>
    <t xml:space="preserve">KITEE              </t>
  </si>
  <si>
    <t xml:space="preserve">KITTILÄ            </t>
  </si>
  <si>
    <t xml:space="preserve">KIURUVESI          </t>
  </si>
  <si>
    <t xml:space="preserve">KIVIJÄRVI          </t>
  </si>
  <si>
    <t xml:space="preserve">KOKEMÄKI           </t>
  </si>
  <si>
    <t xml:space="preserve">KOKKOLA            </t>
  </si>
  <si>
    <t xml:space="preserve">KOLARI             </t>
  </si>
  <si>
    <t xml:space="preserve">KONNEVESI          </t>
  </si>
  <si>
    <t xml:space="preserve">KONTIOLAHTI        </t>
  </si>
  <si>
    <t xml:space="preserve">KORSNÄS            </t>
  </si>
  <si>
    <t xml:space="preserve">KOSKI TL           </t>
  </si>
  <si>
    <t xml:space="preserve">KOTKA              </t>
  </si>
  <si>
    <t xml:space="preserve">KOUVOLA            </t>
  </si>
  <si>
    <t xml:space="preserve">KRISTIINANKAUPUNKI </t>
  </si>
  <si>
    <t xml:space="preserve">KRUUNUPYY          </t>
  </si>
  <si>
    <t xml:space="preserve">KUHMO              </t>
  </si>
  <si>
    <t xml:space="preserve">KUHMOINEN          </t>
  </si>
  <si>
    <t xml:space="preserve">KUOPIO             </t>
  </si>
  <si>
    <t xml:space="preserve">KUORTANE           </t>
  </si>
  <si>
    <t xml:space="preserve">KURIKKA            </t>
  </si>
  <si>
    <t xml:space="preserve">KUSTAVI            </t>
  </si>
  <si>
    <t xml:space="preserve">KUUSAMO            </t>
  </si>
  <si>
    <t xml:space="preserve">OUTOKUMPU          </t>
  </si>
  <si>
    <t xml:space="preserve">KYYJÄRVI           </t>
  </si>
  <si>
    <t xml:space="preserve">KÄRKÖLÄ            </t>
  </si>
  <si>
    <t xml:space="preserve">KÄRSÄMÄKI          </t>
  </si>
  <si>
    <t xml:space="preserve">KEMIJÄRVI          </t>
  </si>
  <si>
    <t xml:space="preserve">KEMIÖNSAARI              </t>
  </si>
  <si>
    <t xml:space="preserve">LAHTI              </t>
  </si>
  <si>
    <t xml:space="preserve">LAIHIA             </t>
  </si>
  <si>
    <t xml:space="preserve">LAITILA            </t>
  </si>
  <si>
    <t xml:space="preserve">LAPINLAHTI         </t>
  </si>
  <si>
    <t xml:space="preserve">LAPPAJÄRVI         </t>
  </si>
  <si>
    <t xml:space="preserve">LAPPEENRANTA       </t>
  </si>
  <si>
    <t xml:space="preserve">LAPINJÄRVI         </t>
  </si>
  <si>
    <t xml:space="preserve">LAPUA              </t>
  </si>
  <si>
    <t xml:space="preserve">LAUKAA             </t>
  </si>
  <si>
    <t xml:space="preserve">LEMI               </t>
  </si>
  <si>
    <t xml:space="preserve">LEMPÄÄLÄ           </t>
  </si>
  <si>
    <t xml:space="preserve">LEPPÄVIRTA         </t>
  </si>
  <si>
    <t xml:space="preserve">LESTIJÄRVI         </t>
  </si>
  <si>
    <t xml:space="preserve">LIEKSA             </t>
  </si>
  <si>
    <t xml:space="preserve">LIETO              </t>
  </si>
  <si>
    <t xml:space="preserve">LIMINKA            </t>
  </si>
  <si>
    <t xml:space="preserve">LIPERI             </t>
  </si>
  <si>
    <t>LOIMAA</t>
  </si>
  <si>
    <t xml:space="preserve">LOPPI              </t>
  </si>
  <si>
    <t xml:space="preserve">LOVIISA            </t>
  </si>
  <si>
    <t xml:space="preserve">LUHANKA            </t>
  </si>
  <si>
    <t xml:space="preserve">LUMIJOKI           </t>
  </si>
  <si>
    <t xml:space="preserve">LUOTO              </t>
  </si>
  <si>
    <t xml:space="preserve">LUUMÄKI            </t>
  </si>
  <si>
    <t>LOHJA</t>
  </si>
  <si>
    <t>PARAINEN</t>
  </si>
  <si>
    <t xml:space="preserve">MAALAHTI           </t>
  </si>
  <si>
    <t xml:space="preserve">MARTTILA           </t>
  </si>
  <si>
    <t xml:space="preserve">MASKU              </t>
  </si>
  <si>
    <t xml:space="preserve">MERIJÄRVI          </t>
  </si>
  <si>
    <t xml:space="preserve">MERIKARVIA         </t>
  </si>
  <si>
    <t xml:space="preserve">MIEHIKKÄLÄ         </t>
  </si>
  <si>
    <t xml:space="preserve">MIKKELI            </t>
  </si>
  <si>
    <t xml:space="preserve">MUHOS              </t>
  </si>
  <si>
    <t xml:space="preserve">MULTIA             </t>
  </si>
  <si>
    <t xml:space="preserve">MUONIO             </t>
  </si>
  <si>
    <t xml:space="preserve">MUSTASAARI         </t>
  </si>
  <si>
    <t xml:space="preserve">MUURAME            </t>
  </si>
  <si>
    <t xml:space="preserve">MYNÄMÄKI           </t>
  </si>
  <si>
    <t xml:space="preserve">MYRSKYLÄ           </t>
  </si>
  <si>
    <t xml:space="preserve">MÄNTSÄLÄ           </t>
  </si>
  <si>
    <t xml:space="preserve">MÄNTYHARJU         </t>
  </si>
  <si>
    <t xml:space="preserve">MÄNTTÄ-VILPPULA             </t>
  </si>
  <si>
    <t xml:space="preserve">NAANTALI           </t>
  </si>
  <si>
    <t xml:space="preserve">NAKKILA            </t>
  </si>
  <si>
    <t xml:space="preserve">NIVALA             </t>
  </si>
  <si>
    <t xml:space="preserve">NOKIA              </t>
  </si>
  <si>
    <t xml:space="preserve">NOUSIAINEN         </t>
  </si>
  <si>
    <t xml:space="preserve">NURMES             </t>
  </si>
  <si>
    <t xml:space="preserve">NURMIJÄRVI         </t>
  </si>
  <si>
    <t xml:space="preserve">NÄRPIÖ             </t>
  </si>
  <si>
    <t xml:space="preserve">ORIMATTILA         </t>
  </si>
  <si>
    <t xml:space="preserve">ORIPÄÄ             </t>
  </si>
  <si>
    <t xml:space="preserve">ORIVESI            </t>
  </si>
  <si>
    <t xml:space="preserve">OULAINEN           </t>
  </si>
  <si>
    <t xml:space="preserve">OULU               </t>
  </si>
  <si>
    <t xml:space="preserve">PADASJOKI          </t>
  </si>
  <si>
    <t xml:space="preserve">PAIMIO             </t>
  </si>
  <si>
    <t xml:space="preserve">PALTAMO            </t>
  </si>
  <si>
    <t xml:space="preserve">PARIKKALA          </t>
  </si>
  <si>
    <t xml:space="preserve">PARKANO            </t>
  </si>
  <si>
    <t xml:space="preserve">PELKOSENNIEMI      </t>
  </si>
  <si>
    <t xml:space="preserve">PERHO              </t>
  </si>
  <si>
    <t xml:space="preserve">PERTUNMAA          </t>
  </si>
  <si>
    <t xml:space="preserve">PETÄJÄVESI         </t>
  </si>
  <si>
    <t xml:space="preserve">PIEKSÄMÄKI         </t>
  </si>
  <si>
    <t xml:space="preserve">PIELAVESI          </t>
  </si>
  <si>
    <t xml:space="preserve">PIETARSAARI        </t>
  </si>
  <si>
    <t>PEDERSÖREN KUNTA</t>
  </si>
  <si>
    <t xml:space="preserve">PIHTIPUDAS         </t>
  </si>
  <si>
    <t xml:space="preserve">PIRKKALA           </t>
  </si>
  <si>
    <t xml:space="preserve">POLVIJÄRVI         </t>
  </si>
  <si>
    <t xml:space="preserve">POMARKKU           </t>
  </si>
  <si>
    <t xml:space="preserve">PORI               </t>
  </si>
  <si>
    <t xml:space="preserve">PORNAINEN          </t>
  </si>
  <si>
    <t xml:space="preserve">POSIO              </t>
  </si>
  <si>
    <t xml:space="preserve">PUDASJÄRVI         </t>
  </si>
  <si>
    <t xml:space="preserve">PUKKILA            </t>
  </si>
  <si>
    <t xml:space="preserve">PUNKALAIDUN        </t>
  </si>
  <si>
    <t xml:space="preserve">PUOLANKA           </t>
  </si>
  <si>
    <t xml:space="preserve">PUUMALA            </t>
  </si>
  <si>
    <t>PYHTÄÄ</t>
  </si>
  <si>
    <t xml:space="preserve">PYHÄJOKI           </t>
  </si>
  <si>
    <t xml:space="preserve">PYHÄJÄRVI          </t>
  </si>
  <si>
    <t xml:space="preserve">PYHÄNTÄ            </t>
  </si>
  <si>
    <t xml:space="preserve">PYHÄRANTA          </t>
  </si>
  <si>
    <t xml:space="preserve">PÄLKÄNE            </t>
  </si>
  <si>
    <t xml:space="preserve">PÖYTYÄ             </t>
  </si>
  <si>
    <t>PORVOO</t>
  </si>
  <si>
    <t xml:space="preserve">RAAHE              </t>
  </si>
  <si>
    <t xml:space="preserve">RAISIO             </t>
  </si>
  <si>
    <t xml:space="preserve">RANTASALMI         </t>
  </si>
  <si>
    <t xml:space="preserve">RANUA              </t>
  </si>
  <si>
    <t xml:space="preserve">RAUMA              </t>
  </si>
  <si>
    <t xml:space="preserve">RAUTALAMPI         </t>
  </si>
  <si>
    <t xml:space="preserve">RAUTAVAARA         </t>
  </si>
  <si>
    <t xml:space="preserve">RAUTJÄRVI          </t>
  </si>
  <si>
    <t xml:space="preserve">REISJÄRVI          </t>
  </si>
  <si>
    <t xml:space="preserve">RIIHIMÄKI          </t>
  </si>
  <si>
    <t xml:space="preserve">RISTIJÄRVI         </t>
  </si>
  <si>
    <t xml:space="preserve">ROVANIEMI          </t>
  </si>
  <si>
    <t xml:space="preserve">RUOKOLAHTI         </t>
  </si>
  <si>
    <t xml:space="preserve">RUOVESI            </t>
  </si>
  <si>
    <t xml:space="preserve">RUSKO              </t>
  </si>
  <si>
    <t xml:space="preserve">RÄÄKKYLÄ           </t>
  </si>
  <si>
    <t>RAASEPORI</t>
  </si>
  <si>
    <t xml:space="preserve">SAARIJÄRVI         </t>
  </si>
  <si>
    <t xml:space="preserve">SALLA              </t>
  </si>
  <si>
    <t xml:space="preserve">SALO               </t>
  </si>
  <si>
    <t xml:space="preserve">SAUVO              </t>
  </si>
  <si>
    <t xml:space="preserve">SAVITAIPALE        </t>
  </si>
  <si>
    <t xml:space="preserve">SAVONLINNA         </t>
  </si>
  <si>
    <t xml:space="preserve">SAVUKOSKI          </t>
  </si>
  <si>
    <t xml:space="preserve">SEINÄJOKI          </t>
  </si>
  <si>
    <t xml:space="preserve">SIEVI              </t>
  </si>
  <si>
    <t xml:space="preserve">SIIKAINEN          </t>
  </si>
  <si>
    <t xml:space="preserve">SIIKAJOKI          </t>
  </si>
  <si>
    <t xml:space="preserve">SIILINJÄRVI        </t>
  </si>
  <si>
    <t xml:space="preserve">SIMO               </t>
  </si>
  <si>
    <t xml:space="preserve">SIPOO              </t>
  </si>
  <si>
    <t xml:space="preserve">SIUNTIO            </t>
  </si>
  <si>
    <t xml:space="preserve">SODANKYLÄ          </t>
  </si>
  <si>
    <t xml:space="preserve">SOINI              </t>
  </si>
  <si>
    <t xml:space="preserve">SOMERO             </t>
  </si>
  <si>
    <t xml:space="preserve">SONKAJÄRVI         </t>
  </si>
  <si>
    <t xml:space="preserve">SOTKAMO            </t>
  </si>
  <si>
    <t xml:space="preserve">SULKAVA            </t>
  </si>
  <si>
    <t xml:space="preserve">SUOMUSSALMI        </t>
  </si>
  <si>
    <t xml:space="preserve">SUONENJOKI         </t>
  </si>
  <si>
    <t xml:space="preserve">SYSMÄ              </t>
  </si>
  <si>
    <t xml:space="preserve">SÄKYLÄ             </t>
  </si>
  <si>
    <t xml:space="preserve">VAALA              </t>
  </si>
  <si>
    <t xml:space="preserve">SASTAMALA            </t>
  </si>
  <si>
    <t>SIIKALATVA</t>
  </si>
  <si>
    <t xml:space="preserve">TAIPALSAARI        </t>
  </si>
  <si>
    <t xml:space="preserve">TAIVALKOSKI        </t>
  </si>
  <si>
    <t xml:space="preserve">TAIVASSALO         </t>
  </si>
  <si>
    <t xml:space="preserve">TAMMELA            </t>
  </si>
  <si>
    <t xml:space="preserve">TAMPERE            </t>
  </si>
  <si>
    <t xml:space="preserve">TERVO              </t>
  </si>
  <si>
    <t xml:space="preserve">TERVOLA            </t>
  </si>
  <si>
    <t xml:space="preserve">TEUVA              </t>
  </si>
  <si>
    <t xml:space="preserve">TOHMAJÄRVI         </t>
  </si>
  <si>
    <t xml:space="preserve">TOHOLAMPI          </t>
  </si>
  <si>
    <t xml:space="preserve">TOIVAKKA           </t>
  </si>
  <si>
    <t xml:space="preserve">TORNIO             </t>
  </si>
  <si>
    <t xml:space="preserve">TURKU              </t>
  </si>
  <si>
    <t xml:space="preserve">PELLO              </t>
  </si>
  <si>
    <t xml:space="preserve">TUUSNIEMI          </t>
  </si>
  <si>
    <t xml:space="preserve">TUUSULA            </t>
  </si>
  <si>
    <t xml:space="preserve">TYRNÄVÄ            </t>
  </si>
  <si>
    <t xml:space="preserve">ULVILA             </t>
  </si>
  <si>
    <t xml:space="preserve">URJALA             </t>
  </si>
  <si>
    <t xml:space="preserve">UTAJÄRVI           </t>
  </si>
  <si>
    <t xml:space="preserve">UTSJOKI            </t>
  </si>
  <si>
    <t xml:space="preserve">UURAINEN           </t>
  </si>
  <si>
    <t xml:space="preserve">UUSIKAARLEPYY      </t>
  </si>
  <si>
    <t xml:space="preserve">UUSIKAUPUNKI       </t>
  </si>
  <si>
    <t xml:space="preserve">VAASA              </t>
  </si>
  <si>
    <t xml:space="preserve">VALKEAKOSKI        </t>
  </si>
  <si>
    <t xml:space="preserve">VARKAUS            </t>
  </si>
  <si>
    <t xml:space="preserve">VEHMAA             </t>
  </si>
  <si>
    <t xml:space="preserve">VESANTO            </t>
  </si>
  <si>
    <t xml:space="preserve">VESILAHTI          </t>
  </si>
  <si>
    <t xml:space="preserve">VETELI             </t>
  </si>
  <si>
    <t xml:space="preserve">VIEREMÄ            </t>
  </si>
  <si>
    <t xml:space="preserve">VIHTI              </t>
  </si>
  <si>
    <t xml:space="preserve">VIITASAARI         </t>
  </si>
  <si>
    <t xml:space="preserve">VIMPELI            </t>
  </si>
  <si>
    <t xml:space="preserve">VIROLAHTI          </t>
  </si>
  <si>
    <t xml:space="preserve">VIRRAT             </t>
  </si>
  <si>
    <t xml:space="preserve">VÖYRI              </t>
  </si>
  <si>
    <t xml:space="preserve">YLITORNIO          </t>
  </si>
  <si>
    <t xml:space="preserve">YLIVIESKA          </t>
  </si>
  <si>
    <t xml:space="preserve">YLÖJÄRVI           </t>
  </si>
  <si>
    <t xml:space="preserve">YPÄJÄ              </t>
  </si>
  <si>
    <t xml:space="preserve">ÄHTÄRI             </t>
  </si>
  <si>
    <t xml:space="preserve">ÄÄNEKOSKI          </t>
  </si>
  <si>
    <t>maakuntakoodi</t>
  </si>
  <si>
    <t>maakunta</t>
  </si>
  <si>
    <t>Uusimaa</t>
  </si>
  <si>
    <t>Varsinais-Suomi</t>
  </si>
  <si>
    <t>Satakunta</t>
  </si>
  <si>
    <t>Kanta-Häme</t>
  </si>
  <si>
    <t>Pirkanmaa</t>
  </si>
  <si>
    <t>Päijät-Häme</t>
  </si>
  <si>
    <t>Kymenlaakso</t>
  </si>
  <si>
    <t>Etelä-Karjala</t>
  </si>
  <si>
    <t>Etelä-Savo</t>
  </si>
  <si>
    <t>Pohjois-Savo</t>
  </si>
  <si>
    <t>Pohjois-Karjala</t>
  </si>
  <si>
    <t>Keski-Suomi</t>
  </si>
  <si>
    <t>Etelä-Pmaa</t>
  </si>
  <si>
    <t>Pohjanmaa</t>
  </si>
  <si>
    <t>Keski-Pmaa</t>
  </si>
  <si>
    <t>Pohjois-Pmaa</t>
  </si>
  <si>
    <t>Kainuu</t>
  </si>
  <si>
    <t>Lappi</t>
  </si>
  <si>
    <t>Tuloslaskelma 2022 (nykyinen ja uusi soten jälkeen) sekä tasapainotilan muutos</t>
  </si>
  <si>
    <t>Tasapaino = vuosikate poistojen jälkeen</t>
  </si>
  <si>
    <t>HUOM! Laskelmassa ei ole mukana järjestelmämuutoksen tasausta</t>
  </si>
  <si>
    <t>UUSI (uudistus huomioiden, vuonna 2022)</t>
  </si>
  <si>
    <t>NYKYINEN (2022)</t>
  </si>
  <si>
    <t>Ilman siirtymätasausta</t>
  </si>
  <si>
    <t>nro</t>
  </si>
  <si>
    <t>Alue</t>
  </si>
  <si>
    <t>Hv-alue</t>
  </si>
  <si>
    <t>Asukasluku 31.12.2022</t>
  </si>
  <si>
    <t>Jäljelle jäävien tehtävien nettokustannukset (TP2022)</t>
  </si>
  <si>
    <t xml:space="preserve">Kunnallisvero </t>
  </si>
  <si>
    <t>VOS, VM</t>
  </si>
  <si>
    <t>Verokompit, VM</t>
  </si>
  <si>
    <t>Muutosrajoitin</t>
  </si>
  <si>
    <t>VOS OKM, 2022</t>
  </si>
  <si>
    <t>Rahoituserät, netto</t>
  </si>
  <si>
    <t>Verotuskustannusten alenema (hyöty)</t>
  </si>
  <si>
    <t>Jälkikäteistarkistuksesta aiheutuva valtionosuuden lisäsiirto</t>
  </si>
  <si>
    <t>Uusi tasapaino, €</t>
  </si>
  <si>
    <t>Uusi tasapaino, €/as.</t>
  </si>
  <si>
    <t>Toimintakate + poistot ja arvonal. (TP2022)</t>
  </si>
  <si>
    <t>Kunnallisvero (nykyverojärj.)</t>
  </si>
  <si>
    <t>Yhteisövero (nykyinen)</t>
  </si>
  <si>
    <t>VOS, VM (nykyinen)</t>
  </si>
  <si>
    <t>Verokompit, VM (nykyinen)</t>
  </si>
  <si>
    <t>Muut tulot (ei muutu)</t>
  </si>
  <si>
    <t>Nykyinen tasapaino, €</t>
  </si>
  <si>
    <t xml:space="preserve">Nykyinen tasapaino, €/as. </t>
  </si>
  <si>
    <t>Tasapainon muutos, €</t>
  </si>
  <si>
    <t>Tasapainon muutos, €/as.</t>
  </si>
  <si>
    <t>Koski tl</t>
  </si>
  <si>
    <t>Kristiinankaup.</t>
  </si>
  <si>
    <t>Pedersören k.</t>
  </si>
  <si>
    <t>VM:n valtionosuuslaskelma 8.12.2023</t>
  </si>
  <si>
    <t>OKM:n valtionosuuspäätös vuodelle 2024, 29.12.2023</t>
  </si>
  <si>
    <t>Kunta-nro</t>
  </si>
  <si>
    <t>Peruspalvelujen valtionosuus ilman tasausta ja ilman sote-eriä</t>
  </si>
  <si>
    <t>Maakunta-nro</t>
  </si>
  <si>
    <t>Hyvin-vointi-alue-nro</t>
  </si>
  <si>
    <t>Manner-Suomen kuntien vuoden 2024 veroprosentit</t>
  </si>
  <si>
    <t>hva</t>
  </si>
  <si>
    <t>maak</t>
  </si>
  <si>
    <t>Kunnallisvero-%</t>
  </si>
  <si>
    <t>Kunnan valtionosuudet yhteensä</t>
  </si>
  <si>
    <t>%-yksikön tuotto €/as.</t>
  </si>
  <si>
    <t>Sote-uudistuksen muutosrajoitin 2024</t>
  </si>
  <si>
    <t>Sote-uudistuksen järjestelmä-muutoksen tasaus vuodelle 2024</t>
  </si>
  <si>
    <t>Jälkikäteis-tarkistuksesta johtuva valtionosuuden lisäsiirtotarve 2024</t>
  </si>
  <si>
    <t>Määräaikainen lisäys kompensoimaan lisäsiirtotarpeen muutosta</t>
  </si>
  <si>
    <t>Verotuloihin perustuva valtionosuuksien tasaus</t>
  </si>
  <si>
    <t xml:space="preserve">Veromenetysten korvaus        </t>
  </si>
  <si>
    <t>Opetus- ja kulttuuritoimen valtionosuus (ns. OKM-vos)</t>
  </si>
  <si>
    <t>Kuntien veroprosentit | Kuntaliitto.fi</t>
  </si>
  <si>
    <t>Verotulot yhteensä 2024</t>
  </si>
  <si>
    <t>knro</t>
  </si>
  <si>
    <t>Sivistys €/as. 2022</t>
  </si>
  <si>
    <t xml:space="preserve">Verotulot yhteensä €/as. 2024 </t>
  </si>
  <si>
    <t>Valtionosuudet yhteensä €/as. 2024</t>
  </si>
  <si>
    <t>Verorahoitus yht. €/as. 2024</t>
  </si>
  <si>
    <t>Vos % verorahoituksesta 2024</t>
  </si>
  <si>
    <t>Nykyinen tasapaino 2022, €/asukas</t>
  </si>
  <si>
    <t>Uusi tasapaino ILMAN tasausta, 2022, €/asukas</t>
  </si>
  <si>
    <t>Uusi tasapaino ml. tasaus, 2027 alkaen, €/asukas</t>
  </si>
  <si>
    <t>Tilikauden tulos TP22</t>
  </si>
  <si>
    <t>Manner-Suomi</t>
  </si>
  <si>
    <t>Maakunnittain:</t>
  </si>
  <si>
    <t>_mkno</t>
  </si>
  <si>
    <t>_mknimi</t>
  </si>
  <si>
    <t>Etelä-Pohjanmaa</t>
  </si>
  <si>
    <t>Keski-Pohjanmaa</t>
  </si>
  <si>
    <t>Pohjois-Pohjanmaa</t>
  </si>
  <si>
    <t>Kuntakoon mukaan:</t>
  </si>
  <si>
    <t>_kkno</t>
  </si>
  <si>
    <t>_kknimi</t>
  </si>
  <si>
    <t>Alle 2000 as. kunnat</t>
  </si>
  <si>
    <t>2000-5000 as. kunnat</t>
  </si>
  <si>
    <t>5001-10000 as. kunnat</t>
  </si>
  <si>
    <t>10001-20000 as. kunnat</t>
  </si>
  <si>
    <t>20001-50000 as. kunnat</t>
  </si>
  <si>
    <t>50001-100000 as. kunnat</t>
  </si>
  <si>
    <t>Yli 100000 as. kunnat</t>
  </si>
  <si>
    <t>Vero-% 2024</t>
  </si>
  <si>
    <t>0-15-vuotiaiden osuus</t>
  </si>
  <si>
    <t>Verorahoitus 2024 netosta 2022</t>
  </si>
  <si>
    <t>Vos %-yks.</t>
  </si>
  <si>
    <t>Sote-erät %-yks.</t>
  </si>
  <si>
    <t>Sote-erät yht.</t>
  </si>
  <si>
    <t>Luvut €/as.</t>
  </si>
  <si>
    <t>Poiminta ja järjestely KL/OR 18.1.2024</t>
  </si>
  <si>
    <t>As.luku, ennuste 2024</t>
  </si>
  <si>
    <t>Tkate</t>
  </si>
  <si>
    <t>KuVe</t>
  </si>
  <si>
    <t>KiVe</t>
  </si>
  <si>
    <t>YhVe</t>
  </si>
  <si>
    <t>Verotulot yht.</t>
  </si>
  <si>
    <t>VM vos</t>
  </si>
  <si>
    <t>Verokompensaatio</t>
  </si>
  <si>
    <t>OKM vos</t>
  </si>
  <si>
    <t>Valtionosuus yht.</t>
  </si>
  <si>
    <t>Rahoitus, netto</t>
  </si>
  <si>
    <t>Vuosikate</t>
  </si>
  <si>
    <t>Poistot</t>
  </si>
  <si>
    <t>Tilikauden tulos</t>
  </si>
  <si>
    <t>Nettoinvestoinnit</t>
  </si>
  <si>
    <t>Toiminnan ja inv. Rahavirta</t>
  </si>
  <si>
    <t>Kassavarat</t>
  </si>
  <si>
    <t>Taseen kertynyt yli/alijäämä</t>
  </si>
  <si>
    <t>Lainakanta vuoden lopussa</t>
  </si>
  <si>
    <t>Kuve-tuotto</t>
  </si>
  <si>
    <t>Lähde: VM/Kuntaliitto</t>
  </si>
  <si>
    <t>Lähde: VM:n painelaskelma 10.10.2023</t>
  </si>
  <si>
    <t>Kuntatalousohjelma - Valtiovarainministeriö (vm.fi)</t>
  </si>
  <si>
    <t>Vuonna 2024 vaikuttavat sote-erät alla kursivoituna</t>
  </si>
  <si>
    <t>Valtionosuudet ja verotulot €/asukas vuonna 2024</t>
  </si>
  <si>
    <t>Sisältää laskelmia valtionosuuksien kunnallisverovaikutuksista</t>
  </si>
  <si>
    <t>Olli Riikonen, puh. 050 477 5619, olli.riikonen@kuntaliitto.fi</t>
  </si>
  <si>
    <t>VM/Kuntaliitto, tarkemmat tiedot laskelmavälilehdillä</t>
  </si>
  <si>
    <t>Tarkoitettu erityisesti kuntien rahoituksen tarkasteluun ja uudistustyöhön</t>
  </si>
  <si>
    <t>Kuntien rahoitus, kustannukset ja veroprosentit</t>
  </si>
  <si>
    <t>Valtionosuuslaskelmat | Kuntaliitto.fi</t>
  </si>
  <si>
    <t>Kuntatalousohjelma - Valtiovarainministeriö (vm.fi) / painelaskelmakehikko 10.10.2023</t>
  </si>
  <si>
    <t>Kuntien talous vuonna 2024 VM:n KTO-painelaskelman lukujen mukaan</t>
  </si>
  <si>
    <t>Valtionosuuksista sote-erät yhteensä</t>
  </si>
  <si>
    <t>_msoster19</t>
  </si>
  <si>
    <t>_ksoster19</t>
  </si>
  <si>
    <t>SOTE siirtyvät kustannukset 2022 tasossa</t>
  </si>
  <si>
    <t>Sote €/as. 2019</t>
  </si>
  <si>
    <t>Muutos, %</t>
  </si>
  <si>
    <t>Tilikauden tulos TP19</t>
  </si>
  <si>
    <t>Tasapainovertailu ennen ja jälkeen sote-uudistuksen</t>
  </si>
  <si>
    <t>Lähteet: Kuntaliiton tunnuslukuaikasarja-aineisto ja sote-siirtolaskelma</t>
  </si>
  <si>
    <t>Kunnat yhteensä</t>
  </si>
  <si>
    <t>SOTE siirtyvät kustannukset €/as. 2022 tasossa</t>
  </si>
  <si>
    <t>0-15-vuotiaiden osuus %</t>
  </si>
  <si>
    <t>Nettokäyttökust. ilman sotea (sis.pela) 2022 (tp-tiedot)</t>
  </si>
  <si>
    <t>Sivistys % tp 22 netosta</t>
  </si>
  <si>
    <t>Sivistys € / 0-15-vuotias</t>
  </si>
  <si>
    <t>Jäljelle jäävien tehtävien nettokust. (siirtolaskelma)</t>
  </si>
  <si>
    <t>0-15 v. yht.</t>
  </si>
  <si>
    <t>As.luku 31.12.2022</t>
  </si>
  <si>
    <t>0-15 v. ennuste. v. 2033</t>
  </si>
  <si>
    <t>As.luku ennuste 2033</t>
  </si>
  <si>
    <t>0-15-vuotiaiden määrän muutos 2022-33</t>
  </si>
  <si>
    <t>Lähteet: Kuntaliiton palvelutuotannon kustannukset -aikasarja-aineisto (nettokustannukset 2022), Kuntaliiton veroennuste 2/2024, valtionosuuslaskelmat ja sote-siirtolaskelma</t>
  </si>
  <si>
    <t>Tilikauden tulos TPA23</t>
  </si>
  <si>
    <t>Kuntaliiton veroennuste 2/2024</t>
  </si>
  <si>
    <t>Yhteisö-vero 2024</t>
  </si>
  <si>
    <t>Kunnallis-vero 2024</t>
  </si>
  <si>
    <t>Kiinteistö-vero 2024</t>
  </si>
  <si>
    <t>Vero-%, jos vos pitäisi kattaa kunnallis-verolla</t>
  </si>
  <si>
    <t>Vero-%, jos sote-erät katetaan kunnallis-verolla</t>
  </si>
  <si>
    <t>Kunnallis-vero-%-yksikön tuotto €/as.</t>
  </si>
  <si>
    <t>Kunnan talouden poikkeama 0-tuloksesta kunnallisveroprosentteina</t>
  </si>
  <si>
    <t>Knro</t>
  </si>
  <si>
    <t>2027**</t>
  </si>
  <si>
    <t>Lähde: Kuntaliiton veroennustekehikko, helmikuu 2024</t>
  </si>
  <si>
    <t>Luvut *1000 €</t>
  </si>
  <si>
    <t>Kuntien verotulot 2023-2027</t>
  </si>
  <si>
    <t>Kunnallisvero €/asukas</t>
  </si>
  <si>
    <t>Yhteisövero €/asukas</t>
  </si>
  <si>
    <t>Kiinteistövero €/asukas</t>
  </si>
  <si>
    <t>Manner-Suomi yhteensä</t>
  </si>
  <si>
    <t>Kuntien valtionosuudet yhteensä 2022-2027</t>
  </si>
  <si>
    <t>Valtionosuudet, €</t>
  </si>
  <si>
    <t>Väkiluku / ennuste (Tilastokeskus / VM:n kto-painelaskelma, syksy 2023)</t>
  </si>
  <si>
    <t>Valtionosuudet €/asukas (ko. vuoden väkilukuennusteella)</t>
  </si>
  <si>
    <t>Sote-kustannukset 2019 ja siirtolaskelmassa 2022</t>
  </si>
  <si>
    <t>Vuoden 2019 sote-kustannuksissa ei näy korona, eivätkä sote-siirtolaskennan vuodet</t>
  </si>
  <si>
    <t>Laskelmassa verrataan kolmen vuoden muutosta - vuoden 2022 kustannukset ovat sote-siirtolaskelman mukaiset</t>
  </si>
  <si>
    <t>Kaavioon piirtyy riveillä 11-20 olevien kuntien vertailu</t>
  </si>
  <si>
    <t>Kuntien nettokustannuksia ja tunnuslukuja vuonna 2022 sotella ja ilman</t>
  </si>
  <si>
    <t>sekä verorahoitus 2024 ja väestötietoja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</si>
</sst>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6" formatCode="#,##0\ &quot;€&quot;;[Red]\-#,##0\ &quot;€&quot;"/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\ ###\ ###\ ##0"/>
    <numFmt numFmtId="167" formatCode="General_)"/>
    <numFmt numFmtId="168" formatCode="0.0\ %"/>
    <numFmt numFmtId="169" formatCode="#,##0_ ;[Red]\-#,##0\ "/>
    <numFmt numFmtId="170" formatCode="0.0"/>
    <numFmt numFmtId="171" formatCode="0.00_ ;\-0.00\ "/>
    <numFmt numFmtId="172" formatCode="0.0000"/>
    <numFmt numFmtId="173" formatCode="0.0_ ;[Red]\-0.0\ "/>
    <numFmt numFmtId="174" formatCode="#,##0.00\ &quot;€&quot;"/>
    <numFmt numFmtId="175" formatCode="#,##0.0_ ;[Red]\-#,##0.0\ "/>
    <numFmt numFmtId="177" formatCode="0.00_ ;[Red]\-0.00\ "/>
    <numFmt numFmtId="182" formatCode="_-* #,##0.00_-;\-* #,##0.00_-;_-* &quot;-&quot;??_-;_-@_-"/>
  </numFmts>
  <fonts count="113">
    <font>
      <sz val="9"/>
      <name val="Work Sans"/>
      <family val="2"/>
      <scheme val="minor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11"/>
      <color theme="0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16"/>
      <color rgb="FFEF6079"/>
      <name val="Work Sans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b/>
      <sz val="11"/>
      <name val="Arial Narrow"/>
      <family val="2"/>
    </font>
    <font>
      <b/>
      <sz val="11"/>
      <color rgb="FF000000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24"/>
      <name val="Arial Narrow"/>
      <family val="2"/>
    </font>
    <font>
      <u/>
      <sz val="9"/>
      <color theme="10"/>
      <name val="Work Sans"/>
      <family val="2"/>
      <scheme val="minor"/>
    </font>
    <font>
      <b/>
      <sz val="8"/>
      <color rgb="FF7030A0"/>
      <name val="Arial Narrow"/>
      <family val="2"/>
    </font>
    <font>
      <sz val="11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b/>
      <sz val="11"/>
      <color rgb="FFFF0000"/>
      <name val="Arial Narrow"/>
      <family val="2"/>
    </font>
    <font>
      <sz val="11"/>
      <color rgb="FF0066CC"/>
      <name val="Arial Narrow"/>
      <family val="2"/>
    </font>
    <font>
      <sz val="8"/>
      <color rgb="FF000000"/>
      <name val="Arial Narrow"/>
      <family val="2"/>
    </font>
    <font>
      <sz val="12"/>
      <name val="Arial"/>
      <family val="2"/>
    </font>
    <font>
      <b/>
      <sz val="12"/>
      <color rgb="FF000000"/>
      <name val="Arial"/>
      <family val="2"/>
    </font>
    <font>
      <b/>
      <sz val="12"/>
      <name val="Arial"/>
      <family val="2"/>
    </font>
    <font>
      <sz val="11"/>
      <color rgb="FF7030A0"/>
      <name val="Arial Narrow"/>
      <family val="2"/>
    </font>
    <font>
      <sz val="11"/>
      <color rgb="FFFF0000"/>
      <name val="Arial Narrow"/>
      <family val="2"/>
    </font>
    <font>
      <sz val="14"/>
      <name val="Roboto"/>
    </font>
    <font>
      <sz val="10"/>
      <name val="Roboto"/>
    </font>
    <font>
      <sz val="10"/>
      <color rgb="FF0000FF"/>
      <name val="Roboto"/>
    </font>
    <font>
      <sz val="10"/>
      <color rgb="FFFF0000"/>
      <name val="Roboto"/>
    </font>
    <font>
      <sz val="10"/>
      <color rgb="FF0070C0"/>
      <name val="Roboto"/>
    </font>
    <font>
      <sz val="9"/>
      <name val="Roboto"/>
    </font>
    <font>
      <sz val="9"/>
      <color rgb="FFFF0000"/>
      <name val="Roboto"/>
    </font>
    <font>
      <sz val="9"/>
      <color rgb="FF0070C0"/>
      <name val="Roboto"/>
    </font>
    <font>
      <sz val="9"/>
      <color rgb="FF0000FF"/>
      <name val="Roboto"/>
    </font>
    <font>
      <sz val="10"/>
      <color indexed="8"/>
      <name val="MS Sans Serif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sz val="11"/>
      <color rgb="FF000000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Calibri"/>
      <family val="2"/>
    </font>
    <font>
      <sz val="22"/>
      <color rgb="FF000000"/>
      <name val="Arial"/>
      <family val="2"/>
    </font>
    <font>
      <sz val="18"/>
      <color rgb="FF365ABD"/>
      <name val="Arial Narrow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sz val="12"/>
      <color rgb="FFFF0000"/>
      <name val="Arial"/>
      <family val="2"/>
    </font>
    <font>
      <b/>
      <sz val="14"/>
      <color rgb="FF000000"/>
      <name val="Arial"/>
      <family val="2"/>
    </font>
    <font>
      <b/>
      <sz val="12"/>
      <color rgb="FFFF0000"/>
      <name val="Arial"/>
      <family val="2"/>
    </font>
    <font>
      <b/>
      <u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28"/>
      <color theme="6"/>
      <name val="Work Sans ExtraBold"/>
      <scheme val="maj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1"/>
      <color rgb="FFFFFFFF"/>
      <name val="Work Sans"/>
      <scheme val="minor"/>
    </font>
    <font>
      <b/>
      <u/>
      <sz val="11"/>
      <name val="Work Sans"/>
      <scheme val="minor"/>
    </font>
    <font>
      <b/>
      <sz val="9"/>
      <color rgb="FFFF0000"/>
      <name val="Arial Narrow"/>
      <family val="2"/>
    </font>
    <font>
      <sz val="10"/>
      <color theme="1"/>
      <name val="Verdana"/>
      <family val="2"/>
    </font>
    <font>
      <i/>
      <sz val="11"/>
      <name val="Arial Narrow"/>
      <family val="2"/>
    </font>
    <font>
      <b/>
      <sz val="11"/>
      <color rgb="FF800080"/>
      <name val="Arial Narrow"/>
      <family val="2"/>
    </font>
    <font>
      <sz val="12"/>
      <color rgb="FF000000"/>
      <name val="Calibri"/>
      <family val="2"/>
    </font>
    <font>
      <u/>
      <sz val="12"/>
      <color theme="10"/>
      <name val="Work Sans"/>
      <family val="2"/>
      <scheme val="minor"/>
    </font>
    <font>
      <i/>
      <sz val="12"/>
      <name val="Arial Narrow"/>
      <family val="2"/>
    </font>
    <font>
      <sz val="12"/>
      <name val="Work Sans"/>
      <family val="2"/>
      <scheme val="minor"/>
    </font>
    <font>
      <sz val="26"/>
      <name val="Work Sans "/>
    </font>
    <font>
      <sz val="11"/>
      <color rgb="FF000000"/>
      <name val="Work Sans"/>
      <scheme val="minor"/>
    </font>
    <font>
      <sz val="22"/>
      <color rgb="FF000000"/>
      <name val="Work Sans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indexed="20"/>
      <name val="Arial Narrow"/>
      <family val="2"/>
    </font>
    <font>
      <sz val="11"/>
      <color indexed="8"/>
      <name val="Arial Narrow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8"/>
      <name val="Work Sans"/>
      <family val="2"/>
      <scheme val="minor"/>
    </font>
    <font>
      <b/>
      <sz val="11"/>
      <name val="Arial"/>
      <family val="2"/>
    </font>
    <font>
      <b/>
      <sz val="11"/>
      <color indexed="8"/>
      <name val="Arial"/>
      <family val="2"/>
    </font>
    <font>
      <sz val="9"/>
      <color indexed="81"/>
      <name val="Tahoma"/>
      <charset val="1"/>
    </font>
    <font>
      <sz val="9"/>
      <color indexed="81"/>
      <name val="Tahoma"/>
      <family val="2"/>
    </font>
    <font>
      <b/>
      <i/>
      <sz val="11"/>
      <name val="Arial Narrow"/>
      <family val="2"/>
    </font>
    <font>
      <sz val="11"/>
      <color theme="0"/>
      <name val="Arial"/>
      <family val="2"/>
    </font>
    <font>
      <sz val="36"/>
      <color theme="7"/>
      <name val="Work Sans ExtraBold"/>
      <scheme val="major"/>
    </font>
    <font>
      <sz val="14"/>
      <name val="Work Sans"/>
      <scheme val="minor"/>
    </font>
    <font>
      <u/>
      <sz val="14"/>
      <color theme="10"/>
      <name val="Work Sans"/>
      <scheme val="minor"/>
    </font>
    <font>
      <sz val="11"/>
      <color theme="1"/>
      <name val="Calibri"/>
      <family val="2"/>
    </font>
    <font>
      <b/>
      <sz val="36"/>
      <color theme="6"/>
      <name val="Work Sans ExtraBold"/>
      <scheme val="major"/>
    </font>
    <font>
      <sz val="28"/>
      <color theme="6"/>
      <name val="Work Sans ExtraBold"/>
      <scheme val="major"/>
    </font>
    <font>
      <sz val="11"/>
      <name val="Work Sans "/>
    </font>
    <font>
      <b/>
      <sz val="26"/>
      <color theme="4"/>
      <name val="Work Sans"/>
      <scheme val="minor"/>
    </font>
    <font>
      <i/>
      <sz val="24"/>
      <name val="Arial Narrow"/>
      <family val="2"/>
    </font>
    <font>
      <i/>
      <sz val="11"/>
      <name val="Arial"/>
      <family val="2"/>
    </font>
    <font>
      <i/>
      <sz val="11"/>
      <color rgb="FF000000"/>
      <name val="Arial"/>
      <family val="2"/>
    </font>
    <font>
      <i/>
      <sz val="9"/>
      <name val="Work Sans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AABAE3"/>
        <bgColor rgb="FF000000"/>
      </patternFill>
    </fill>
    <fill>
      <patternFill patternType="solid">
        <fgColor rgb="FFCA91C1"/>
        <bgColor rgb="FF000000"/>
      </patternFill>
    </fill>
    <fill>
      <patternFill patternType="solid">
        <fgColor rgb="FF87CF78"/>
        <bgColor rgb="FF000000"/>
      </patternFill>
    </fill>
    <fill>
      <patternFill patternType="solid">
        <fgColor rgb="FFD5DDF2"/>
        <bgColor rgb="FF000000"/>
      </patternFill>
    </fill>
    <fill>
      <patternFill patternType="solid">
        <fgColor rgb="FFEDDAEA"/>
        <bgColor rgb="FF000000"/>
      </patternFill>
    </fill>
    <fill>
      <patternFill patternType="solid">
        <fgColor rgb="FFD7EFD1"/>
        <bgColor rgb="FF000000"/>
      </patternFill>
    </fill>
    <fill>
      <patternFill patternType="solid">
        <fgColor rgb="FFE2E8F5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indexed="64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/>
      <top style="thin">
        <color rgb="FFC0C0C0"/>
      </top>
      <bottom/>
      <diagonal/>
    </border>
    <border>
      <left style="thin">
        <color rgb="FF365ABD"/>
      </left>
      <right/>
      <top style="thin">
        <color rgb="FF365ABD"/>
      </top>
      <bottom/>
      <diagonal/>
    </border>
    <border>
      <left style="thin">
        <color rgb="FF365ABD"/>
      </left>
      <right style="thin">
        <color rgb="FF365ABD"/>
      </right>
      <top style="thin">
        <color rgb="FF365ABD"/>
      </top>
      <bottom/>
      <diagonal/>
    </border>
    <border>
      <left style="thin">
        <color rgb="FF365ABD"/>
      </left>
      <right/>
      <top style="medium">
        <color rgb="FF365ABD"/>
      </top>
      <bottom/>
      <diagonal/>
    </border>
    <border>
      <left style="thin">
        <color rgb="FF365ABD"/>
      </left>
      <right style="thin">
        <color rgb="FF365ABD"/>
      </right>
      <top style="medium">
        <color rgb="FF365ABD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365ABD"/>
      </left>
      <right/>
      <top style="medium">
        <color indexed="64"/>
      </top>
      <bottom/>
      <diagonal/>
    </border>
    <border>
      <left style="thin">
        <color rgb="FF365ABD"/>
      </left>
      <right style="thin">
        <color rgb="FF365ABD"/>
      </right>
      <top style="medium">
        <color indexed="64"/>
      </top>
      <bottom/>
      <diagonal/>
    </border>
    <border>
      <left style="thin">
        <color rgb="FF365ABD"/>
      </left>
      <right/>
      <top style="thin">
        <color rgb="FF365ABD"/>
      </top>
      <bottom style="thin">
        <color rgb="FF365ABD"/>
      </bottom>
      <diagonal/>
    </border>
    <border>
      <left style="thin">
        <color rgb="FF365ABD"/>
      </left>
      <right style="thin">
        <color rgb="FF365ABD"/>
      </right>
      <top style="thin">
        <color rgb="FF365ABD"/>
      </top>
      <bottom style="thin">
        <color rgb="FF365ABD"/>
      </bottom>
      <diagonal/>
    </border>
    <border>
      <left style="thin">
        <color rgb="FF365ABD"/>
      </left>
      <right style="thin">
        <color rgb="FF365ABD"/>
      </right>
      <top style="thin">
        <color rgb="FF365ABD"/>
      </top>
      <bottom style="medium">
        <color indexed="64"/>
      </bottom>
      <diagonal/>
    </border>
  </borders>
  <cellStyleXfs count="58">
    <xf numFmtId="0" fontId="0" fillId="0" borderId="0"/>
    <xf numFmtId="0" fontId="13" fillId="0" borderId="0" applyNumberFormat="0" applyFill="0" applyBorder="0" applyAlignment="0" applyProtection="0"/>
    <xf numFmtId="0" fontId="9" fillId="0" borderId="0" applyNumberFormat="0" applyFill="0" applyAlignment="0" applyProtection="0"/>
    <xf numFmtId="0" fontId="14" fillId="0" borderId="0" applyNumberFormat="0" applyFill="0" applyAlignment="0" applyProtection="0"/>
    <xf numFmtId="0" fontId="15" fillId="0" borderId="0" applyNumberFormat="0" applyFill="0" applyAlignment="0" applyProtection="0"/>
    <xf numFmtId="0" fontId="15" fillId="0" borderId="0" applyNumberFormat="0" applyFill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1" applyNumberFormat="0" applyAlignment="0" applyProtection="0"/>
    <xf numFmtId="0" fontId="11" fillId="2" borderId="2" applyNumberFormat="0" applyAlignment="0" applyProtection="0"/>
    <xf numFmtId="0" fontId="5" fillId="6" borderId="1" applyNumberFormat="0" applyAlignment="0" applyProtection="0"/>
    <xf numFmtId="0" fontId="4" fillId="0" borderId="3" applyNumberFormat="0" applyFill="0" applyAlignment="0" applyProtection="0"/>
    <xf numFmtId="0" fontId="2" fillId="7" borderId="4" applyNumberFormat="0" applyBorder="0" applyAlignment="0" applyProtection="0"/>
    <xf numFmtId="0" fontId="8" fillId="3" borderId="5" applyNumberFormat="0" applyAlignment="0" applyProtection="0"/>
    <xf numFmtId="0" fontId="3" fillId="0" borderId="0" applyNumberFormat="0" applyFill="0" applyBorder="0" applyAlignment="0" applyProtection="0"/>
    <xf numFmtId="0" fontId="6" fillId="0" borderId="6" applyNumberFormat="0" applyFill="0" applyAlignment="0" applyProtection="0"/>
    <xf numFmtId="0" fontId="1" fillId="9" borderId="0" applyNumberFormat="0" applyBorder="0" applyAlignment="0" applyProtection="0"/>
    <xf numFmtId="0" fontId="20" fillId="12" borderId="0" applyNumberFormat="0" applyBorder="0" applyAlignment="0" applyProtection="0"/>
    <xf numFmtId="0" fontId="12" fillId="13" borderId="0" applyNumberFormat="0" applyBorder="0" applyAlignment="0" applyProtection="0"/>
    <xf numFmtId="0" fontId="16" fillId="0" borderId="13"/>
    <xf numFmtId="0" fontId="19" fillId="0" borderId="11"/>
    <xf numFmtId="2" fontId="16" fillId="0" borderId="7"/>
    <xf numFmtId="0" fontId="16" fillId="0" borderId="9"/>
    <xf numFmtId="0" fontId="8" fillId="0" borderId="8"/>
    <xf numFmtId="0" fontId="8" fillId="0" borderId="15"/>
    <xf numFmtId="0" fontId="18" fillId="0" borderId="12"/>
    <xf numFmtId="165" fontId="8" fillId="0" borderId="0" applyFill="0" applyBorder="0" applyAlignment="0" applyProtection="0"/>
    <xf numFmtId="164" fontId="8" fillId="0" borderId="0" applyFill="0" applyBorder="0" applyAlignment="0" applyProtection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9" fontId="8" fillId="0" borderId="0" applyFill="0" applyBorder="0" applyAlignment="0" applyProtection="0"/>
    <xf numFmtId="0" fontId="12" fillId="14" borderId="0" applyNumberFormat="0" applyBorder="0" applyAlignment="0" applyProtection="0"/>
    <xf numFmtId="0" fontId="21" fillId="0" borderId="10"/>
    <xf numFmtId="0" fontId="21" fillId="0" borderId="14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1" borderId="0" applyNumberFormat="0" applyBorder="0" applyAlignment="0" applyProtection="0"/>
    <xf numFmtId="0" fontId="8" fillId="0" borderId="0"/>
    <xf numFmtId="0" fontId="32" fillId="0" borderId="0" applyNumberFormat="0" applyFill="0" applyBorder="0" applyAlignment="0" applyProtection="0"/>
    <xf numFmtId="0" fontId="54" fillId="0" borderId="0"/>
    <xf numFmtId="0" fontId="23" fillId="0" borderId="0"/>
    <xf numFmtId="0" fontId="64" fillId="0" borderId="0"/>
    <xf numFmtId="0" fontId="78" fillId="0" borderId="0"/>
    <xf numFmtId="0" fontId="64" fillId="0" borderId="0"/>
    <xf numFmtId="0" fontId="23" fillId="3" borderId="5" applyNumberFormat="0" applyFont="0" applyAlignment="0" applyProtection="0"/>
    <xf numFmtId="0" fontId="104" fillId="0" borderId="0"/>
    <xf numFmtId="9" fontId="104" fillId="0" borderId="0" applyFont="0" applyFill="0" applyBorder="0" applyAlignment="0" applyProtection="0"/>
    <xf numFmtId="0" fontId="23" fillId="0" borderId="0"/>
    <xf numFmtId="0" fontId="104" fillId="0" borderId="0"/>
    <xf numFmtId="9" fontId="104" fillId="0" borderId="0" applyFont="0" applyFill="0" applyBorder="0" applyAlignment="0" applyProtection="0"/>
    <xf numFmtId="0" fontId="1" fillId="0" borderId="0"/>
    <xf numFmtId="182" fontId="104" fillId="0" borderId="0" applyFont="0" applyFill="0" applyBorder="0" applyAlignment="0" applyProtection="0"/>
    <xf numFmtId="0" fontId="1" fillId="0" borderId="0"/>
    <xf numFmtId="0" fontId="1" fillId="0" borderId="0"/>
    <xf numFmtId="182" fontId="1" fillId="0" borderId="0" applyFont="0" applyFill="0" applyBorder="0" applyAlignment="0" applyProtection="0"/>
    <xf numFmtId="0" fontId="57" fillId="0" borderId="0" applyNumberFormat="0" applyBorder="0" applyAlignment="0"/>
    <xf numFmtId="0" fontId="1" fillId="0" borderId="0"/>
  </cellStyleXfs>
  <cellXfs count="359">
    <xf numFmtId="0" fontId="0" fillId="0" borderId="0" xfId="0"/>
    <xf numFmtId="0" fontId="8" fillId="0" borderId="0" xfId="0" applyFont="1"/>
    <xf numFmtId="0" fontId="14" fillId="0" borderId="0" xfId="3"/>
    <xf numFmtId="0" fontId="16" fillId="0" borderId="13" xfId="20"/>
    <xf numFmtId="0" fontId="18" fillId="0" borderId="12" xfId="26"/>
    <xf numFmtId="0" fontId="14" fillId="0" borderId="0" xfId="3" applyAlignment="1">
      <alignment vertical="top"/>
    </xf>
    <xf numFmtId="0" fontId="22" fillId="0" borderId="12" xfId="26" applyFont="1"/>
    <xf numFmtId="0" fontId="17" fillId="0" borderId="13" xfId="20" applyFont="1"/>
    <xf numFmtId="0" fontId="11" fillId="0" borderId="0" xfId="0" applyFont="1"/>
    <xf numFmtId="0" fontId="8" fillId="0" borderId="0" xfId="0" applyFont="1" applyAlignment="1">
      <alignment horizontal="left"/>
    </xf>
    <xf numFmtId="0" fontId="25" fillId="0" borderId="0" xfId="0" applyFont="1"/>
    <xf numFmtId="0" fontId="25" fillId="0" borderId="0" xfId="0" applyFont="1" applyAlignment="1">
      <alignment horizontal="right"/>
    </xf>
    <xf numFmtId="0" fontId="26" fillId="0" borderId="0" xfId="0" applyFont="1"/>
    <xf numFmtId="166" fontId="25" fillId="0" borderId="0" xfId="35" applyNumberFormat="1" applyFont="1" applyFill="1" applyBorder="1" applyAlignment="1">
      <alignment horizontal="center" vertical="top"/>
    </xf>
    <xf numFmtId="1" fontId="25" fillId="0" borderId="0" xfId="0" applyNumberFormat="1" applyFont="1"/>
    <xf numFmtId="3" fontId="25" fillId="0" borderId="0" xfId="0" applyNumberFormat="1" applyFont="1" applyAlignment="1">
      <alignment horizontal="right"/>
    </xf>
    <xf numFmtId="168" fontId="26" fillId="0" borderId="0" xfId="0" applyNumberFormat="1" applyFont="1"/>
    <xf numFmtId="3" fontId="26" fillId="0" borderId="0" xfId="0" applyNumberFormat="1" applyFont="1"/>
    <xf numFmtId="169" fontId="26" fillId="0" borderId="0" xfId="0" applyNumberFormat="1" applyFont="1"/>
    <xf numFmtId="0" fontId="25" fillId="0" borderId="0" xfId="0" quotePrefix="1" applyFont="1"/>
    <xf numFmtId="1" fontId="25" fillId="0" borderId="0" xfId="0" applyNumberFormat="1" applyFont="1" applyAlignment="1">
      <alignment horizontal="left"/>
    </xf>
    <xf numFmtId="167" fontId="25" fillId="0" borderId="0" xfId="0" quotePrefix="1" applyNumberFormat="1" applyFont="1"/>
    <xf numFmtId="167" fontId="25" fillId="0" borderId="0" xfId="0" applyNumberFormat="1" applyFont="1"/>
    <xf numFmtId="0" fontId="27" fillId="0" borderId="0" xfId="0" applyFont="1"/>
    <xf numFmtId="0" fontId="31" fillId="0" borderId="0" xfId="0" applyFont="1"/>
    <xf numFmtId="0" fontId="0" fillId="0" borderId="0" xfId="0" applyAlignment="1">
      <alignment vertical="top"/>
    </xf>
    <xf numFmtId="3" fontId="25" fillId="0" borderId="0" xfId="35" applyNumberFormat="1" applyFont="1" applyFill="1" applyBorder="1" applyAlignment="1">
      <alignment horizontal="right" vertical="top"/>
    </xf>
    <xf numFmtId="3" fontId="27" fillId="0" borderId="0" xfId="35" applyNumberFormat="1" applyFont="1" applyFill="1" applyBorder="1" applyAlignment="1">
      <alignment horizontal="right" vertical="top"/>
    </xf>
    <xf numFmtId="0" fontId="25" fillId="0" borderId="0" xfId="35" applyFont="1" applyFill="1" applyAlignment="1">
      <alignment horizontal="center" vertical="top"/>
    </xf>
    <xf numFmtId="0" fontId="25" fillId="0" borderId="0" xfId="35" applyFont="1" applyFill="1" applyAlignment="1">
      <alignment horizontal="left" vertical="top"/>
    </xf>
    <xf numFmtId="0" fontId="25" fillId="0" borderId="0" xfId="0" applyFont="1" applyAlignment="1">
      <alignment horizontal="center"/>
    </xf>
    <xf numFmtId="1" fontId="25" fillId="0" borderId="0" xfId="0" applyNumberFormat="1" applyFont="1" applyAlignment="1">
      <alignment horizontal="center"/>
    </xf>
    <xf numFmtId="3" fontId="25" fillId="0" borderId="0" xfId="0" applyNumberFormat="1" applyFont="1"/>
    <xf numFmtId="0" fontId="36" fillId="0" borderId="0" xfId="39" applyFont="1" applyFill="1" applyBorder="1"/>
    <xf numFmtId="0" fontId="34" fillId="0" borderId="0" xfId="0" applyFont="1"/>
    <xf numFmtId="0" fontId="35" fillId="0" borderId="0" xfId="0" applyFont="1"/>
    <xf numFmtId="0" fontId="27" fillId="0" borderId="0" xfId="0" applyFont="1" applyAlignment="1">
      <alignment horizontal="center" vertical="center" wrapText="1"/>
    </xf>
    <xf numFmtId="0" fontId="43" fillId="0" borderId="0" xfId="0" applyFont="1"/>
    <xf numFmtId="0" fontId="25" fillId="0" borderId="0" xfId="0" applyFont="1" applyAlignment="1">
      <alignment horizontal="center" vertical="center" wrapText="1"/>
    </xf>
    <xf numFmtId="0" fontId="27" fillId="0" borderId="0" xfId="0" applyFont="1" applyAlignment="1">
      <alignment vertical="top"/>
    </xf>
    <xf numFmtId="169" fontId="25" fillId="0" borderId="0" xfId="0" applyNumberFormat="1" applyFont="1" applyAlignment="1">
      <alignment horizontal="right" vertical="top"/>
    </xf>
    <xf numFmtId="169" fontId="25" fillId="0" borderId="0" xfId="0" applyNumberFormat="1" applyFont="1" applyAlignment="1">
      <alignment horizontal="right"/>
    </xf>
    <xf numFmtId="1" fontId="26" fillId="0" borderId="0" xfId="0" applyNumberFormat="1" applyFont="1"/>
    <xf numFmtId="0" fontId="44" fillId="0" borderId="0" xfId="0" applyFont="1"/>
    <xf numFmtId="1" fontId="38" fillId="0" borderId="0" xfId="0" applyNumberFormat="1" applyFont="1"/>
    <xf numFmtId="3" fontId="39" fillId="0" borderId="0" xfId="0" applyNumberFormat="1" applyFont="1"/>
    <xf numFmtId="0" fontId="30" fillId="0" borderId="0" xfId="0" applyFont="1"/>
    <xf numFmtId="169" fontId="27" fillId="0" borderId="0" xfId="0" applyNumberFormat="1" applyFont="1" applyAlignment="1">
      <alignment vertical="top"/>
    </xf>
    <xf numFmtId="169" fontId="27" fillId="0" borderId="0" xfId="0" applyNumberFormat="1" applyFont="1" applyAlignment="1">
      <alignment horizontal="right" vertical="top"/>
    </xf>
    <xf numFmtId="169" fontId="28" fillId="0" borderId="0" xfId="0" applyNumberFormat="1" applyFont="1" applyAlignment="1">
      <alignment vertical="top"/>
    </xf>
    <xf numFmtId="0" fontId="0" fillId="0" borderId="0" xfId="0" applyAlignment="1">
      <alignment horizontal="center"/>
    </xf>
    <xf numFmtId="3" fontId="26" fillId="0" borderId="0" xfId="0" applyNumberFormat="1" applyFont="1" applyAlignment="1">
      <alignment horizontal="right"/>
    </xf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14" fontId="50" fillId="0" borderId="0" xfId="0" applyNumberFormat="1" applyFont="1" applyAlignment="1">
      <alignment horizontal="left"/>
    </xf>
    <xf numFmtId="0" fontId="51" fillId="0" borderId="0" xfId="0" applyFont="1"/>
    <xf numFmtId="0" fontId="52" fillId="0" borderId="0" xfId="0" applyFont="1"/>
    <xf numFmtId="0" fontId="53" fillId="0" borderId="0" xfId="0" applyFont="1"/>
    <xf numFmtId="0" fontId="50" fillId="0" borderId="17" xfId="0" applyFont="1" applyBorder="1"/>
    <xf numFmtId="0" fontId="53" fillId="0" borderId="17" xfId="0" applyFont="1" applyBorder="1"/>
    <xf numFmtId="0" fontId="51" fillId="0" borderId="17" xfId="0" applyFont="1" applyBorder="1"/>
    <xf numFmtId="0" fontId="50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2" fontId="50" fillId="0" borderId="0" xfId="0" applyNumberFormat="1" applyFont="1" applyAlignment="1">
      <alignment horizontal="center"/>
    </xf>
    <xf numFmtId="170" fontId="47" fillId="0" borderId="0" xfId="0" applyNumberFormat="1" applyFont="1" applyAlignment="1">
      <alignment horizontal="center"/>
    </xf>
    <xf numFmtId="2" fontId="51" fillId="0" borderId="0" xfId="0" applyNumberFormat="1" applyFont="1" applyAlignment="1">
      <alignment horizontal="center"/>
    </xf>
    <xf numFmtId="2" fontId="47" fillId="0" borderId="0" xfId="0" applyNumberFormat="1" applyFont="1" applyAlignment="1">
      <alignment horizontal="center"/>
    </xf>
    <xf numFmtId="171" fontId="51" fillId="0" borderId="0" xfId="0" applyNumberFormat="1" applyFont="1" applyAlignment="1">
      <alignment horizontal="center"/>
    </xf>
    <xf numFmtId="2" fontId="47" fillId="0" borderId="0" xfId="0" applyNumberFormat="1" applyFont="1"/>
    <xf numFmtId="0" fontId="24" fillId="0" borderId="0" xfId="0" applyFont="1" applyAlignment="1">
      <alignment horizontal="right"/>
    </xf>
    <xf numFmtId="0" fontId="24" fillId="0" borderId="0" xfId="0" applyFont="1"/>
    <xf numFmtId="169" fontId="24" fillId="0" borderId="0" xfId="41" applyNumberFormat="1" applyFont="1"/>
    <xf numFmtId="169" fontId="55" fillId="0" borderId="0" xfId="40" applyNumberFormat="1" applyFont="1"/>
    <xf numFmtId="3" fontId="24" fillId="0" borderId="0" xfId="41" applyNumberFormat="1" applyFont="1"/>
    <xf numFmtId="0" fontId="56" fillId="0" borderId="17" xfId="0" applyFont="1" applyBorder="1"/>
    <xf numFmtId="0" fontId="57" fillId="0" borderId="0" xfId="0" applyFont="1"/>
    <xf numFmtId="0" fontId="58" fillId="16" borderId="0" xfId="0" applyFont="1" applyFill="1"/>
    <xf numFmtId="0" fontId="58" fillId="0" borderId="0" xfId="0" applyFont="1"/>
    <xf numFmtId="3" fontId="57" fillId="0" borderId="0" xfId="0" applyNumberFormat="1" applyFont="1"/>
    <xf numFmtId="169" fontId="60" fillId="0" borderId="0" xfId="0" applyNumberFormat="1" applyFont="1"/>
    <xf numFmtId="169" fontId="61" fillId="0" borderId="0" xfId="0" applyNumberFormat="1" applyFont="1"/>
    <xf numFmtId="172" fontId="60" fillId="0" borderId="0" xfId="0" applyNumberFormat="1" applyFont="1"/>
    <xf numFmtId="0" fontId="60" fillId="16" borderId="0" xfId="0" applyFont="1" applyFill="1" applyAlignment="1">
      <alignment horizontal="right"/>
    </xf>
    <xf numFmtId="0" fontId="58" fillId="0" borderId="0" xfId="0" applyFont="1" applyAlignment="1">
      <alignment horizontal="right"/>
    </xf>
    <xf numFmtId="0" fontId="60" fillId="16" borderId="0" xfId="0" applyFont="1" applyFill="1"/>
    <xf numFmtId="0" fontId="60" fillId="0" borderId="0" xfId="0" applyFont="1"/>
    <xf numFmtId="169" fontId="58" fillId="0" borderId="0" xfId="0" applyNumberFormat="1" applyFont="1"/>
    <xf numFmtId="169" fontId="58" fillId="0" borderId="0" xfId="31" applyNumberFormat="1" applyFont="1" applyFill="1" applyBorder="1"/>
    <xf numFmtId="0" fontId="60" fillId="16" borderId="0" xfId="40" applyFont="1" applyFill="1"/>
    <xf numFmtId="169" fontId="60" fillId="17" borderId="0" xfId="40" applyNumberFormat="1" applyFont="1" applyFill="1"/>
    <xf numFmtId="3" fontId="60" fillId="17" borderId="0" xfId="40" applyNumberFormat="1" applyFont="1" applyFill="1"/>
    <xf numFmtId="0" fontId="58" fillId="0" borderId="19" xfId="40" applyFont="1" applyBorder="1"/>
    <xf numFmtId="0" fontId="58" fillId="0" borderId="20" xfId="40" applyFont="1" applyBorder="1"/>
    <xf numFmtId="169" fontId="58" fillId="0" borderId="0" xfId="40" applyNumberFormat="1" applyFont="1"/>
    <xf numFmtId="169" fontId="58" fillId="0" borderId="19" xfId="40" applyNumberFormat="1" applyFont="1" applyBorder="1"/>
    <xf numFmtId="169" fontId="58" fillId="0" borderId="21" xfId="40" applyNumberFormat="1" applyFont="1" applyBorder="1"/>
    <xf numFmtId="0" fontId="60" fillId="0" borderId="19" xfId="40" applyFont="1" applyBorder="1"/>
    <xf numFmtId="0" fontId="60" fillId="0" borderId="20" xfId="40" applyFont="1" applyBorder="1"/>
    <xf numFmtId="169" fontId="60" fillId="0" borderId="19" xfId="40" applyNumberFormat="1" applyFont="1" applyBorder="1"/>
    <xf numFmtId="169" fontId="60" fillId="0" borderId="21" xfId="40" applyNumberFormat="1" applyFont="1" applyBorder="1"/>
    <xf numFmtId="0" fontId="58" fillId="0" borderId="22" xfId="40" applyFont="1" applyBorder="1"/>
    <xf numFmtId="0" fontId="58" fillId="0" borderId="23" xfId="40" applyFont="1" applyBorder="1"/>
    <xf numFmtId="169" fontId="57" fillId="0" borderId="0" xfId="0" applyNumberFormat="1" applyFont="1"/>
    <xf numFmtId="0" fontId="57" fillId="18" borderId="0" xfId="0" applyFont="1" applyFill="1"/>
    <xf numFmtId="0" fontId="58" fillId="0" borderId="17" xfId="0" applyFont="1" applyBorder="1"/>
    <xf numFmtId="0" fontId="58" fillId="0" borderId="0" xfId="0" applyFont="1" applyAlignment="1">
      <alignment vertical="top"/>
    </xf>
    <xf numFmtId="173" fontId="58" fillId="0" borderId="0" xfId="31" applyNumberFormat="1" applyFont="1" applyFill="1" applyBorder="1" applyAlignment="1">
      <alignment vertical="top"/>
    </xf>
    <xf numFmtId="0" fontId="58" fillId="16" borderId="0" xfId="0" applyFont="1" applyFill="1" applyAlignment="1">
      <alignment vertical="top"/>
    </xf>
    <xf numFmtId="0" fontId="62" fillId="0" borderId="0" xfId="0" applyFont="1"/>
    <xf numFmtId="0" fontId="57" fillId="0" borderId="0" xfId="0" applyFont="1" applyAlignment="1">
      <alignment vertical="top"/>
    </xf>
    <xf numFmtId="0" fontId="60" fillId="0" borderId="0" xfId="40" applyFont="1" applyAlignment="1">
      <alignment vertical="top"/>
    </xf>
    <xf numFmtId="169" fontId="60" fillId="0" borderId="0" xfId="40" applyNumberFormat="1" applyFont="1" applyAlignment="1">
      <alignment vertical="top"/>
    </xf>
    <xf numFmtId="169" fontId="60" fillId="0" borderId="16" xfId="40" applyNumberFormat="1" applyFont="1" applyBorder="1" applyAlignment="1">
      <alignment vertical="top"/>
    </xf>
    <xf numFmtId="169" fontId="58" fillId="0" borderId="0" xfId="0" applyNumberFormat="1" applyFont="1" applyAlignment="1">
      <alignment vertical="top"/>
    </xf>
    <xf numFmtId="169" fontId="60" fillId="0" borderId="18" xfId="40" applyNumberFormat="1" applyFont="1" applyBorder="1" applyAlignment="1">
      <alignment vertical="top"/>
    </xf>
    <xf numFmtId="169" fontId="63" fillId="0" borderId="0" xfId="1" applyNumberFormat="1" applyFont="1" applyFill="1" applyBorder="1"/>
    <xf numFmtId="169" fontId="58" fillId="0" borderId="0" xfId="42" applyNumberFormat="1" applyFont="1"/>
    <xf numFmtId="169" fontId="60" fillId="0" borderId="0" xfId="42" applyNumberFormat="1" applyFont="1"/>
    <xf numFmtId="169" fontId="60" fillId="0" borderId="0" xfId="42" applyNumberFormat="1" applyFont="1" applyAlignment="1">
      <alignment horizontal="right"/>
    </xf>
    <xf numFmtId="0" fontId="65" fillId="0" borderId="0" xfId="42" applyFont="1"/>
    <xf numFmtId="169" fontId="66" fillId="0" borderId="0" xfId="42" applyNumberFormat="1" applyFont="1"/>
    <xf numFmtId="169" fontId="41" fillId="0" borderId="0" xfId="42" applyNumberFormat="1" applyFont="1"/>
    <xf numFmtId="169" fontId="41" fillId="0" borderId="0" xfId="42" applyNumberFormat="1" applyFont="1" applyAlignment="1">
      <alignment horizontal="right"/>
    </xf>
    <xf numFmtId="169" fontId="67" fillId="0" borderId="0" xfId="42" applyNumberFormat="1" applyFont="1"/>
    <xf numFmtId="169" fontId="41" fillId="19" borderId="0" xfId="42" applyNumberFormat="1" applyFont="1" applyFill="1"/>
    <xf numFmtId="169" fontId="68" fillId="19" borderId="0" xfId="42" applyNumberFormat="1" applyFont="1" applyFill="1"/>
    <xf numFmtId="169" fontId="41" fillId="19" borderId="0" xfId="42" applyNumberFormat="1" applyFont="1" applyFill="1" applyAlignment="1">
      <alignment horizontal="right"/>
    </xf>
    <xf numFmtId="169" fontId="68" fillId="20" borderId="0" xfId="42" applyNumberFormat="1" applyFont="1" applyFill="1"/>
    <xf numFmtId="169" fontId="41" fillId="20" borderId="0" xfId="42" applyNumberFormat="1" applyFont="1" applyFill="1" applyAlignment="1">
      <alignment horizontal="right"/>
    </xf>
    <xf numFmtId="169" fontId="69" fillId="21" borderId="0" xfId="42" applyNumberFormat="1" applyFont="1" applyFill="1" applyAlignment="1">
      <alignment horizontal="left"/>
    </xf>
    <xf numFmtId="169" fontId="70" fillId="21" borderId="0" xfId="42" applyNumberFormat="1" applyFont="1" applyFill="1" applyAlignment="1">
      <alignment horizontal="right"/>
    </xf>
    <xf numFmtId="169" fontId="42" fillId="22" borderId="24" xfId="42" applyNumberFormat="1" applyFont="1" applyFill="1" applyBorder="1" applyAlignment="1">
      <alignment horizontal="center" vertical="center" wrapText="1"/>
    </xf>
    <xf numFmtId="169" fontId="42" fillId="23" borderId="24" xfId="42" applyNumberFormat="1" applyFont="1" applyFill="1" applyBorder="1" applyAlignment="1">
      <alignment horizontal="center" vertical="center" wrapText="1"/>
    </xf>
    <xf numFmtId="169" fontId="42" fillId="24" borderId="24" xfId="42" applyNumberFormat="1" applyFont="1" applyFill="1" applyBorder="1" applyAlignment="1">
      <alignment horizontal="center" vertical="center" wrapText="1"/>
    </xf>
    <xf numFmtId="169" fontId="42" fillId="24" borderId="25" xfId="42" applyNumberFormat="1" applyFont="1" applyFill="1" applyBorder="1" applyAlignment="1">
      <alignment horizontal="center" vertical="center" wrapText="1"/>
    </xf>
    <xf numFmtId="0" fontId="23" fillId="0" borderId="0" xfId="42" applyFont="1" applyAlignment="1">
      <alignment horizontal="right" vertical="center"/>
    </xf>
    <xf numFmtId="169" fontId="42" fillId="0" borderId="26" xfId="42" applyNumberFormat="1" applyFont="1" applyBorder="1" applyAlignment="1">
      <alignment horizontal="right" vertical="top"/>
    </xf>
    <xf numFmtId="169" fontId="42" fillId="25" borderId="26" xfId="42" applyNumberFormat="1" applyFont="1" applyFill="1" applyBorder="1" applyAlignment="1">
      <alignment horizontal="right" vertical="top"/>
    </xf>
    <xf numFmtId="169" fontId="42" fillId="23" borderId="26" xfId="42" applyNumberFormat="1" applyFont="1" applyFill="1" applyBorder="1" applyAlignment="1">
      <alignment horizontal="right" vertical="top"/>
    </xf>
    <xf numFmtId="169" fontId="42" fillId="24" borderId="26" xfId="42" applyNumberFormat="1" applyFont="1" applyFill="1" applyBorder="1" applyAlignment="1">
      <alignment horizontal="right" vertical="top"/>
    </xf>
    <xf numFmtId="169" fontId="42" fillId="24" borderId="27" xfId="42" applyNumberFormat="1" applyFont="1" applyFill="1" applyBorder="1" applyAlignment="1">
      <alignment horizontal="right" vertical="top"/>
    </xf>
    <xf numFmtId="0" fontId="71" fillId="26" borderId="28" xfId="42" applyFont="1" applyFill="1" applyBorder="1" applyAlignment="1">
      <alignment vertical="top"/>
    </xf>
    <xf numFmtId="0" fontId="71" fillId="0" borderId="28" xfId="42" applyFont="1" applyBorder="1" applyAlignment="1">
      <alignment vertical="top"/>
    </xf>
    <xf numFmtId="169" fontId="40" fillId="0" borderId="29" xfId="42" applyNumberFormat="1" applyFont="1" applyBorder="1" applyAlignment="1">
      <alignment horizontal="right"/>
    </xf>
    <xf numFmtId="169" fontId="40" fillId="25" borderId="29" xfId="42" applyNumberFormat="1" applyFont="1" applyFill="1" applyBorder="1" applyAlignment="1">
      <alignment horizontal="right"/>
    </xf>
    <xf numFmtId="169" fontId="40" fillId="23" borderId="29" xfId="42" applyNumberFormat="1" applyFont="1" applyFill="1" applyBorder="1" applyAlignment="1">
      <alignment horizontal="right"/>
    </xf>
    <xf numFmtId="169" fontId="40" fillId="24" borderId="29" xfId="42" applyNumberFormat="1" applyFont="1" applyFill="1" applyBorder="1" applyAlignment="1">
      <alignment horizontal="right"/>
    </xf>
    <xf numFmtId="169" fontId="40" fillId="24" borderId="30" xfId="42" applyNumberFormat="1" applyFont="1" applyFill="1" applyBorder="1" applyAlignment="1">
      <alignment horizontal="right"/>
    </xf>
    <xf numFmtId="169" fontId="40" fillId="0" borderId="24" xfId="42" applyNumberFormat="1" applyFont="1" applyBorder="1" applyAlignment="1">
      <alignment horizontal="right"/>
    </xf>
    <xf numFmtId="169" fontId="40" fillId="25" borderId="24" xfId="42" applyNumberFormat="1" applyFont="1" applyFill="1" applyBorder="1" applyAlignment="1">
      <alignment horizontal="right"/>
    </xf>
    <xf numFmtId="169" fontId="40" fillId="23" borderId="24" xfId="42" applyNumberFormat="1" applyFont="1" applyFill="1" applyBorder="1" applyAlignment="1">
      <alignment horizontal="right"/>
    </xf>
    <xf numFmtId="169" fontId="40" fillId="24" borderId="24" xfId="42" applyNumberFormat="1" applyFont="1" applyFill="1" applyBorder="1" applyAlignment="1">
      <alignment horizontal="right"/>
    </xf>
    <xf numFmtId="169" fontId="40" fillId="24" borderId="25" xfId="42" applyNumberFormat="1" applyFont="1" applyFill="1" applyBorder="1" applyAlignment="1">
      <alignment horizontal="right"/>
    </xf>
    <xf numFmtId="169" fontId="40" fillId="0" borderId="31" xfId="42" applyNumberFormat="1" applyFont="1" applyBorder="1" applyAlignment="1">
      <alignment horizontal="right"/>
    </xf>
    <xf numFmtId="169" fontId="40" fillId="25" borderId="31" xfId="42" applyNumberFormat="1" applyFont="1" applyFill="1" applyBorder="1" applyAlignment="1">
      <alignment horizontal="right"/>
    </xf>
    <xf numFmtId="169" fontId="40" fillId="23" borderId="31" xfId="42" applyNumberFormat="1" applyFont="1" applyFill="1" applyBorder="1" applyAlignment="1">
      <alignment horizontal="right"/>
    </xf>
    <xf numFmtId="169" fontId="40" fillId="24" borderId="31" xfId="42" applyNumberFormat="1" applyFont="1" applyFill="1" applyBorder="1" applyAlignment="1">
      <alignment horizontal="right"/>
    </xf>
    <xf numFmtId="169" fontId="40" fillId="24" borderId="32" xfId="42" applyNumberFormat="1" applyFont="1" applyFill="1" applyBorder="1" applyAlignment="1">
      <alignment horizontal="right"/>
    </xf>
    <xf numFmtId="0" fontId="66" fillId="0" borderId="0" xfId="42" applyFont="1"/>
    <xf numFmtId="169" fontId="66" fillId="26" borderId="0" xfId="42" applyNumberFormat="1" applyFont="1" applyFill="1"/>
    <xf numFmtId="169" fontId="41" fillId="26" borderId="0" xfId="42" applyNumberFormat="1" applyFont="1" applyFill="1"/>
    <xf numFmtId="169" fontId="41" fillId="26" borderId="0" xfId="42" applyNumberFormat="1" applyFont="1" applyFill="1" applyAlignment="1">
      <alignment horizontal="right"/>
    </xf>
    <xf numFmtId="0" fontId="66" fillId="26" borderId="0" xfId="42" applyFont="1" applyFill="1"/>
    <xf numFmtId="169" fontId="40" fillId="22" borderId="0" xfId="42" applyNumberFormat="1" applyFont="1" applyFill="1" applyAlignment="1">
      <alignment horizontal="center" vertical="center" wrapText="1"/>
    </xf>
    <xf numFmtId="169" fontId="40" fillId="23" borderId="0" xfId="42" applyNumberFormat="1" applyFont="1" applyFill="1" applyAlignment="1">
      <alignment horizontal="center" vertical="center" wrapText="1"/>
    </xf>
    <xf numFmtId="169" fontId="40" fillId="24" borderId="0" xfId="42" applyNumberFormat="1" applyFont="1" applyFill="1" applyAlignment="1">
      <alignment horizontal="center" vertical="center" wrapText="1"/>
    </xf>
    <xf numFmtId="169" fontId="42" fillId="0" borderId="33" xfId="42" applyNumberFormat="1" applyFont="1" applyBorder="1" applyAlignment="1">
      <alignment horizontal="right"/>
    </xf>
    <xf numFmtId="0" fontId="41" fillId="26" borderId="0" xfId="42" applyFont="1" applyFill="1"/>
    <xf numFmtId="0" fontId="41" fillId="0" borderId="0" xfId="42" applyFont="1"/>
    <xf numFmtId="169" fontId="40" fillId="0" borderId="32" xfId="42" applyNumberFormat="1" applyFont="1" applyBorder="1" applyAlignment="1">
      <alignment horizontal="right"/>
    </xf>
    <xf numFmtId="169" fontId="58" fillId="26" borderId="0" xfId="42" applyNumberFormat="1" applyFont="1" applyFill="1"/>
    <xf numFmtId="169" fontId="60" fillId="26" borderId="0" xfId="42" applyNumberFormat="1" applyFont="1" applyFill="1"/>
    <xf numFmtId="169" fontId="60" fillId="26" borderId="0" xfId="42" applyNumberFormat="1" applyFont="1" applyFill="1" applyAlignment="1">
      <alignment horizontal="right"/>
    </xf>
    <xf numFmtId="0" fontId="65" fillId="26" borderId="0" xfId="42" applyFont="1" applyFill="1"/>
    <xf numFmtId="0" fontId="72" fillId="0" borderId="0" xfId="1" applyFont="1" applyFill="1" applyBorder="1" applyAlignment="1">
      <alignment horizontal="left"/>
    </xf>
    <xf numFmtId="0" fontId="73" fillId="0" borderId="0" xfId="1" applyFont="1" applyFill="1" applyBorder="1" applyAlignment="1">
      <alignment horizontal="left"/>
    </xf>
    <xf numFmtId="1" fontId="25" fillId="0" borderId="16" xfId="0" applyNumberFormat="1" applyFont="1" applyBorder="1" applyAlignment="1">
      <alignment horizontal="center" vertical="center"/>
    </xf>
    <xf numFmtId="1" fontId="25" fillId="0" borderId="16" xfId="0" applyNumberFormat="1" applyFont="1" applyBorder="1" applyAlignment="1">
      <alignment horizontal="center"/>
    </xf>
    <xf numFmtId="170" fontId="25" fillId="0" borderId="0" xfId="0" applyNumberFormat="1" applyFont="1" applyAlignment="1">
      <alignment horizontal="right"/>
    </xf>
    <xf numFmtId="0" fontId="32" fillId="0" borderId="0" xfId="39"/>
    <xf numFmtId="0" fontId="25" fillId="0" borderId="0" xfId="43" applyFont="1" applyProtection="1">
      <protection locked="0"/>
    </xf>
    <xf numFmtId="0" fontId="25" fillId="0" borderId="0" xfId="43" applyFont="1" applyAlignment="1" applyProtection="1">
      <alignment horizontal="right"/>
      <protection locked="0"/>
    </xf>
    <xf numFmtId="3" fontId="25" fillId="0" borderId="0" xfId="0" applyNumberFormat="1" applyFont="1" applyAlignment="1">
      <alignment vertical="top"/>
    </xf>
    <xf numFmtId="168" fontId="28" fillId="0" borderId="0" xfId="0" applyNumberFormat="1" applyFont="1"/>
    <xf numFmtId="169" fontId="25" fillId="0" borderId="0" xfId="44" applyNumberFormat="1" applyFont="1"/>
    <xf numFmtId="0" fontId="2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80" fillId="0" borderId="0" xfId="0" applyFont="1"/>
    <xf numFmtId="0" fontId="27" fillId="0" borderId="17" xfId="0" applyFont="1" applyBorder="1" applyAlignment="1">
      <alignment horizontal="right" vertical="top" wrapText="1"/>
    </xf>
    <xf numFmtId="169" fontId="27" fillId="0" borderId="17" xfId="0" applyNumberFormat="1" applyFont="1" applyBorder="1" applyAlignment="1">
      <alignment horizontal="right" vertical="top" wrapText="1"/>
    </xf>
    <xf numFmtId="0" fontId="27" fillId="0" borderId="17" xfId="0" applyFont="1" applyBorder="1" applyAlignment="1">
      <alignment horizontal="left" vertical="top" wrapText="1"/>
    </xf>
    <xf numFmtId="3" fontId="27" fillId="0" borderId="17" xfId="0" applyNumberFormat="1" applyFont="1" applyBorder="1" applyAlignment="1">
      <alignment horizontal="right" vertical="top" wrapText="1"/>
    </xf>
    <xf numFmtId="169" fontId="27" fillId="0" borderId="17" xfId="44" applyNumberFormat="1" applyFont="1" applyBorder="1" applyAlignment="1">
      <alignment horizontal="right" vertical="top" wrapText="1"/>
    </xf>
    <xf numFmtId="3" fontId="25" fillId="0" borderId="0" xfId="0" applyNumberFormat="1" applyFont="1" applyAlignment="1">
      <alignment horizontal="right" vertical="top" wrapText="1"/>
    </xf>
    <xf numFmtId="0" fontId="27" fillId="0" borderId="0" xfId="0" applyFont="1" applyAlignment="1">
      <alignment horizontal="right" vertical="top"/>
    </xf>
    <xf numFmtId="0" fontId="8" fillId="0" borderId="0" xfId="0" applyFont="1" applyAlignment="1">
      <alignment horizontal="center"/>
    </xf>
    <xf numFmtId="0" fontId="33" fillId="0" borderId="0" xfId="0" applyFont="1"/>
    <xf numFmtId="3" fontId="30" fillId="0" borderId="0" xfId="0" applyNumberFormat="1" applyFont="1" applyAlignment="1">
      <alignment horizontal="right"/>
    </xf>
    <xf numFmtId="3" fontId="27" fillId="0" borderId="0" xfId="0" applyNumberFormat="1" applyFont="1" applyAlignment="1">
      <alignment horizontal="right"/>
    </xf>
    <xf numFmtId="3" fontId="29" fillId="0" borderId="0" xfId="0" applyNumberFormat="1" applyFont="1"/>
    <xf numFmtId="3" fontId="34" fillId="0" borderId="0" xfId="0" applyNumberFormat="1" applyFont="1" applyAlignment="1">
      <alignment horizontal="right"/>
    </xf>
    <xf numFmtId="174" fontId="74" fillId="0" borderId="0" xfId="39" applyNumberFormat="1" applyFont="1" applyFill="1" applyAlignment="1">
      <alignment horizontal="left"/>
    </xf>
    <xf numFmtId="10" fontId="75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right"/>
    </xf>
    <xf numFmtId="0" fontId="29" fillId="0" borderId="0" xfId="0" applyFont="1"/>
    <xf numFmtId="0" fontId="74" fillId="0" borderId="0" xfId="39" applyFont="1" applyFill="1"/>
    <xf numFmtId="0" fontId="76" fillId="0" borderId="0" xfId="0" applyFont="1" applyAlignment="1">
      <alignment horizontal="center"/>
    </xf>
    <xf numFmtId="0" fontId="73" fillId="0" borderId="0" xfId="0" applyFont="1" applyAlignment="1">
      <alignment horizontal="left"/>
    </xf>
    <xf numFmtId="0" fontId="37" fillId="0" borderId="0" xfId="0" applyFont="1"/>
    <xf numFmtId="0" fontId="77" fillId="0" borderId="0" xfId="0" applyFont="1"/>
    <xf numFmtId="0" fontId="27" fillId="0" borderId="0" xfId="0" applyFont="1" applyAlignment="1">
      <alignment horizontal="center" vertical="center"/>
    </xf>
    <xf numFmtId="3" fontId="27" fillId="0" borderId="0" xfId="0" applyNumberFormat="1" applyFont="1" applyAlignment="1">
      <alignment vertical="top"/>
    </xf>
    <xf numFmtId="175" fontId="27" fillId="0" borderId="0" xfId="0" applyNumberFormat="1" applyFont="1" applyAlignment="1">
      <alignment vertical="top"/>
    </xf>
    <xf numFmtId="175" fontId="25" fillId="0" borderId="0" xfId="0" applyNumberFormat="1" applyFont="1" applyAlignment="1">
      <alignment vertical="top"/>
    </xf>
    <xf numFmtId="175" fontId="25" fillId="0" borderId="0" xfId="0" applyNumberFormat="1" applyFont="1"/>
    <xf numFmtId="3" fontId="79" fillId="0" borderId="0" xfId="0" applyNumberFormat="1" applyFont="1" applyAlignment="1">
      <alignment horizontal="center" wrapText="1"/>
    </xf>
    <xf numFmtId="169" fontId="79" fillId="0" borderId="0" xfId="0" applyNumberFormat="1" applyFont="1" applyAlignment="1">
      <alignment horizontal="center" wrapText="1"/>
    </xf>
    <xf numFmtId="169" fontId="25" fillId="0" borderId="0" xfId="43" applyNumberFormat="1" applyFont="1" applyProtection="1">
      <protection locked="0"/>
    </xf>
    <xf numFmtId="169" fontId="25" fillId="0" borderId="0" xfId="43" applyNumberFormat="1" applyFont="1" applyAlignment="1" applyProtection="1">
      <alignment horizontal="right"/>
      <protection locked="0"/>
    </xf>
    <xf numFmtId="0" fontId="73" fillId="0" borderId="0" xfId="0" applyFont="1"/>
    <xf numFmtId="3" fontId="27" fillId="0" borderId="0" xfId="0" applyNumberFormat="1" applyFont="1" applyAlignment="1">
      <alignment horizontal="center" vertical="center" wrapText="1"/>
    </xf>
    <xf numFmtId="0" fontId="25" fillId="0" borderId="0" xfId="37" quotePrefix="1" applyFont="1" applyFill="1" applyBorder="1" applyAlignment="1">
      <alignment horizontal="center" vertical="center" wrapText="1"/>
    </xf>
    <xf numFmtId="0" fontId="27" fillId="0" borderId="0" xfId="37" quotePrefix="1" applyFont="1" applyFill="1" applyBorder="1" applyAlignment="1">
      <alignment horizontal="center" vertical="center" wrapText="1"/>
    </xf>
    <xf numFmtId="169" fontId="28" fillId="0" borderId="0" xfId="0" applyNumberFormat="1" applyFont="1"/>
    <xf numFmtId="0" fontId="28" fillId="0" borderId="0" xfId="0" applyFont="1"/>
    <xf numFmtId="6" fontId="26" fillId="0" borderId="0" xfId="0" applyNumberFormat="1" applyFont="1"/>
    <xf numFmtId="0" fontId="59" fillId="0" borderId="0" xfId="0" applyFont="1"/>
    <xf numFmtId="0" fontId="59" fillId="0" borderId="0" xfId="0" applyFont="1" applyAlignment="1">
      <alignment wrapText="1"/>
    </xf>
    <xf numFmtId="3" fontId="28" fillId="0" borderId="0" xfId="40" applyNumberFormat="1" applyFont="1"/>
    <xf numFmtId="0" fontId="28" fillId="0" borderId="0" xfId="40" applyFont="1"/>
    <xf numFmtId="0" fontId="59" fillId="0" borderId="0" xfId="0" applyFont="1" applyAlignment="1">
      <alignment vertical="top"/>
    </xf>
    <xf numFmtId="3" fontId="59" fillId="0" borderId="0" xfId="0" applyNumberFormat="1" applyFont="1" applyAlignment="1">
      <alignment vertical="top"/>
    </xf>
    <xf numFmtId="169" fontId="59" fillId="0" borderId="0" xfId="0" applyNumberFormat="1" applyFont="1" applyAlignment="1">
      <alignment vertical="top"/>
    </xf>
    <xf numFmtId="169" fontId="59" fillId="0" borderId="0" xfId="0" applyNumberFormat="1" applyFont="1"/>
    <xf numFmtId="0" fontId="27" fillId="0" borderId="0" xfId="0" applyFont="1" applyAlignment="1">
      <alignment horizontal="left" wrapText="1"/>
    </xf>
    <xf numFmtId="169" fontId="27" fillId="0" borderId="0" xfId="44" applyNumberFormat="1" applyFont="1" applyAlignment="1">
      <alignment horizontal="left" wrapText="1"/>
    </xf>
    <xf numFmtId="0" fontId="81" fillId="0" borderId="0" xfId="0" applyFont="1"/>
    <xf numFmtId="0" fontId="82" fillId="0" borderId="0" xfId="39" applyFont="1"/>
    <xf numFmtId="0" fontId="83" fillId="0" borderId="0" xfId="0" applyFont="1"/>
    <xf numFmtId="0" fontId="16" fillId="0" borderId="13" xfId="20" applyAlignment="1">
      <alignment horizontal="left"/>
    </xf>
    <xf numFmtId="0" fontId="84" fillId="0" borderId="0" xfId="0" applyFont="1" applyAlignment="1">
      <alignment horizontal="left"/>
    </xf>
    <xf numFmtId="14" fontId="84" fillId="0" borderId="0" xfId="0" applyNumberFormat="1" applyFont="1" applyAlignment="1">
      <alignment horizontal="left"/>
    </xf>
    <xf numFmtId="0" fontId="85" fillId="0" borderId="0" xfId="0" applyFont="1"/>
    <xf numFmtId="169" fontId="27" fillId="0" borderId="0" xfId="0" applyNumberFormat="1" applyFont="1" applyAlignment="1">
      <alignment horizontal="left" wrapText="1"/>
    </xf>
    <xf numFmtId="0" fontId="86" fillId="0" borderId="0" xfId="0" applyFont="1"/>
    <xf numFmtId="0" fontId="87" fillId="0" borderId="0" xfId="0" applyFont="1"/>
    <xf numFmtId="3" fontId="28" fillId="0" borderId="0" xfId="0" applyNumberFormat="1" applyFont="1" applyAlignment="1">
      <alignment horizontal="right" vertical="top"/>
    </xf>
    <xf numFmtId="0" fontId="25" fillId="27" borderId="0" xfId="0" applyFont="1" applyFill="1"/>
    <xf numFmtId="0" fontId="25" fillId="27" borderId="0" xfId="0" applyFont="1" applyFill="1" applyAlignment="1">
      <alignment horizontal="left"/>
    </xf>
    <xf numFmtId="0" fontId="25" fillId="0" borderId="0" xfId="0" applyFont="1" applyAlignment="1">
      <alignment horizontal="center" wrapText="1"/>
    </xf>
    <xf numFmtId="169" fontId="89" fillId="0" borderId="0" xfId="0" applyNumberFormat="1" applyFont="1" applyAlignment="1">
      <alignment vertical="top"/>
    </xf>
    <xf numFmtId="0" fontId="90" fillId="0" borderId="0" xfId="0" applyFont="1" applyAlignment="1">
      <alignment vertical="top"/>
    </xf>
    <xf numFmtId="169" fontId="89" fillId="0" borderId="17" xfId="0" applyNumberFormat="1" applyFont="1" applyBorder="1" applyAlignment="1">
      <alignment vertical="top"/>
    </xf>
    <xf numFmtId="169" fontId="25" fillId="0" borderId="0" xfId="0" applyNumberFormat="1" applyFont="1"/>
    <xf numFmtId="0" fontId="91" fillId="0" borderId="0" xfId="0" applyFont="1"/>
    <xf numFmtId="0" fontId="91" fillId="0" borderId="0" xfId="0" applyFont="1" applyAlignment="1">
      <alignment horizontal="left"/>
    </xf>
    <xf numFmtId="0" fontId="88" fillId="0" borderId="0" xfId="0" applyFont="1"/>
    <xf numFmtId="0" fontId="88" fillId="0" borderId="0" xfId="0" applyFont="1" applyAlignment="1">
      <alignment horizontal="left"/>
    </xf>
    <xf numFmtId="0" fontId="90" fillId="0" borderId="0" xfId="0" applyFont="1"/>
    <xf numFmtId="0" fontId="90" fillId="0" borderId="0" xfId="0" applyFont="1" applyAlignment="1">
      <alignment horizontal="right"/>
    </xf>
    <xf numFmtId="168" fontId="25" fillId="0" borderId="0" xfId="0" applyNumberFormat="1" applyFont="1"/>
    <xf numFmtId="0" fontId="25" fillId="0" borderId="0" xfId="0" applyFont="1" applyAlignment="1">
      <alignment vertical="top"/>
    </xf>
    <xf numFmtId="168" fontId="89" fillId="0" borderId="0" xfId="0" applyNumberFormat="1" applyFont="1" applyAlignment="1">
      <alignment vertical="top"/>
    </xf>
    <xf numFmtId="0" fontId="92" fillId="0" borderId="0" xfId="0" applyFont="1"/>
    <xf numFmtId="169" fontId="93" fillId="0" borderId="0" xfId="0" applyNumberFormat="1" applyFont="1"/>
    <xf numFmtId="0" fontId="92" fillId="0" borderId="0" xfId="0" applyFont="1" applyAlignment="1">
      <alignment horizontal="center"/>
    </xf>
    <xf numFmtId="169" fontId="96" fillId="0" borderId="0" xfId="0" applyNumberFormat="1" applyFont="1" applyAlignment="1">
      <alignment vertical="top"/>
    </xf>
    <xf numFmtId="0" fontId="27" fillId="0" borderId="0" xfId="0" applyFont="1" applyAlignment="1">
      <alignment wrapText="1"/>
    </xf>
    <xf numFmtId="3" fontId="26" fillId="0" borderId="0" xfId="0" applyNumberFormat="1" applyFont="1" applyAlignment="1">
      <alignment horizontal="right" vertical="top"/>
    </xf>
    <xf numFmtId="3" fontId="27" fillId="0" borderId="0" xfId="0" applyNumberFormat="1" applyFont="1" applyAlignment="1">
      <alignment horizontal="left" wrapText="1"/>
    </xf>
    <xf numFmtId="168" fontId="25" fillId="0" borderId="0" xfId="0" applyNumberFormat="1" applyFont="1" applyAlignment="1">
      <alignment horizontal="right" vertical="top" wrapText="1"/>
    </xf>
    <xf numFmtId="168" fontId="25" fillId="0" borderId="0" xfId="0" applyNumberFormat="1" applyFont="1" applyAlignment="1">
      <alignment horizontal="right" vertical="top"/>
    </xf>
    <xf numFmtId="3" fontId="28" fillId="0" borderId="0" xfId="0" applyNumberFormat="1" applyFont="1" applyAlignment="1">
      <alignment wrapText="1"/>
    </xf>
    <xf numFmtId="0" fontId="27" fillId="0" borderId="0" xfId="0" applyFont="1" applyAlignment="1">
      <alignment vertical="center"/>
    </xf>
    <xf numFmtId="169" fontId="89" fillId="0" borderId="0" xfId="0" applyNumberFormat="1" applyFont="1" applyAlignment="1">
      <alignment vertical="center"/>
    </xf>
    <xf numFmtId="0" fontId="27" fillId="0" borderId="0" xfId="0" applyFont="1" applyAlignment="1">
      <alignment vertical="center" wrapText="1"/>
    </xf>
    <xf numFmtId="0" fontId="25" fillId="0" borderId="0" xfId="0" applyFont="1" applyBorder="1" applyAlignment="1">
      <alignment horizontal="right" vertical="top" wrapText="1"/>
    </xf>
    <xf numFmtId="169" fontId="25" fillId="0" borderId="0" xfId="0" applyNumberFormat="1" applyFont="1" applyBorder="1" applyAlignment="1">
      <alignment horizontal="right" vertical="top" wrapText="1"/>
    </xf>
    <xf numFmtId="0" fontId="25" fillId="0" borderId="0" xfId="0" applyFont="1" applyBorder="1" applyAlignment="1">
      <alignment horizontal="left" vertical="top" wrapText="1"/>
    </xf>
    <xf numFmtId="3" fontId="25" fillId="0" borderId="0" xfId="0" applyNumberFormat="1" applyFont="1" applyBorder="1" applyAlignment="1">
      <alignment horizontal="right" vertical="top" wrapText="1"/>
    </xf>
    <xf numFmtId="3" fontId="26" fillId="0" borderId="0" xfId="0" applyNumberFormat="1" applyFont="1" applyBorder="1" applyAlignment="1">
      <alignment vertical="top"/>
    </xf>
    <xf numFmtId="168" fontId="25" fillId="0" borderId="0" xfId="0" applyNumberFormat="1" applyFont="1" applyBorder="1" applyAlignment="1">
      <alignment horizontal="right" vertical="top" wrapText="1"/>
    </xf>
    <xf numFmtId="168" fontId="25" fillId="0" borderId="0" xfId="0" applyNumberFormat="1" applyFont="1" applyBorder="1" applyAlignment="1">
      <alignment horizontal="right" vertical="top"/>
    </xf>
    <xf numFmtId="168" fontId="25" fillId="0" borderId="0" xfId="0" applyNumberFormat="1" applyFont="1" applyBorder="1" applyAlignment="1">
      <alignment vertical="top"/>
    </xf>
    <xf numFmtId="3" fontId="26" fillId="0" borderId="0" xfId="0" applyNumberFormat="1" applyFont="1" applyBorder="1" applyAlignment="1">
      <alignment horizontal="right" vertical="top"/>
    </xf>
    <xf numFmtId="3" fontId="25" fillId="0" borderId="0" xfId="0" applyNumberFormat="1" applyFont="1" applyBorder="1" applyAlignment="1">
      <alignment horizontal="right" vertical="top"/>
    </xf>
    <xf numFmtId="168" fontId="26" fillId="0" borderId="0" xfId="0" applyNumberFormat="1" applyFont="1" applyBorder="1" applyAlignment="1">
      <alignment horizontal="right" vertical="top"/>
    </xf>
    <xf numFmtId="0" fontId="25" fillId="0" borderId="0" xfId="0" applyFont="1" applyBorder="1" applyAlignment="1">
      <alignment horizontal="right" vertical="top"/>
    </xf>
    <xf numFmtId="169" fontId="25" fillId="0" borderId="0" xfId="44" applyNumberFormat="1" applyFont="1" applyBorder="1" applyAlignment="1">
      <alignment horizontal="right" vertical="top" wrapText="1"/>
    </xf>
    <xf numFmtId="0" fontId="27" fillId="0" borderId="0" xfId="35" applyFont="1" applyFill="1" applyBorder="1" applyAlignment="1">
      <alignment horizontal="center" vertical="center" wrapText="1"/>
    </xf>
    <xf numFmtId="0" fontId="27" fillId="0" borderId="0" xfId="36" applyFont="1" applyFill="1" applyBorder="1" applyAlignment="1">
      <alignment horizontal="center" vertical="center" wrapText="1"/>
    </xf>
    <xf numFmtId="3" fontId="27" fillId="0" borderId="0" xfId="0" applyNumberFormat="1" applyFont="1"/>
    <xf numFmtId="0" fontId="27" fillId="0" borderId="0" xfId="0" applyFont="1" applyAlignment="1">
      <alignment horizontal="center" wrapText="1"/>
    </xf>
    <xf numFmtId="169" fontId="27" fillId="28" borderId="0" xfId="44" applyNumberFormat="1" applyFont="1" applyFill="1" applyAlignment="1">
      <alignment horizontal="left" wrapText="1"/>
    </xf>
    <xf numFmtId="0" fontId="27" fillId="28" borderId="0" xfId="0" applyFont="1" applyFill="1" applyAlignment="1">
      <alignment horizontal="left" wrapText="1"/>
    </xf>
    <xf numFmtId="0" fontId="27" fillId="28" borderId="0" xfId="0" applyFont="1" applyFill="1" applyAlignment="1">
      <alignment wrapText="1"/>
    </xf>
    <xf numFmtId="177" fontId="25" fillId="28" borderId="0" xfId="0" applyNumberFormat="1" applyFont="1" applyFill="1" applyAlignment="1">
      <alignment vertical="top"/>
    </xf>
    <xf numFmtId="177" fontId="25" fillId="28" borderId="0" xfId="0" applyNumberFormat="1" applyFont="1" applyFill="1"/>
    <xf numFmtId="0" fontId="25" fillId="28" borderId="0" xfId="0" applyFont="1" applyFill="1"/>
    <xf numFmtId="0" fontId="0" fillId="0" borderId="0" xfId="0" applyFill="1"/>
    <xf numFmtId="0" fontId="25" fillId="0" borderId="0" xfId="0" applyFont="1" applyFill="1"/>
    <xf numFmtId="0" fontId="99" fillId="28" borderId="0" xfId="0" applyFont="1" applyFill="1"/>
    <xf numFmtId="0" fontId="100" fillId="10" borderId="0" xfId="35" applyFont="1" applyAlignment="1">
      <alignment horizontal="center" vertical="top"/>
    </xf>
    <xf numFmtId="0" fontId="100" fillId="10" borderId="0" xfId="35" applyFont="1" applyAlignment="1">
      <alignment horizontal="left" vertical="top"/>
    </xf>
    <xf numFmtId="166" fontId="100" fillId="10" borderId="0" xfId="35" applyNumberFormat="1" applyFont="1" applyBorder="1" applyAlignment="1">
      <alignment horizontal="center" vertical="top"/>
    </xf>
    <xf numFmtId="0" fontId="100" fillId="10" borderId="0" xfId="35" applyFont="1" applyBorder="1" applyAlignment="1">
      <alignment horizontal="center" vertical="top"/>
    </xf>
    <xf numFmtId="0" fontId="100" fillId="10" borderId="16" xfId="35" applyFont="1" applyBorder="1" applyAlignment="1">
      <alignment horizontal="center" vertical="top"/>
    </xf>
    <xf numFmtId="0" fontId="100" fillId="13" borderId="0" xfId="36" applyFont="1" applyBorder="1" applyAlignment="1">
      <alignment horizontal="center" vertical="top"/>
    </xf>
    <xf numFmtId="0" fontId="100" fillId="13" borderId="16" xfId="36" applyFont="1" applyBorder="1" applyAlignment="1">
      <alignment horizontal="center" vertical="top"/>
    </xf>
    <xf numFmtId="0" fontId="100" fillId="11" borderId="0" xfId="37" quotePrefix="1" applyFont="1" applyBorder="1" applyAlignment="1">
      <alignment horizontal="center" vertical="top"/>
    </xf>
    <xf numFmtId="0" fontId="95" fillId="0" borderId="0" xfId="0" applyFont="1"/>
    <xf numFmtId="1" fontId="95" fillId="0" borderId="0" xfId="0" applyNumberFormat="1" applyFont="1"/>
    <xf numFmtId="166" fontId="95" fillId="0" borderId="17" xfId="0" quotePrefix="1" applyNumberFormat="1" applyFont="1" applyBorder="1"/>
    <xf numFmtId="166" fontId="95" fillId="0" borderId="17" xfId="0" applyNumberFormat="1" applyFont="1" applyBorder="1"/>
    <xf numFmtId="1" fontId="92" fillId="0" borderId="0" xfId="0" applyNumberFormat="1" applyFont="1"/>
    <xf numFmtId="1" fontId="95" fillId="0" borderId="16" xfId="0" applyNumberFormat="1" applyFont="1" applyBorder="1" applyAlignment="1">
      <alignment horizontal="right" vertical="center"/>
    </xf>
    <xf numFmtId="0" fontId="92" fillId="0" borderId="0" xfId="0" quotePrefix="1" applyFont="1"/>
    <xf numFmtId="1" fontId="92" fillId="0" borderId="0" xfId="0" applyNumberFormat="1" applyFont="1" applyAlignment="1">
      <alignment horizontal="left"/>
    </xf>
    <xf numFmtId="167" fontId="92" fillId="0" borderId="0" xfId="0" quotePrefix="1" applyNumberFormat="1" applyFont="1"/>
    <xf numFmtId="167" fontId="92" fillId="0" borderId="0" xfId="0" applyNumberFormat="1" applyFont="1"/>
    <xf numFmtId="1" fontId="95" fillId="0" borderId="16" xfId="0" applyNumberFormat="1" applyFont="1" applyBorder="1" applyAlignment="1">
      <alignment horizontal="right"/>
    </xf>
    <xf numFmtId="3" fontId="92" fillId="0" borderId="0" xfId="0" applyNumberFormat="1" applyFont="1" applyAlignment="1">
      <alignment horizontal="right"/>
    </xf>
    <xf numFmtId="3" fontId="92" fillId="0" borderId="16" xfId="0" applyNumberFormat="1" applyFont="1" applyBorder="1" applyAlignment="1">
      <alignment horizontal="right"/>
    </xf>
    <xf numFmtId="0" fontId="92" fillId="0" borderId="0" xfId="0" applyFont="1" applyBorder="1" applyAlignment="1">
      <alignment horizontal="center"/>
    </xf>
    <xf numFmtId="0" fontId="92" fillId="0" borderId="0" xfId="0" applyFont="1" applyBorder="1"/>
    <xf numFmtId="0" fontId="95" fillId="0" borderId="0" xfId="0" applyFont="1" applyBorder="1" applyAlignment="1">
      <alignment horizontal="left"/>
    </xf>
    <xf numFmtId="0" fontId="95" fillId="0" borderId="0" xfId="45" applyFont="1" applyFill="1" applyBorder="1"/>
    <xf numFmtId="0" fontId="95" fillId="0" borderId="0" xfId="0" applyFont="1" applyBorder="1" applyAlignment="1"/>
    <xf numFmtId="0" fontId="100" fillId="0" borderId="0" xfId="35" applyFont="1" applyFill="1" applyBorder="1" applyAlignment="1">
      <alignment horizontal="center" vertical="top"/>
    </xf>
    <xf numFmtId="169" fontId="92" fillId="0" borderId="0" xfId="0" applyNumberFormat="1" applyFont="1"/>
    <xf numFmtId="3" fontId="95" fillId="0" borderId="0" xfId="0" applyNumberFormat="1" applyFont="1" applyAlignment="1">
      <alignment horizontal="right"/>
    </xf>
    <xf numFmtId="169" fontId="95" fillId="0" borderId="0" xfId="0" applyNumberFormat="1" applyFont="1"/>
    <xf numFmtId="0" fontId="101" fillId="0" borderId="0" xfId="0" applyFont="1"/>
    <xf numFmtId="0" fontId="102" fillId="0" borderId="0" xfId="0" applyFont="1"/>
    <xf numFmtId="0" fontId="102" fillId="0" borderId="0" xfId="1" applyFont="1" applyFill="1" applyBorder="1" applyAlignment="1">
      <alignment horizontal="left"/>
    </xf>
    <xf numFmtId="0" fontId="103" fillId="0" borderId="0" xfId="39" applyFont="1"/>
    <xf numFmtId="0" fontId="103" fillId="0" borderId="0" xfId="39" applyFont="1" applyFill="1" applyBorder="1"/>
    <xf numFmtId="3" fontId="88" fillId="0" borderId="0" xfId="46" applyNumberFormat="1" applyFont="1"/>
    <xf numFmtId="0" fontId="25" fillId="0" borderId="0" xfId="0" applyNumberFormat="1" applyFont="1" applyAlignment="1">
      <alignment horizontal="center" vertical="center" wrapText="1"/>
    </xf>
    <xf numFmtId="0" fontId="25" fillId="0" borderId="0" xfId="0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9" fontId="27" fillId="0" borderId="0" xfId="0" applyNumberFormat="1" applyFont="1"/>
    <xf numFmtId="3" fontId="89" fillId="0" borderId="0" xfId="46" applyNumberFormat="1" applyFont="1" applyAlignment="1">
      <alignment vertical="top"/>
    </xf>
    <xf numFmtId="0" fontId="105" fillId="0" borderId="0" xfId="1" applyFont="1" applyFill="1" applyBorder="1" applyAlignment="1">
      <alignment horizontal="left"/>
    </xf>
    <xf numFmtId="0" fontId="106" fillId="0" borderId="0" xfId="0" applyFont="1"/>
    <xf numFmtId="0" fontId="107" fillId="0" borderId="0" xfId="0" applyFont="1"/>
    <xf numFmtId="0" fontId="108" fillId="0" borderId="0" xfId="0" applyFont="1"/>
    <xf numFmtId="0" fontId="109" fillId="0" borderId="0" xfId="0" applyFont="1"/>
    <xf numFmtId="0" fontId="79" fillId="0" borderId="0" xfId="0" applyFont="1"/>
    <xf numFmtId="0" fontId="110" fillId="0" borderId="0" xfId="0" applyFont="1" applyBorder="1"/>
    <xf numFmtId="3" fontId="111" fillId="0" borderId="0" xfId="0" applyNumberFormat="1" applyFont="1" applyAlignment="1">
      <alignment vertical="top" wrapText="1"/>
    </xf>
    <xf numFmtId="3" fontId="111" fillId="0" borderId="0" xfId="0" applyNumberFormat="1" applyFont="1" applyAlignment="1">
      <alignment horizontal="right"/>
    </xf>
    <xf numFmtId="3" fontId="110" fillId="0" borderId="0" xfId="0" applyNumberFormat="1" applyFont="1" applyAlignment="1">
      <alignment horizontal="right"/>
    </xf>
    <xf numFmtId="0" fontId="112" fillId="0" borderId="0" xfId="0" applyFont="1"/>
  </cellXfs>
  <cellStyles count="58">
    <cellStyle name="20 % - Aksentti1" xfId="17" builtinId="30" customBuiltin="1"/>
    <cellStyle name="60 % - Aksentti6" xfId="32" builtinId="52" customBuiltin="1"/>
    <cellStyle name="Aksentti1 2" xfId="35" xr:uid="{FB42CB25-71B1-4595-AFA2-CEC023F7729B}"/>
    <cellStyle name="Aksentti3 2" xfId="37" xr:uid="{472524B6-4180-4847-9C00-5FC1271239C5}"/>
    <cellStyle name="Aksentti5" xfId="18" builtinId="45" customBuiltin="1"/>
    <cellStyle name="Aksentti6" xfId="19" builtinId="49" customBuiltin="1"/>
    <cellStyle name="Aksentti6 2" xfId="36" xr:uid="{6A54EBD2-6F03-4FE6-A6CB-98906A37F518}"/>
    <cellStyle name="Huomautus" xfId="14" builtinId="10" customBuiltin="1"/>
    <cellStyle name="Huomautus 2" xfId="45" xr:uid="{A2300FF9-2F01-4507-80EB-B83D5147EAC4}"/>
    <cellStyle name="Huono" xfId="7" builtinId="27" customBuiltin="1"/>
    <cellStyle name="Hyperlinkki" xfId="39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10" xfId="46" xr:uid="{A2097F8D-76E2-4164-A665-05CEBAD48D0A}"/>
    <cellStyle name="Normaali 2" xfId="42" xr:uid="{1E4AE92E-DC92-4C4C-B8CE-532406C8EF01}"/>
    <cellStyle name="Normaali 2 2" xfId="44" xr:uid="{DE4E03D5-EE34-454F-A518-E9BF1016FC6C}"/>
    <cellStyle name="Normaali 3" xfId="43" xr:uid="{33D0BAC0-96E6-42C5-96AD-A628AB6EFB2D}"/>
    <cellStyle name="Normaali 3 2" xfId="48" xr:uid="{C7DBBAB6-3508-4869-912C-FBDF3CE96645}"/>
    <cellStyle name="Normaali 4" xfId="49" xr:uid="{2FF7CD18-B9B3-467B-942C-8F4B073656FE}"/>
    <cellStyle name="Normaali 5" xfId="53" xr:uid="{6B70D394-67B5-45F0-93FC-BA2C6702991C}"/>
    <cellStyle name="Normaali 6" xfId="38" xr:uid="{6F89D36B-E462-433D-B297-337B8EB1483E}"/>
    <cellStyle name="Normaali 6 2" xfId="54" xr:uid="{08E1A34E-ADCB-4369-9A68-79E4C8BD9186}"/>
    <cellStyle name="Normaali 7" xfId="56" xr:uid="{DF528256-9A99-4DE2-824F-5B9BBA4148B9}"/>
    <cellStyle name="Normaali 8" xfId="51" xr:uid="{A3C69865-1C36-46AC-B555-56B448E0978A}"/>
    <cellStyle name="Normaali 9" xfId="57" xr:uid="{E20AC729-029E-43CD-93CC-2E11007B98BF}"/>
    <cellStyle name="Normaali_A1" xfId="41" xr:uid="{D9EE66CE-9095-4043-89F0-91777382311D}"/>
    <cellStyle name="Normaali_Taul3" xfId="40" xr:uid="{6FCDE609-1D63-492C-A83A-49EDA65F4A3B}"/>
    <cellStyle name="Otsikko" xfId="1" builtinId="15" customBuiltin="1"/>
    <cellStyle name="Otsikko 1" xfId="2" builtinId="16" customBuiltin="1"/>
    <cellStyle name="Otsikko 2" xfId="3" builtinId="17" customBuiltin="1"/>
    <cellStyle name="Otsikko 3" xfId="4" builtinId="18" customBuiltin="1"/>
    <cellStyle name="Otsikko 4" xfId="5" builtinId="19" customBuiltin="1"/>
    <cellStyle name="Pilkku" xfId="27" builtinId="3" customBuiltin="1"/>
    <cellStyle name="Pilkku [0]" xfId="28" builtinId="6" customBuiltin="1"/>
    <cellStyle name="Pilkku 2" xfId="55" xr:uid="{304A12B2-5530-452A-80B2-532EA0328B0C}"/>
    <cellStyle name="Pilkku 3" xfId="52" xr:uid="{29BD0B7A-7F42-439C-9DED-3DF1F050BEB3}"/>
    <cellStyle name="Prosenttia" xfId="31" builtinId="5" customBuiltin="1"/>
    <cellStyle name="Prosenttia 2" xfId="50" xr:uid="{293DAA14-FCAD-40BA-8E52-0E6B35863C5C}"/>
    <cellStyle name="Prosenttia 3" xfId="47" xr:uid="{B805C31D-21F0-4109-8D26-06B39E722EFA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</cellStyles>
  <dxfs count="14">
    <dxf>
      <font>
        <color rgb="FF9C0006"/>
      </font>
    </dxf>
    <dxf>
      <font>
        <color rgb="FF0070C0"/>
      </font>
    </dxf>
    <dxf>
      <font>
        <color rgb="FF0070C0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" defaultTableStyle="Kuntaliitto" defaultPivotStyle="PivotStyleLight16">
    <tableStyle name="Kuntaliitto" pivot="0" count="9" xr9:uid="{00000000-0011-0000-FFFF-FFFF00000000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secondRowStripe" dxfId="7"/>
      <tableStyleElement type="firstColumnStripe" dxfId="6"/>
      <tableStyleElement type="secondColumnStripe" dxfId="5"/>
    </tableStyle>
  </tableStyles>
  <colors>
    <mruColors>
      <color rgb="FFEF6079"/>
      <color rgb="FFE6F7FB"/>
      <color rgb="FFF2F2F2"/>
      <color rgb="FFD9D9D9"/>
      <color rgb="FFCCD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sote19ja22!$C$9</c:f>
              <c:strCache>
                <c:ptCount val="1"/>
                <c:pt idx="0">
                  <c:v>Sote €/as.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sote19ja22!$B$65:$B$99</c:f>
              <c:strCache>
                <c:ptCount val="35"/>
                <c:pt idx="0">
                  <c:v>Juupajoki</c:v>
                </c:pt>
                <c:pt idx="1">
                  <c:v>Juva</c:v>
                </c:pt>
                <c:pt idx="2">
                  <c:v>Jyväskylä</c:v>
                </c:pt>
                <c:pt idx="3">
                  <c:v>Jämijärvi</c:v>
                </c:pt>
                <c:pt idx="4">
                  <c:v>Jämsä</c:v>
                </c:pt>
                <c:pt idx="5">
                  <c:v>Järvenpää</c:v>
                </c:pt>
                <c:pt idx="6">
                  <c:v>Kaarina</c:v>
                </c:pt>
                <c:pt idx="7">
                  <c:v>Kaavi</c:v>
                </c:pt>
                <c:pt idx="8">
                  <c:v>Kajaani</c:v>
                </c:pt>
                <c:pt idx="9">
                  <c:v>Kalajoki</c:v>
                </c:pt>
                <c:pt idx="10">
                  <c:v>Kangasala</c:v>
                </c:pt>
                <c:pt idx="11">
                  <c:v>Kangasniemi</c:v>
                </c:pt>
                <c:pt idx="12">
                  <c:v>Kankaanpää</c:v>
                </c:pt>
                <c:pt idx="13">
                  <c:v>Kannonkoski</c:v>
                </c:pt>
                <c:pt idx="14">
                  <c:v>Kannus</c:v>
                </c:pt>
                <c:pt idx="15">
                  <c:v>Karijoki</c:v>
                </c:pt>
                <c:pt idx="16">
                  <c:v>Karkkila</c:v>
                </c:pt>
                <c:pt idx="17">
                  <c:v>Karstula</c:v>
                </c:pt>
                <c:pt idx="18">
                  <c:v>Karvia</c:v>
                </c:pt>
                <c:pt idx="19">
                  <c:v>Kaskinen</c:v>
                </c:pt>
                <c:pt idx="20">
                  <c:v>Kauhajoki</c:v>
                </c:pt>
                <c:pt idx="21">
                  <c:v>Kauhava</c:v>
                </c:pt>
                <c:pt idx="22">
                  <c:v>Kauniainen</c:v>
                </c:pt>
                <c:pt idx="23">
                  <c:v>Kaustinen</c:v>
                </c:pt>
                <c:pt idx="24">
                  <c:v>Keitele</c:v>
                </c:pt>
                <c:pt idx="25">
                  <c:v>Kemi</c:v>
                </c:pt>
                <c:pt idx="26">
                  <c:v>Keminmaa</c:v>
                </c:pt>
                <c:pt idx="27">
                  <c:v>Kempele</c:v>
                </c:pt>
                <c:pt idx="28">
                  <c:v>Kerava</c:v>
                </c:pt>
                <c:pt idx="29">
                  <c:v>Keuruu</c:v>
                </c:pt>
                <c:pt idx="30">
                  <c:v>Kihniö</c:v>
                </c:pt>
                <c:pt idx="31">
                  <c:v>Kinnula</c:v>
                </c:pt>
                <c:pt idx="32">
                  <c:v>Kirkkonummi</c:v>
                </c:pt>
                <c:pt idx="33">
                  <c:v>Kitee</c:v>
                </c:pt>
                <c:pt idx="34">
                  <c:v>Kittilä</c:v>
                </c:pt>
              </c:strCache>
            </c:strRef>
          </c:cat>
          <c:val>
            <c:numRef>
              <c:f>sote19ja22!$C$65:$C$99</c:f>
              <c:numCache>
                <c:formatCode>#,##0</c:formatCode>
                <c:ptCount val="35"/>
                <c:pt idx="0">
                  <c:v>3860.0867678958784</c:v>
                </c:pt>
                <c:pt idx="1">
                  <c:v>4392.5768476128187</c:v>
                </c:pt>
                <c:pt idx="2">
                  <c:v>2969.7191011235959</c:v>
                </c:pt>
                <c:pt idx="3">
                  <c:v>4111.5583668775153</c:v>
                </c:pt>
                <c:pt idx="4">
                  <c:v>4212.6647507680118</c:v>
                </c:pt>
                <c:pt idx="5">
                  <c:v>3309.6474571618128</c:v>
                </c:pt>
                <c:pt idx="6">
                  <c:v>3098.4176562453958</c:v>
                </c:pt>
                <c:pt idx="7">
                  <c:v>5617.6978914621504</c:v>
                </c:pt>
                <c:pt idx="8">
                  <c:v>3933.6402517093902</c:v>
                </c:pt>
                <c:pt idx="9">
                  <c:v>3257.7386244241497</c:v>
                </c:pt>
                <c:pt idx="10">
                  <c:v>2845.5503953809466</c:v>
                </c:pt>
                <c:pt idx="11">
                  <c:v>4627.8939507094847</c:v>
                </c:pt>
                <c:pt idx="12">
                  <c:v>3778.242677824268</c:v>
                </c:pt>
                <c:pt idx="13">
                  <c:v>5076.9230769230762</c:v>
                </c:pt>
                <c:pt idx="14">
                  <c:v>3547.2181551976573</c:v>
                </c:pt>
                <c:pt idx="15">
                  <c:v>5223.2931726907627</c:v>
                </c:pt>
                <c:pt idx="16">
                  <c:v>3745.237548772091</c:v>
                </c:pt>
                <c:pt idx="17">
                  <c:v>4418.0805267156238</c:v>
                </c:pt>
                <c:pt idx="18">
                  <c:v>4253.6293766011959</c:v>
                </c:pt>
                <c:pt idx="19">
                  <c:v>4987.9614767255216</c:v>
                </c:pt>
                <c:pt idx="20">
                  <c:v>4199.5600728155341</c:v>
                </c:pt>
                <c:pt idx="21">
                  <c:v>4287.294925600916</c:v>
                </c:pt>
                <c:pt idx="22">
                  <c:v>3139.532509952026</c:v>
                </c:pt>
                <c:pt idx="23">
                  <c:v>3628.9603379488385</c:v>
                </c:pt>
                <c:pt idx="24">
                  <c:v>4258.4014532243418</c:v>
                </c:pt>
                <c:pt idx="25">
                  <c:v>4539.6725744917176</c:v>
                </c:pt>
                <c:pt idx="26">
                  <c:v>3873.3754177497217</c:v>
                </c:pt>
                <c:pt idx="27">
                  <c:v>2770.9071097793517</c:v>
                </c:pt>
                <c:pt idx="28">
                  <c:v>2950.8651648710415</c:v>
                </c:pt>
                <c:pt idx="29">
                  <c:v>3964.8099947943779</c:v>
                </c:pt>
                <c:pt idx="30">
                  <c:v>4425.2010723860594</c:v>
                </c:pt>
                <c:pt idx="31">
                  <c:v>4640.1234567901229</c:v>
                </c:pt>
                <c:pt idx="32">
                  <c:v>2896.8827363209216</c:v>
                </c:pt>
                <c:pt idx="33">
                  <c:v>4409.7277032359907</c:v>
                </c:pt>
                <c:pt idx="34">
                  <c:v>4287.7731287773131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BE-46CF-A7E9-B9DE3E006521}"/>
            </c:ext>
          </c:extLst>
        </c:ser>
        <c:ser>
          <c:idx val="1"/>
          <c:order val="1"/>
          <c:tx>
            <c:strRef>
              <c:f>sote19ja22!$D$9</c:f>
              <c:strCache>
                <c:ptCount val="1"/>
                <c:pt idx="0">
                  <c:v>SOTE siirtyvät kustannukset €/as. 2022 tasossa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sote19ja22!$B$65:$B$99</c:f>
              <c:strCache>
                <c:ptCount val="35"/>
                <c:pt idx="0">
                  <c:v>Juupajoki</c:v>
                </c:pt>
                <c:pt idx="1">
                  <c:v>Juva</c:v>
                </c:pt>
                <c:pt idx="2">
                  <c:v>Jyväskylä</c:v>
                </c:pt>
                <c:pt idx="3">
                  <c:v>Jämijärvi</c:v>
                </c:pt>
                <c:pt idx="4">
                  <c:v>Jämsä</c:v>
                </c:pt>
                <c:pt idx="5">
                  <c:v>Järvenpää</c:v>
                </c:pt>
                <c:pt idx="6">
                  <c:v>Kaarina</c:v>
                </c:pt>
                <c:pt idx="7">
                  <c:v>Kaavi</c:v>
                </c:pt>
                <c:pt idx="8">
                  <c:v>Kajaani</c:v>
                </c:pt>
                <c:pt idx="9">
                  <c:v>Kalajoki</c:v>
                </c:pt>
                <c:pt idx="10">
                  <c:v>Kangasala</c:v>
                </c:pt>
                <c:pt idx="11">
                  <c:v>Kangasniemi</c:v>
                </c:pt>
                <c:pt idx="12">
                  <c:v>Kankaanpää</c:v>
                </c:pt>
                <c:pt idx="13">
                  <c:v>Kannonkoski</c:v>
                </c:pt>
                <c:pt idx="14">
                  <c:v>Kannus</c:v>
                </c:pt>
                <c:pt idx="15">
                  <c:v>Karijoki</c:v>
                </c:pt>
                <c:pt idx="16">
                  <c:v>Karkkila</c:v>
                </c:pt>
                <c:pt idx="17">
                  <c:v>Karstula</c:v>
                </c:pt>
                <c:pt idx="18">
                  <c:v>Karvia</c:v>
                </c:pt>
                <c:pt idx="19">
                  <c:v>Kaskinen</c:v>
                </c:pt>
                <c:pt idx="20">
                  <c:v>Kauhajoki</c:v>
                </c:pt>
                <c:pt idx="21">
                  <c:v>Kauhava</c:v>
                </c:pt>
                <c:pt idx="22">
                  <c:v>Kauniainen</c:v>
                </c:pt>
                <c:pt idx="23">
                  <c:v>Kaustinen</c:v>
                </c:pt>
                <c:pt idx="24">
                  <c:v>Keitele</c:v>
                </c:pt>
                <c:pt idx="25">
                  <c:v>Kemi</c:v>
                </c:pt>
                <c:pt idx="26">
                  <c:v>Keminmaa</c:v>
                </c:pt>
                <c:pt idx="27">
                  <c:v>Kempele</c:v>
                </c:pt>
                <c:pt idx="28">
                  <c:v>Kerava</c:v>
                </c:pt>
                <c:pt idx="29">
                  <c:v>Keuruu</c:v>
                </c:pt>
                <c:pt idx="30">
                  <c:v>Kihniö</c:v>
                </c:pt>
                <c:pt idx="31">
                  <c:v>Kinnula</c:v>
                </c:pt>
                <c:pt idx="32">
                  <c:v>Kirkkonummi</c:v>
                </c:pt>
                <c:pt idx="33">
                  <c:v>Kitee</c:v>
                </c:pt>
                <c:pt idx="34">
                  <c:v>Kittilä</c:v>
                </c:pt>
              </c:strCache>
            </c:strRef>
          </c:cat>
          <c:val>
            <c:numRef>
              <c:f>sote19ja22!$D$65:$D$99</c:f>
              <c:numCache>
                <c:formatCode>#\ ##0_ ;[Red]\-#\ ##0\ </c:formatCode>
                <c:ptCount val="35"/>
                <c:pt idx="0">
                  <c:v>4187.1456754382689</c:v>
                </c:pt>
                <c:pt idx="1">
                  <c:v>5364.1338114637319</c:v>
                </c:pt>
                <c:pt idx="2">
                  <c:v>3501.8418172132233</c:v>
                </c:pt>
                <c:pt idx="3">
                  <c:v>3933.2260370545296</c:v>
                </c:pt>
                <c:pt idx="4">
                  <c:v>4742.15033890429</c:v>
                </c:pt>
                <c:pt idx="5">
                  <c:v>3562.6211609308366</c:v>
                </c:pt>
                <c:pt idx="6">
                  <c:v>3163.550388635595</c:v>
                </c:pt>
                <c:pt idx="7">
                  <c:v>6413.7322962673879</c:v>
                </c:pt>
                <c:pt idx="8">
                  <c:v>4286.2519421756815</c:v>
                </c:pt>
                <c:pt idx="9">
                  <c:v>3803.2271498915561</c:v>
                </c:pt>
                <c:pt idx="10">
                  <c:v>3372.8314179296949</c:v>
                </c:pt>
                <c:pt idx="11">
                  <c:v>5474.0232915041352</c:v>
                </c:pt>
                <c:pt idx="12">
                  <c:v>4142.2743698219801</c:v>
                </c:pt>
                <c:pt idx="13">
                  <c:v>5896.5588351477372</c:v>
                </c:pt>
                <c:pt idx="14">
                  <c:v>4156.0521446954417</c:v>
                </c:pt>
                <c:pt idx="15">
                  <c:v>5428.9903218755699</c:v>
                </c:pt>
                <c:pt idx="16">
                  <c:v>3991.1006089760913</c:v>
                </c:pt>
                <c:pt idx="17">
                  <c:v>5249.8998753143051</c:v>
                </c:pt>
                <c:pt idx="18">
                  <c:v>4642.2383107507312</c:v>
                </c:pt>
                <c:pt idx="19">
                  <c:v>5647.9891623827398</c:v>
                </c:pt>
                <c:pt idx="20">
                  <c:v>4611.0781696590811</c:v>
                </c:pt>
                <c:pt idx="21">
                  <c:v>4577.4063224485135</c:v>
                </c:pt>
                <c:pt idx="22">
                  <c:v>3723.1310741846987</c:v>
                </c:pt>
                <c:pt idx="23">
                  <c:v>3817.8867593901173</c:v>
                </c:pt>
                <c:pt idx="24">
                  <c:v>5509.0432048910734</c:v>
                </c:pt>
                <c:pt idx="25">
                  <c:v>5235.8055176690523</c:v>
                </c:pt>
                <c:pt idx="26">
                  <c:v>4370.8642450022435</c:v>
                </c:pt>
                <c:pt idx="27">
                  <c:v>3042.046891645336</c:v>
                </c:pt>
                <c:pt idx="28">
                  <c:v>3488.1954186851667</c:v>
                </c:pt>
                <c:pt idx="29">
                  <c:v>4655.462262571169</c:v>
                </c:pt>
                <c:pt idx="30">
                  <c:v>5196.4144729198624</c:v>
                </c:pt>
                <c:pt idx="31">
                  <c:v>5415.9425897260026</c:v>
                </c:pt>
                <c:pt idx="32">
                  <c:v>3090.344172549529</c:v>
                </c:pt>
                <c:pt idx="33">
                  <c:v>5053.1883394780161</c:v>
                </c:pt>
                <c:pt idx="34">
                  <c:v>4375.1639287833623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BE-46CF-A7E9-B9DE3E006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448863"/>
        <c:axId val="398124527"/>
      </c:barChart>
      <c:lineChart>
        <c:grouping val="standard"/>
        <c:varyColors val="0"/>
        <c:ser>
          <c:idx val="2"/>
          <c:order val="2"/>
          <c:tx>
            <c:strRef>
              <c:f>sote19ja22!$E$9</c:f>
              <c:strCache>
                <c:ptCount val="1"/>
                <c:pt idx="0">
                  <c:v>Muutos, 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sote19ja22!$B$65:$B$99</c:f>
              <c:strCache>
                <c:ptCount val="35"/>
                <c:pt idx="0">
                  <c:v>Juupajoki</c:v>
                </c:pt>
                <c:pt idx="1">
                  <c:v>Juva</c:v>
                </c:pt>
                <c:pt idx="2">
                  <c:v>Jyväskylä</c:v>
                </c:pt>
                <c:pt idx="3">
                  <c:v>Jämijärvi</c:v>
                </c:pt>
                <c:pt idx="4">
                  <c:v>Jämsä</c:v>
                </c:pt>
                <c:pt idx="5">
                  <c:v>Järvenpää</c:v>
                </c:pt>
                <c:pt idx="6">
                  <c:v>Kaarina</c:v>
                </c:pt>
                <c:pt idx="7">
                  <c:v>Kaavi</c:v>
                </c:pt>
                <c:pt idx="8">
                  <c:v>Kajaani</c:v>
                </c:pt>
                <c:pt idx="9">
                  <c:v>Kalajoki</c:v>
                </c:pt>
                <c:pt idx="10">
                  <c:v>Kangasala</c:v>
                </c:pt>
                <c:pt idx="11">
                  <c:v>Kangasniemi</c:v>
                </c:pt>
                <c:pt idx="12">
                  <c:v>Kankaanpää</c:v>
                </c:pt>
                <c:pt idx="13">
                  <c:v>Kannonkoski</c:v>
                </c:pt>
                <c:pt idx="14">
                  <c:v>Kannus</c:v>
                </c:pt>
                <c:pt idx="15">
                  <c:v>Karijoki</c:v>
                </c:pt>
                <c:pt idx="16">
                  <c:v>Karkkila</c:v>
                </c:pt>
                <c:pt idx="17">
                  <c:v>Karstula</c:v>
                </c:pt>
                <c:pt idx="18">
                  <c:v>Karvia</c:v>
                </c:pt>
                <c:pt idx="19">
                  <c:v>Kaskinen</c:v>
                </c:pt>
                <c:pt idx="20">
                  <c:v>Kauhajoki</c:v>
                </c:pt>
                <c:pt idx="21">
                  <c:v>Kauhava</c:v>
                </c:pt>
                <c:pt idx="22">
                  <c:v>Kauniainen</c:v>
                </c:pt>
                <c:pt idx="23">
                  <c:v>Kaustinen</c:v>
                </c:pt>
                <c:pt idx="24">
                  <c:v>Keitele</c:v>
                </c:pt>
                <c:pt idx="25">
                  <c:v>Kemi</c:v>
                </c:pt>
                <c:pt idx="26">
                  <c:v>Keminmaa</c:v>
                </c:pt>
                <c:pt idx="27">
                  <c:v>Kempele</c:v>
                </c:pt>
                <c:pt idx="28">
                  <c:v>Kerava</c:v>
                </c:pt>
                <c:pt idx="29">
                  <c:v>Keuruu</c:v>
                </c:pt>
                <c:pt idx="30">
                  <c:v>Kihniö</c:v>
                </c:pt>
                <c:pt idx="31">
                  <c:v>Kinnula</c:v>
                </c:pt>
                <c:pt idx="32">
                  <c:v>Kirkkonummi</c:v>
                </c:pt>
                <c:pt idx="33">
                  <c:v>Kitee</c:v>
                </c:pt>
                <c:pt idx="34">
                  <c:v>Kittilä</c:v>
                </c:pt>
              </c:strCache>
            </c:strRef>
          </c:cat>
          <c:val>
            <c:numRef>
              <c:f>sote19ja22!$E$65:$E$99</c:f>
              <c:numCache>
                <c:formatCode>0.0\ %</c:formatCode>
                <c:ptCount val="35"/>
                <c:pt idx="0">
                  <c:v>8.472838234169261E-2</c:v>
                </c:pt>
                <c:pt idx="1">
                  <c:v>0.22118155186719471</c:v>
                </c:pt>
                <c:pt idx="2">
                  <c:v>0.1791828445620659</c:v>
                </c:pt>
                <c:pt idx="3">
                  <c:v>-4.3373415603100998E-2</c:v>
                </c:pt>
                <c:pt idx="4">
                  <c:v>0.12568899246961146</c:v>
                </c:pt>
                <c:pt idx="5">
                  <c:v>7.6435241832663758E-2</c:v>
                </c:pt>
                <c:pt idx="6">
                  <c:v>2.1021288804920445E-2</c:v>
                </c:pt>
                <c:pt idx="7">
                  <c:v>0.14170117727673837</c:v>
                </c:pt>
                <c:pt idx="8">
                  <c:v>8.9640045327749912E-2</c:v>
                </c:pt>
                <c:pt idx="9">
                  <c:v>0.16744391995654009</c:v>
                </c:pt>
                <c:pt idx="10">
                  <c:v>0.18530018776144669</c:v>
                </c:pt>
                <c:pt idx="11">
                  <c:v>0.18283248272466002</c:v>
                </c:pt>
                <c:pt idx="12">
                  <c:v>9.6349473297290378E-2</c:v>
                </c:pt>
                <c:pt idx="13">
                  <c:v>0.16144340692303932</c:v>
                </c:pt>
                <c:pt idx="14">
                  <c:v>0.17163703016282603</c:v>
                </c:pt>
                <c:pt idx="15">
                  <c:v>3.938073977165691E-2</c:v>
                </c:pt>
                <c:pt idx="16">
                  <c:v>6.5646853371052152E-2</c:v>
                </c:pt>
                <c:pt idx="17">
                  <c:v>0.18827618545401459</c:v>
                </c:pt>
                <c:pt idx="18">
                  <c:v>9.1359378014275419E-2</c:v>
                </c:pt>
                <c:pt idx="19">
                  <c:v>0.13232413456619371</c:v>
                </c:pt>
                <c:pt idx="20">
                  <c:v>9.7990763248601578E-2</c:v>
                </c:pt>
                <c:pt idx="21">
                  <c:v>6.7667702334925056E-2</c:v>
                </c:pt>
                <c:pt idx="22">
                  <c:v>0.18588709063617578</c:v>
                </c:pt>
                <c:pt idx="23">
                  <c:v>5.2060756758797698E-2</c:v>
                </c:pt>
                <c:pt idx="24">
                  <c:v>0.29368808117416473</c:v>
                </c:pt>
                <c:pt idx="25">
                  <c:v>0.15334430661120466</c:v>
                </c:pt>
                <c:pt idx="26">
                  <c:v>0.12843806076033373</c:v>
                </c:pt>
                <c:pt idx="27">
                  <c:v>9.785235344377001E-2</c:v>
                </c:pt>
                <c:pt idx="28">
                  <c:v>0.18209244536512312</c:v>
                </c:pt>
                <c:pt idx="29">
                  <c:v>0.17419555254440627</c:v>
                </c:pt>
                <c:pt idx="30">
                  <c:v>0.17427759505580304</c:v>
                </c:pt>
                <c:pt idx="31">
                  <c:v>0.16719795069258017</c:v>
                </c:pt>
                <c:pt idx="32">
                  <c:v>6.6782625959622366E-2</c:v>
                </c:pt>
                <c:pt idx="33">
                  <c:v>0.14591845110296373</c:v>
                </c:pt>
                <c:pt idx="34">
                  <c:v>2.0381395512632742E-2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E-46CF-A7E9-B9DE3E006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450303"/>
        <c:axId val="398125519"/>
      </c:lineChart>
      <c:catAx>
        <c:axId val="365448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98124527"/>
        <c:crosses val="autoZero"/>
        <c:auto val="1"/>
        <c:lblAlgn val="ctr"/>
        <c:lblOffset val="100"/>
        <c:noMultiLvlLbl val="0"/>
      </c:catAx>
      <c:valAx>
        <c:axId val="398124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65448863"/>
        <c:crosses val="autoZero"/>
        <c:crossBetween val="between"/>
      </c:valAx>
      <c:valAx>
        <c:axId val="398125519"/>
        <c:scaling>
          <c:orientation val="minMax"/>
        </c:scaling>
        <c:delete val="0"/>
        <c:axPos val="r"/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65450303"/>
        <c:crosses val="max"/>
        <c:crossBetween val="between"/>
      </c:valAx>
      <c:catAx>
        <c:axId val="36545030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981255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sote19ja22!$E$107:$E$303</c:f>
              <c:numCache>
                <c:formatCode>0.0\ %</c:formatCode>
                <c:ptCount val="197"/>
                <c:pt idx="0">
                  <c:v>6.19888619559976E-2</c:v>
                </c:pt>
                <c:pt idx="1">
                  <c:v>0.20901096928163243</c:v>
                </c:pt>
                <c:pt idx="2">
                  <c:v>0.18819561288880726</c:v>
                </c:pt>
                <c:pt idx="3">
                  <c:v>0.1591280193553333</c:v>
                </c:pt>
                <c:pt idx="4">
                  <c:v>0.14401918229826899</c:v>
                </c:pt>
                <c:pt idx="5">
                  <c:v>8.5804873483718888E-2</c:v>
                </c:pt>
                <c:pt idx="6">
                  <c:v>9.5640630363818063E-2</c:v>
                </c:pt>
                <c:pt idx="7">
                  <c:v>9.9053865799409765E-2</c:v>
                </c:pt>
                <c:pt idx="8">
                  <c:v>7.6141122797516586E-2</c:v>
                </c:pt>
                <c:pt idx="9">
                  <c:v>0.14732812120418307</c:v>
                </c:pt>
                <c:pt idx="10">
                  <c:v>0.16673936831428088</c:v>
                </c:pt>
                <c:pt idx="11">
                  <c:v>0.17370407372940055</c:v>
                </c:pt>
                <c:pt idx="12">
                  <c:v>7.4464979542087945E-2</c:v>
                </c:pt>
                <c:pt idx="13">
                  <c:v>0.16842570081158811</c:v>
                </c:pt>
                <c:pt idx="14">
                  <c:v>0.17122180307940726</c:v>
                </c:pt>
                <c:pt idx="15">
                  <c:v>9.1028213778057712E-2</c:v>
                </c:pt>
                <c:pt idx="16">
                  <c:v>0.17474433121976507</c:v>
                </c:pt>
                <c:pt idx="17">
                  <c:v>1.8765315195979852E-2</c:v>
                </c:pt>
                <c:pt idx="18">
                  <c:v>2.868832401360644E-2</c:v>
                </c:pt>
                <c:pt idx="19">
                  <c:v>8.8510518362206733E-2</c:v>
                </c:pt>
                <c:pt idx="20">
                  <c:v>0.19486041423035322</c:v>
                </c:pt>
                <c:pt idx="21">
                  <c:v>6.5730997880090444E-2</c:v>
                </c:pt>
                <c:pt idx="22">
                  <c:v>0.17948492534654165</c:v>
                </c:pt>
                <c:pt idx="23">
                  <c:v>0.16445972102386794</c:v>
                </c:pt>
                <c:pt idx="24">
                  <c:v>0.1148739457825947</c:v>
                </c:pt>
                <c:pt idx="25">
                  <c:v>0.10293031983525994</c:v>
                </c:pt>
                <c:pt idx="26">
                  <c:v>0.13442996316608677</c:v>
                </c:pt>
                <c:pt idx="27">
                  <c:v>0.18094238175132976</c:v>
                </c:pt>
                <c:pt idx="28">
                  <c:v>0.13652120807427709</c:v>
                </c:pt>
                <c:pt idx="29">
                  <c:v>9.2667157684634432E-2</c:v>
                </c:pt>
                <c:pt idx="30">
                  <c:v>9.1396311562839866E-2</c:v>
                </c:pt>
                <c:pt idx="31">
                  <c:v>-0.18389986660801483</c:v>
                </c:pt>
                <c:pt idx="32">
                  <c:v>0.17270737805718736</c:v>
                </c:pt>
                <c:pt idx="33">
                  <c:v>7.2154085882188648E-2</c:v>
                </c:pt>
                <c:pt idx="34">
                  <c:v>9.9551268750877428E-2</c:v>
                </c:pt>
                <c:pt idx="35">
                  <c:v>0.18550270673077346</c:v>
                </c:pt>
                <c:pt idx="36">
                  <c:v>8.789321614687487E-2</c:v>
                </c:pt>
                <c:pt idx="37">
                  <c:v>0.18998002294571736</c:v>
                </c:pt>
                <c:pt idx="38">
                  <c:v>9.919977592323688E-2</c:v>
                </c:pt>
                <c:pt idx="39">
                  <c:v>-0.10981208668835439</c:v>
                </c:pt>
                <c:pt idx="40">
                  <c:v>0.22447683469821475</c:v>
                </c:pt>
                <c:pt idx="41">
                  <c:v>0.11216508581637813</c:v>
                </c:pt>
                <c:pt idx="42">
                  <c:v>0.17601424651850783</c:v>
                </c:pt>
                <c:pt idx="43">
                  <c:v>9.7619155076811751E-2</c:v>
                </c:pt>
                <c:pt idx="44">
                  <c:v>0.12637206270507464</c:v>
                </c:pt>
                <c:pt idx="45">
                  <c:v>0.16942665749741648</c:v>
                </c:pt>
                <c:pt idx="46">
                  <c:v>0.14706388653492075</c:v>
                </c:pt>
                <c:pt idx="47">
                  <c:v>0.10870508555581967</c:v>
                </c:pt>
                <c:pt idx="48">
                  <c:v>1.81220425521369E-2</c:v>
                </c:pt>
                <c:pt idx="49">
                  <c:v>0.10933872390818659</c:v>
                </c:pt>
                <c:pt idx="50">
                  <c:v>0.2438389784536116</c:v>
                </c:pt>
                <c:pt idx="51">
                  <c:v>0.19881720460369737</c:v>
                </c:pt>
                <c:pt idx="52">
                  <c:v>8.2470607015831005E-2</c:v>
                </c:pt>
                <c:pt idx="53">
                  <c:v>0.11496493529025854</c:v>
                </c:pt>
                <c:pt idx="54">
                  <c:v>7.4466215808442093E-2</c:v>
                </c:pt>
                <c:pt idx="55">
                  <c:v>0.12051018201753665</c:v>
                </c:pt>
                <c:pt idx="56">
                  <c:v>8.4355909229004239E-2</c:v>
                </c:pt>
                <c:pt idx="57">
                  <c:v>7.8671673455578045E-2</c:v>
                </c:pt>
                <c:pt idx="58">
                  <c:v>0.25246707531801033</c:v>
                </c:pt>
                <c:pt idx="59">
                  <c:v>5.2368684180975567E-2</c:v>
                </c:pt>
                <c:pt idx="60">
                  <c:v>0.16669568642701674</c:v>
                </c:pt>
                <c:pt idx="61">
                  <c:v>0.24976989187655663</c:v>
                </c:pt>
                <c:pt idx="62">
                  <c:v>7.7152814308004428E-2</c:v>
                </c:pt>
                <c:pt idx="63">
                  <c:v>0.22613693582101174</c:v>
                </c:pt>
                <c:pt idx="64">
                  <c:v>8.1912259410838156E-2</c:v>
                </c:pt>
                <c:pt idx="65">
                  <c:v>0.15077551809720194</c:v>
                </c:pt>
                <c:pt idx="66">
                  <c:v>0.126533070617242</c:v>
                </c:pt>
                <c:pt idx="67">
                  <c:v>0.15473354249155924</c:v>
                </c:pt>
                <c:pt idx="68">
                  <c:v>3.7274411220045593E-2</c:v>
                </c:pt>
                <c:pt idx="69">
                  <c:v>0.10711124744804679</c:v>
                </c:pt>
                <c:pt idx="70">
                  <c:v>9.0732768796839419E-2</c:v>
                </c:pt>
                <c:pt idx="71">
                  <c:v>-6.6670533903868415E-2</c:v>
                </c:pt>
                <c:pt idx="72">
                  <c:v>0.14197728405304011</c:v>
                </c:pt>
                <c:pt idx="73">
                  <c:v>0.17814747741372208</c:v>
                </c:pt>
                <c:pt idx="74">
                  <c:v>8.3005640487641294E-2</c:v>
                </c:pt>
                <c:pt idx="75">
                  <c:v>0.12631508044841214</c:v>
                </c:pt>
                <c:pt idx="76">
                  <c:v>7.7594841700669479E-2</c:v>
                </c:pt>
                <c:pt idx="77">
                  <c:v>0.12263976489787376</c:v>
                </c:pt>
                <c:pt idx="78">
                  <c:v>0.17711658369594707</c:v>
                </c:pt>
                <c:pt idx="79">
                  <c:v>0.27828728753797222</c:v>
                </c:pt>
                <c:pt idx="80">
                  <c:v>-4.2428921097452471E-2</c:v>
                </c:pt>
                <c:pt idx="81">
                  <c:v>0.11270158814990409</c:v>
                </c:pt>
                <c:pt idx="82">
                  <c:v>0.23254193651971883</c:v>
                </c:pt>
                <c:pt idx="83">
                  <c:v>0.14821689858985745</c:v>
                </c:pt>
                <c:pt idx="84">
                  <c:v>0.11246670164950956</c:v>
                </c:pt>
                <c:pt idx="85">
                  <c:v>8.6361336729860502E-2</c:v>
                </c:pt>
                <c:pt idx="86">
                  <c:v>0.17799223117707921</c:v>
                </c:pt>
                <c:pt idx="87">
                  <c:v>7.3202617152112293E-2</c:v>
                </c:pt>
                <c:pt idx="88">
                  <c:v>0.14560212144608597</c:v>
                </c:pt>
                <c:pt idx="89">
                  <c:v>9.5138193388127068E-2</c:v>
                </c:pt>
                <c:pt idx="90">
                  <c:v>0.27532371860788429</c:v>
                </c:pt>
                <c:pt idx="91">
                  <c:v>0.12642088956233896</c:v>
                </c:pt>
                <c:pt idx="92">
                  <c:v>0.18703449280606368</c:v>
                </c:pt>
                <c:pt idx="93">
                  <c:v>0.11448130714950945</c:v>
                </c:pt>
                <c:pt idx="94">
                  <c:v>0.1995476785827319</c:v>
                </c:pt>
                <c:pt idx="95">
                  <c:v>4.9036585303394824E-2</c:v>
                </c:pt>
                <c:pt idx="96">
                  <c:v>0.19062659394247247</c:v>
                </c:pt>
                <c:pt idx="97">
                  <c:v>0.13356302031604109</c:v>
                </c:pt>
                <c:pt idx="98">
                  <c:v>6.9292288946954939E-2</c:v>
                </c:pt>
                <c:pt idx="99">
                  <c:v>0.1502479412954307</c:v>
                </c:pt>
                <c:pt idx="100">
                  <c:v>6.9936620861975704E-2</c:v>
                </c:pt>
                <c:pt idx="101">
                  <c:v>0.10240468487467523</c:v>
                </c:pt>
                <c:pt idx="102">
                  <c:v>0.14197760028486162</c:v>
                </c:pt>
                <c:pt idx="103">
                  <c:v>0.18282055163811584</c:v>
                </c:pt>
                <c:pt idx="104">
                  <c:v>0.17081887284869951</c:v>
                </c:pt>
                <c:pt idx="105">
                  <c:v>0.13876592595985635</c:v>
                </c:pt>
                <c:pt idx="106">
                  <c:v>3.6477229666518507E-2</c:v>
                </c:pt>
                <c:pt idx="107">
                  <c:v>9.7786491526192357E-2</c:v>
                </c:pt>
                <c:pt idx="108">
                  <c:v>0.10081108631694022</c:v>
                </c:pt>
                <c:pt idx="109">
                  <c:v>6.7769489233108451E-2</c:v>
                </c:pt>
                <c:pt idx="110">
                  <c:v>8.1567325166976484E-2</c:v>
                </c:pt>
                <c:pt idx="111">
                  <c:v>9.2339520870581393E-2</c:v>
                </c:pt>
                <c:pt idx="112">
                  <c:v>0.12305507056015859</c:v>
                </c:pt>
                <c:pt idx="113">
                  <c:v>0.12301057695262296</c:v>
                </c:pt>
                <c:pt idx="114">
                  <c:v>6.5071391438334153E-2</c:v>
                </c:pt>
                <c:pt idx="115">
                  <c:v>9.0954140378220444E-2</c:v>
                </c:pt>
                <c:pt idx="116">
                  <c:v>8.1618789498671018E-2</c:v>
                </c:pt>
                <c:pt idx="117">
                  <c:v>0.16234643867200932</c:v>
                </c:pt>
                <c:pt idx="118">
                  <c:v>0.10765598994635625</c:v>
                </c:pt>
                <c:pt idx="119">
                  <c:v>9.1525925048779655E-2</c:v>
                </c:pt>
                <c:pt idx="120">
                  <c:v>0.15590114349075113</c:v>
                </c:pt>
                <c:pt idx="121">
                  <c:v>2.636327233199251E-2</c:v>
                </c:pt>
                <c:pt idx="122">
                  <c:v>0.12825296421223234</c:v>
                </c:pt>
                <c:pt idx="123">
                  <c:v>0.19019619416472133</c:v>
                </c:pt>
                <c:pt idx="124">
                  <c:v>6.865648017476246E-2</c:v>
                </c:pt>
                <c:pt idx="125">
                  <c:v>0.15302597215643968</c:v>
                </c:pt>
                <c:pt idx="126">
                  <c:v>0.13392110822314188</c:v>
                </c:pt>
                <c:pt idx="127">
                  <c:v>9.6360268739083432E-2</c:v>
                </c:pt>
                <c:pt idx="128">
                  <c:v>9.5605876395191886E-2</c:v>
                </c:pt>
                <c:pt idx="129">
                  <c:v>0.30162513668567703</c:v>
                </c:pt>
                <c:pt idx="130">
                  <c:v>9.1198306663264922E-2</c:v>
                </c:pt>
                <c:pt idx="131">
                  <c:v>1.9698439583377293E-2</c:v>
                </c:pt>
                <c:pt idx="132">
                  <c:v>0.12097261786533858</c:v>
                </c:pt>
                <c:pt idx="133">
                  <c:v>0.11382028030099335</c:v>
                </c:pt>
                <c:pt idx="134">
                  <c:v>0.37125992529046847</c:v>
                </c:pt>
                <c:pt idx="135">
                  <c:v>0.31722594146545691</c:v>
                </c:pt>
                <c:pt idx="136">
                  <c:v>0.1492667804188238</c:v>
                </c:pt>
                <c:pt idx="137">
                  <c:v>-3.1670757551688938E-2</c:v>
                </c:pt>
                <c:pt idx="138">
                  <c:v>5.8413834360809574E-2</c:v>
                </c:pt>
                <c:pt idx="139">
                  <c:v>9.2854872536744085E-2</c:v>
                </c:pt>
                <c:pt idx="140">
                  <c:v>5.2173958470151702E-2</c:v>
                </c:pt>
                <c:pt idx="141">
                  <c:v>0.18845760396824729</c:v>
                </c:pt>
                <c:pt idx="142">
                  <c:v>0.12028672381516059</c:v>
                </c:pt>
                <c:pt idx="143">
                  <c:v>0.13313817325782734</c:v>
                </c:pt>
                <c:pt idx="144">
                  <c:v>5.8310148158609111E-2</c:v>
                </c:pt>
                <c:pt idx="145">
                  <c:v>9.5623202508420171E-2</c:v>
                </c:pt>
                <c:pt idx="146">
                  <c:v>9.1060789027909872E-2</c:v>
                </c:pt>
                <c:pt idx="147">
                  <c:v>9.264579169600197E-2</c:v>
                </c:pt>
                <c:pt idx="148">
                  <c:v>0.10694281912727432</c:v>
                </c:pt>
                <c:pt idx="149">
                  <c:v>0.14532042844339851</c:v>
                </c:pt>
                <c:pt idx="150">
                  <c:v>2.6662949903065999E-2</c:v>
                </c:pt>
                <c:pt idx="151">
                  <c:v>0.12921153555682682</c:v>
                </c:pt>
                <c:pt idx="152">
                  <c:v>0.10454229569517734</c:v>
                </c:pt>
                <c:pt idx="153">
                  <c:v>9.090045568970255E-2</c:v>
                </c:pt>
                <c:pt idx="154">
                  <c:v>0.11852229274281861</c:v>
                </c:pt>
                <c:pt idx="155">
                  <c:v>0.12565199527884505</c:v>
                </c:pt>
                <c:pt idx="156">
                  <c:v>6.8468037066303361E-2</c:v>
                </c:pt>
                <c:pt idx="157">
                  <c:v>8.453428583697338E-2</c:v>
                </c:pt>
                <c:pt idx="158">
                  <c:v>6.981113759906607E-2</c:v>
                </c:pt>
                <c:pt idx="159">
                  <c:v>3.8075682940987704E-2</c:v>
                </c:pt>
                <c:pt idx="160">
                  <c:v>0.11170997819628009</c:v>
                </c:pt>
                <c:pt idx="161">
                  <c:v>9.7815840337676235E-2</c:v>
                </c:pt>
                <c:pt idx="162">
                  <c:v>5.6399145284056693E-2</c:v>
                </c:pt>
                <c:pt idx="163">
                  <c:v>0.10893604062942462</c:v>
                </c:pt>
                <c:pt idx="164">
                  <c:v>0.1214452324217063</c:v>
                </c:pt>
                <c:pt idx="165">
                  <c:v>6.5831274615644211E-2</c:v>
                </c:pt>
                <c:pt idx="166">
                  <c:v>9.9289475802472701E-2</c:v>
                </c:pt>
                <c:pt idx="167">
                  <c:v>0.13057914819430141</c:v>
                </c:pt>
                <c:pt idx="168">
                  <c:v>5.4257249484368351E-2</c:v>
                </c:pt>
                <c:pt idx="169">
                  <c:v>9.9589365032751911E-2</c:v>
                </c:pt>
                <c:pt idx="170">
                  <c:v>0.10449592684102131</c:v>
                </c:pt>
                <c:pt idx="171">
                  <c:v>0.14738986586332326</c:v>
                </c:pt>
                <c:pt idx="172">
                  <c:v>0.10905874712631465</c:v>
                </c:pt>
                <c:pt idx="173">
                  <c:v>0.1616807152351239</c:v>
                </c:pt>
                <c:pt idx="174">
                  <c:v>-8.912604790486436E-3</c:v>
                </c:pt>
                <c:pt idx="175">
                  <c:v>6.3506257510640457E-2</c:v>
                </c:pt>
                <c:pt idx="176">
                  <c:v>9.5905830013518253E-2</c:v>
                </c:pt>
                <c:pt idx="177">
                  <c:v>0.1041773377849525</c:v>
                </c:pt>
                <c:pt idx="178">
                  <c:v>0.16851314571188911</c:v>
                </c:pt>
                <c:pt idx="179">
                  <c:v>0.17004214370366058</c:v>
                </c:pt>
                <c:pt idx="180">
                  <c:v>3.4314713399493588E-2</c:v>
                </c:pt>
                <c:pt idx="181">
                  <c:v>0.12651062357043732</c:v>
                </c:pt>
                <c:pt idx="182">
                  <c:v>3.7498651423453065E-2</c:v>
                </c:pt>
                <c:pt idx="183">
                  <c:v>0.11531928087406734</c:v>
                </c:pt>
                <c:pt idx="184">
                  <c:v>5.038943561287474E-2</c:v>
                </c:pt>
                <c:pt idx="185">
                  <c:v>4.9924379078880331E-2</c:v>
                </c:pt>
                <c:pt idx="186">
                  <c:v>7.7301357540385474E-2</c:v>
                </c:pt>
                <c:pt idx="187">
                  <c:v>2.5278710753482918E-2</c:v>
                </c:pt>
                <c:pt idx="188">
                  <c:v>0.3107573078190084</c:v>
                </c:pt>
                <c:pt idx="189">
                  <c:v>0.14517440419375532</c:v>
                </c:pt>
                <c:pt idx="190">
                  <c:v>8.5950000397684773E-2</c:v>
                </c:pt>
                <c:pt idx="191">
                  <c:v>0.18752204009056028</c:v>
                </c:pt>
                <c:pt idx="192">
                  <c:v>8.376860116522919E-2</c:v>
                </c:pt>
                <c:pt idx="193">
                  <c:v>0.12917576873524786</c:v>
                </c:pt>
                <c:pt idx="194">
                  <c:v>0.10056777476827247</c:v>
                </c:pt>
                <c:pt idx="195">
                  <c:v>0.14939005696657806</c:v>
                </c:pt>
                <c:pt idx="196">
                  <c:v>0.22322251295602974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A-438D-96B9-63AC7E69A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455391"/>
        <c:axId val="1829390351"/>
      </c:lineChart>
      <c:catAx>
        <c:axId val="356455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29390351"/>
        <c:crosses val="autoZero"/>
        <c:auto val="1"/>
        <c:lblAlgn val="ctr"/>
        <c:lblOffset val="100"/>
        <c:noMultiLvlLbl val="0"/>
      </c:catAx>
      <c:valAx>
        <c:axId val="18293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56455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Sote €/as. 2019 ja 2022 ja muutos-%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sote19ja22!$C$9</c:f>
              <c:strCache>
                <c:ptCount val="1"/>
                <c:pt idx="0">
                  <c:v>Sote €/as.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sote19ja22!$B$11:$B$21</c:f>
              <c:strCache>
                <c:ptCount val="11"/>
                <c:pt idx="0">
                  <c:v>Alajärvi</c:v>
                </c:pt>
                <c:pt idx="1">
                  <c:v>Alavieska</c:v>
                </c:pt>
                <c:pt idx="2">
                  <c:v>Alavus</c:v>
                </c:pt>
                <c:pt idx="3">
                  <c:v>Asikkala</c:v>
                </c:pt>
                <c:pt idx="4">
                  <c:v>Askola</c:v>
                </c:pt>
                <c:pt idx="5">
                  <c:v>Aura</c:v>
                </c:pt>
                <c:pt idx="6">
                  <c:v>Akaa</c:v>
                </c:pt>
                <c:pt idx="7">
                  <c:v>Enonkoski</c:v>
                </c:pt>
                <c:pt idx="8">
                  <c:v>Enontekiö</c:v>
                </c:pt>
                <c:pt idx="9">
                  <c:v>Espoo</c:v>
                </c:pt>
                <c:pt idx="10">
                  <c:v>Eura</c:v>
                </c:pt>
              </c:strCache>
            </c:strRef>
          </c:cat>
          <c:val>
            <c:numRef>
              <c:f>sote19ja22!$C$11:$C$21</c:f>
              <c:numCache>
                <c:formatCode>#,##0</c:formatCode>
                <c:ptCount val="11"/>
                <c:pt idx="0">
                  <c:v>3979.0838736665969</c:v>
                </c:pt>
                <c:pt idx="1">
                  <c:v>3899.1663358475585</c:v>
                </c:pt>
                <c:pt idx="2">
                  <c:v>4103.1566096965471</c:v>
                </c:pt>
                <c:pt idx="3">
                  <c:v>3742.9172337003588</c:v>
                </c:pt>
                <c:pt idx="4">
                  <c:v>3094.2747319441632</c:v>
                </c:pt>
                <c:pt idx="5">
                  <c:v>3035.2702359807154</c:v>
                </c:pt>
                <c:pt idx="6">
                  <c:v>3364.0667678300456</c:v>
                </c:pt>
                <c:pt idx="7">
                  <c:v>4650.2571638501104</c:v>
                </c:pt>
                <c:pt idx="8">
                  <c:v>4760.0652883569101</c:v>
                </c:pt>
                <c:pt idx="9">
                  <c:v>2758.0169191422387</c:v>
                </c:pt>
                <c:pt idx="10">
                  <c:v>3698.6760660247592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8-4075-AD8C-9BDD67E5D765}"/>
            </c:ext>
          </c:extLst>
        </c:ser>
        <c:ser>
          <c:idx val="1"/>
          <c:order val="1"/>
          <c:tx>
            <c:strRef>
              <c:f>sote19ja22!$D$9</c:f>
              <c:strCache>
                <c:ptCount val="1"/>
                <c:pt idx="0">
                  <c:v>SOTE siirtyvät kustannukset €/as. 2022 tasossa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sote19ja22!$B$11:$B$21</c:f>
              <c:strCache>
                <c:ptCount val="11"/>
                <c:pt idx="0">
                  <c:v>Alajärvi</c:v>
                </c:pt>
                <c:pt idx="1">
                  <c:v>Alavieska</c:v>
                </c:pt>
                <c:pt idx="2">
                  <c:v>Alavus</c:v>
                </c:pt>
                <c:pt idx="3">
                  <c:v>Asikkala</c:v>
                </c:pt>
                <c:pt idx="4">
                  <c:v>Askola</c:v>
                </c:pt>
                <c:pt idx="5">
                  <c:v>Aura</c:v>
                </c:pt>
                <c:pt idx="6">
                  <c:v>Akaa</c:v>
                </c:pt>
                <c:pt idx="7">
                  <c:v>Enonkoski</c:v>
                </c:pt>
                <c:pt idx="8">
                  <c:v>Enontekiö</c:v>
                </c:pt>
                <c:pt idx="9">
                  <c:v>Espoo</c:v>
                </c:pt>
                <c:pt idx="10">
                  <c:v>Eura</c:v>
                </c:pt>
              </c:strCache>
            </c:strRef>
          </c:cat>
          <c:val>
            <c:numRef>
              <c:f>sote19ja22!$D$11:$D$21</c:f>
              <c:numCache>
                <c:formatCode>#\ ##0_ ;[Red]\-#\ ##0\ </c:formatCode>
                <c:ptCount val="11"/>
                <c:pt idx="0">
                  <c:v>4400.3370285944302</c:v>
                </c:pt>
                <c:pt idx="1">
                  <c:v>4477.9712097617294</c:v>
                </c:pt>
                <c:pt idx="2">
                  <c:v>4693.0549428050581</c:v>
                </c:pt>
                <c:pt idx="3">
                  <c:v>3976.096593615951</c:v>
                </c:pt>
                <c:pt idx="4">
                  <c:v>3461.6089364992881</c:v>
                </c:pt>
                <c:pt idx="5">
                  <c:v>3404.8973361625017</c:v>
                </c:pt>
                <c:pt idx="6">
                  <c:v>3945.4874863185964</c:v>
                </c:pt>
                <c:pt idx="7">
                  <c:v>4913.6635540874322</c:v>
                </c:pt>
                <c:pt idx="8">
                  <c:v>5266.2469311921814</c:v>
                </c:pt>
                <c:pt idx="9">
                  <c:v>2869.7650258479048</c:v>
                </c:pt>
                <c:pt idx="10">
                  <c:v>4180.6995477895307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8-4075-AD8C-9BDD67E5D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16815727"/>
        <c:axId val="1553634495"/>
      </c:barChart>
      <c:lineChart>
        <c:grouping val="standard"/>
        <c:varyColors val="0"/>
        <c:ser>
          <c:idx val="2"/>
          <c:order val="2"/>
          <c:tx>
            <c:strRef>
              <c:f>sote19ja22!$E$9</c:f>
              <c:strCache>
                <c:ptCount val="1"/>
                <c:pt idx="0">
                  <c:v>Muutos, 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sote19ja22!$B$11:$B$21</c:f>
              <c:strCache>
                <c:ptCount val="11"/>
                <c:pt idx="0">
                  <c:v>Alajärvi</c:v>
                </c:pt>
                <c:pt idx="1">
                  <c:v>Alavieska</c:v>
                </c:pt>
                <c:pt idx="2">
                  <c:v>Alavus</c:v>
                </c:pt>
                <c:pt idx="3">
                  <c:v>Asikkala</c:v>
                </c:pt>
                <c:pt idx="4">
                  <c:v>Askola</c:v>
                </c:pt>
                <c:pt idx="5">
                  <c:v>Aura</c:v>
                </c:pt>
                <c:pt idx="6">
                  <c:v>Akaa</c:v>
                </c:pt>
                <c:pt idx="7">
                  <c:v>Enonkoski</c:v>
                </c:pt>
                <c:pt idx="8">
                  <c:v>Enontekiö</c:v>
                </c:pt>
                <c:pt idx="9">
                  <c:v>Espoo</c:v>
                </c:pt>
                <c:pt idx="10">
                  <c:v>Eura</c:v>
                </c:pt>
              </c:strCache>
            </c:strRef>
          </c:cat>
          <c:val>
            <c:numRef>
              <c:f>sote19ja22!$E$11:$E$21</c:f>
              <c:numCache>
                <c:formatCode>0.0\ %</c:formatCode>
                <c:ptCount val="11"/>
                <c:pt idx="0">
                  <c:v>0.10586686993849721</c:v>
                </c:pt>
                <c:pt idx="1">
                  <c:v>0.14844323736405993</c:v>
                </c:pt>
                <c:pt idx="2">
                  <c:v>0.14376695535200093</c:v>
                </c:pt>
                <c:pt idx="3">
                  <c:v>6.2298828789506558E-2</c:v>
                </c:pt>
                <c:pt idx="4">
                  <c:v>0.11871415319489914</c:v>
                </c:pt>
                <c:pt idx="5">
                  <c:v>0.12177732835783481</c:v>
                </c:pt>
                <c:pt idx="6">
                  <c:v>0.17283269287297467</c:v>
                </c:pt>
                <c:pt idx="7">
                  <c:v>5.6643402925105862E-2</c:v>
                </c:pt>
                <c:pt idx="8">
                  <c:v>0.10633922271473638</c:v>
                </c:pt>
                <c:pt idx="9">
                  <c:v>4.0517556629210388E-2</c:v>
                </c:pt>
                <c:pt idx="10">
                  <c:v>0.13032324895725131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8-4075-AD8C-9BDD67E5D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6812847"/>
        <c:axId val="1553633999"/>
      </c:lineChart>
      <c:catAx>
        <c:axId val="1716815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53634495"/>
        <c:crosses val="autoZero"/>
        <c:auto val="1"/>
        <c:lblAlgn val="ctr"/>
        <c:lblOffset val="100"/>
        <c:noMultiLvlLbl val="0"/>
      </c:catAx>
      <c:valAx>
        <c:axId val="1553634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16815727"/>
        <c:crosses val="autoZero"/>
        <c:crossBetween val="between"/>
      </c:valAx>
      <c:valAx>
        <c:axId val="1553633999"/>
        <c:scaling>
          <c:orientation val="minMax"/>
        </c:scaling>
        <c:delete val="0"/>
        <c:axPos val="r"/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16812847"/>
        <c:crosses val="max"/>
        <c:crossBetween val="between"/>
      </c:valAx>
      <c:catAx>
        <c:axId val="171681284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53633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19050</xdr:rowOff>
    </xdr:from>
    <xdr:to>
      <xdr:col>1</xdr:col>
      <xdr:colOff>1023158</xdr:colOff>
      <xdr:row>13</xdr:row>
      <xdr:rowOff>108150</xdr:rowOff>
    </xdr:to>
    <xdr:pic>
      <xdr:nvPicPr>
        <xdr:cNvPr id="3" name="Picture 2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85D48D-2A36-429A-9D7E-97ECF8F5D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505200"/>
          <a:ext cx="1023158" cy="43200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1</xdr:col>
      <xdr:colOff>623583</xdr:colOff>
      <xdr:row>2</xdr:row>
      <xdr:rowOff>42840</xdr:rowOff>
    </xdr:to>
    <xdr:sp macro="" textlink="">
      <xdr:nvSpPr>
        <xdr:cNvPr id="4" name="Freeform 12">
          <a:extLst>
            <a:ext uri="{FF2B5EF4-FFF2-40B4-BE49-F238E27FC236}">
              <a16:creationId xmlns:a16="http://schemas.microsoft.com/office/drawing/2014/main" id="{8DC3A96C-7B12-4C00-97E8-FA54416117A1}"/>
            </a:ext>
          </a:extLst>
        </xdr:cNvPr>
        <xdr:cNvSpPr>
          <a:spLocks noChangeAspect="1" noEditPoints="1"/>
        </xdr:cNvSpPr>
      </xdr:nvSpPr>
      <xdr:spPr bwMode="auto">
        <a:xfrm>
          <a:off x="731520" y="167640"/>
          <a:ext cx="600723" cy="180000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87</xdr:row>
      <xdr:rowOff>160682</xdr:rowOff>
    </xdr:from>
    <xdr:to>
      <xdr:col>9</xdr:col>
      <xdr:colOff>372722</xdr:colOff>
      <xdr:row>101</xdr:row>
      <xdr:rowOff>4969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B9F2CEDC-E88B-1832-1882-6BA0AED66A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292</xdr:row>
      <xdr:rowOff>3313</xdr:rowOff>
    </xdr:from>
    <xdr:to>
      <xdr:col>12</xdr:col>
      <xdr:colOff>57978</xdr:colOff>
      <xdr:row>305</xdr:row>
      <xdr:rowOff>54665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36FFDACB-D417-4915-813D-A1A654CC1D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596352</xdr:colOff>
      <xdr:row>2</xdr:row>
      <xdr:rowOff>8283</xdr:rowOff>
    </xdr:from>
    <xdr:to>
      <xdr:col>20</xdr:col>
      <xdr:colOff>173934</xdr:colOff>
      <xdr:row>15</xdr:row>
      <xdr:rowOff>140803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D3D86AD2-D046-7196-FAE6-C8A55865DF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CF90B527-17E3-4846-A6F0-B3305B6DC13C}" userId="S::Olli.Riikonen@kuntaliitto.fi::cdc422a3-70a4-48f5-9102-df52d22bc0a2" providerId="AD"/>
</personList>
</file>

<file path=xl/theme/theme1.xml><?xml version="1.0" encoding="utf-8"?>
<a:theme xmlns:a="http://schemas.openxmlformats.org/drawingml/2006/main" name="Office Theme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1"/>
        </a:solidFill>
        <a:ln>
          <a:noFill/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C8" dT="2024-02-20T12:18:06.67" personId="{CF90B527-17E3-4846-A6F0-B3305B6DC13C}" id="{E606DDB6-6EEF-4943-8CDA-E3EC783C480C}">
    <text>Positiivinen luku = paljonko kunnallisveroprosentissa laskuvaraa, että tilikauden tulos on 0 ja negatiivinen luku vastaavasti = paljonko veroprosenttia pitäisi kiristää, että tilikauden tulos / tasapainotila saavuttaisi 0-tason.</text>
  </threadedComment>
  <threadedComment ref="G9" dT="2024-02-20T12:35:37.15" personId="{CF90B527-17E3-4846-A6F0-B3305B6DC13C}" id="{0B1F4F19-F374-420A-BB55-C28CF67951DA}">
    <text xml:space="preserve">Tilastokeskuksen väestöennuste syksyltä 2021 Väestöennuste 2021: Väestö 31.12. muuttujina Alue, Vuosi, Sukupuoli, Ikä ja Tiedot. PxWeb (stat.fi) </text>
    <extLst>
      <x:ext xmlns:xltc2="http://schemas.microsoft.com/office/spreadsheetml/2020/threadedcomments2" uri="{F7C98A9C-CBB3-438F-8F68-D28B6AF4A901}">
        <xltc2:checksum>959191774</xltc2:checksum>
        <xltc2:hyperlink startIndex="45" length="99" url="https://statfin.stat.fi/PxWeb/pxweb/fi/StatFin/StatFin__vaenn/statfin_vaenn_pxt_139f.px/"/>
      </x:ext>
    </extLst>
  </threadedComment>
  <threadedComment ref="H9" dT="2024-02-20T12:36:33.02" personId="{CF90B527-17E3-4846-A6F0-B3305B6DC13C}" id="{F535A139-BD72-40BF-B2AB-D8A8DC937D5A}">
    <text xml:space="preserve">Tilastokeskuksen väestöennuste syksyltä 2021 Väestöennuste 2021: Väestö 31.12. muuttujina Alue, Vuosi, Sukupuoli, Ikä ja Tiedot. PxWeb (stat.fi) </text>
    <extLst>
      <x:ext xmlns:xltc2="http://schemas.microsoft.com/office/spreadsheetml/2020/threadedcomments2" uri="{F7C98A9C-CBB3-438F-8F68-D28B6AF4A901}">
        <xltc2:checksum>959191774</xltc2:checksum>
        <xltc2:hyperlink startIndex="45" length="99" url="https://statfin.stat.fi/PxWeb/pxweb/fi/StatFin/StatFin__vaenn/statfin_vaenn_pxt_139f.px/"/>
      </x:ext>
    </extLst>
  </threadedComment>
  <threadedComment ref="K9" dT="2024-02-20T12:37:36.47" personId="{CF90B527-17E3-4846-A6F0-B3305B6DC13C}" id="{10DE84DC-B06E-41EE-A517-867F79D75EDB}">
    <text>https://app.powerbi.com/view?r=eyJrIjoiYWYwNzY1MmEtODM1My00MDZiLTk1NTAtMmM4NmI2YTBkN2E5IiwidCI6IjQzNmU1ZDYxLTFhZGEtNDM4ZS05MDFjLTVlNzM5OGE1MWMxZiIsImMiOjh9</text>
    <extLst>
      <x:ext xmlns:xltc2="http://schemas.microsoft.com/office/spreadsheetml/2020/threadedcomments2" uri="{F7C98A9C-CBB3-438F-8F68-D28B6AF4A901}">
        <xltc2:checksum>614397474</xltc2:checksum>
        <xltc2:hyperlink startIndex="0" length="155" url="https://app.powerbi.com/view?r=eyJrIjoiYWYwNzY1MmEtODM1My00MDZiLTk1NTAtMmM4NmI2YTBkN2E5IiwidCI6IjQzNmU1ZDYxLTFhZGEtNDM4ZS05MDFjLTVlNzM5OGE1MWMxZiIsImMiOjh9"/>
      </x:ext>
    </extLst>
  </threadedComment>
  <threadedComment ref="L9" dT="2024-02-20T12:38:00.64" personId="{CF90B527-17E3-4846-A6F0-B3305B6DC13C}" id="{3ADB311E-3C11-4D65-8E32-3BE4E2C642BC}">
    <text>https://vm.fi/documents/10623/0/Kuntien+sote-rahoituslaskelma_JULKAISU_marraskuu2023+(4).xlsx/2a9c0b34-ac1d-82f7-6685-bfb239d8208d?t=1700742615103</text>
    <extLst>
      <x:ext xmlns:xltc2="http://schemas.microsoft.com/office/spreadsheetml/2020/threadedcomments2" uri="{F7C98A9C-CBB3-438F-8F68-D28B6AF4A901}">
        <xltc2:checksum>1249017474</xltc2:checksum>
        <xltc2:hyperlink startIndex="0" length="146" url="https://vm.fi/documents/10623/0/Kuntien+sote-rahoituslaskelma_JULKAISU_marraskuu2023+(4).xlsx/2a9c0b34-ac1d-82f7-6685-bfb239d8208d?t=1700742615103"/>
      </x:ext>
    </extLst>
  </threadedComment>
  <threadedComment ref="M9" dT="2024-02-20T12:38:31.12" personId="{CF90B527-17E3-4846-A6F0-B3305B6DC13C}" id="{366FC330-F3D2-41C0-A2BF-B05C6C7EF77A}">
    <text>https://app.powerbi.com/view?r=eyJrIjoiYWYwNzY1MmEtODM1My00MDZiLTk1NTAtMmM4NmI2YTBkN2E5IiwidCI6IjQzNmU1ZDYxLTFhZGEtNDM4ZS05MDFjLTVlNzM5OGE1MWMxZiIsImMiOjh9</text>
    <extLst>
      <x:ext xmlns:xltc2="http://schemas.microsoft.com/office/spreadsheetml/2020/threadedcomments2" uri="{F7C98A9C-CBB3-438F-8F68-D28B6AF4A901}">
        <xltc2:checksum>614397474</xltc2:checksum>
        <xltc2:hyperlink startIndex="0" length="155" url="https://app.powerbi.com/view?r=eyJrIjoiYWYwNzY1MmEtODM1My00MDZiLTk1NTAtMmM4NmI2YTBkN2E5IiwidCI6IjQzNmU1ZDYxLTFhZGEtNDM4ZS05MDFjLTVlNzM5OGE1MWMxZiIsImMiOjh9"/>
      </x:ext>
    </extLst>
  </threadedComment>
  <threadedComment ref="P9" dT="2024-02-20T10:31:45.34" personId="{CF90B527-17E3-4846-A6F0-B3305B6DC13C}" id="{258E4F4A-EADF-4837-81BB-92FF504A7C21}">
    <text>Kuntaliiton veroennuste, helmikuu 2024 (verotulot 31.12.2022 asukasluvulla jaettuna)</text>
  </threadedComment>
  <threadedComment ref="Q9" dT="2024-02-20T10:38:31.05" personId="{CF90B527-17E3-4846-A6F0-B3305B6DC13C}" id="{AA2104F3-E6B5-4701-8315-8C452F1A5070}">
    <text>Kuntaliiton laskelma 2.2.2022, tiedot VM 8.12.2023 ja OKM 29.12.2023.</text>
  </threadedComment>
  <threadedComment ref="W9" dT="2024-02-20T12:39:43.03" personId="{CF90B527-17E3-4846-A6F0-B3305B6DC13C}" id="{315AE741-7AA0-4263-89EE-195DF77F0CF3}">
    <text>Kuntien sote-rahoituslaskelma, VM 23.11.2023 https://vm.fi/documents/10623/0/Kuntien+sote-rahoituslaskelma_JULKAISU_marraskuu2023+(4).xlsx/2a9c0b34-ac1d-82f7-6685-bfb239d8208d?t=1700742615103</text>
    <extLst>
      <x:ext xmlns:xltc2="http://schemas.microsoft.com/office/spreadsheetml/2020/threadedcomments2" uri="{F7C98A9C-CBB3-438F-8F68-D28B6AF4A901}">
        <xltc2:checksum>2034888755</xltc2:checksum>
        <xltc2:hyperlink startIndex="45" length="146" url="https://vm.fi/documents/10623/0/Kuntien+sote-rahoituslaskelma_JULKAISU_marraskuu2023+(4).xlsx/2a9c0b34-ac1d-82f7-6685-bfb239d8208d?t=1700742615103"/>
      </x:ext>
    </extLst>
  </threadedComment>
  <threadedComment ref="X9" dT="2024-02-20T12:39:29.67" personId="{CF90B527-17E3-4846-A6F0-B3305B6DC13C}" id="{AC49C4F9-7AB9-4CBE-9F0E-B4732297D679}">
    <text>Kuntien sote-rahoituslaskelma, VM 23.11.2023 https://vm.fi/documents/10623/0/Kuntien+sote-rahoituslaskelma_JULKAISU_marraskuu2023+(4).xlsx/2a9c0b34-ac1d-82f7-6685-bfb239d8208d?t=1700742615103</text>
    <extLst>
      <x:ext xmlns:xltc2="http://schemas.microsoft.com/office/spreadsheetml/2020/threadedcomments2" uri="{F7C98A9C-CBB3-438F-8F68-D28B6AF4A901}">
        <xltc2:checksum>2034888755</xltc2:checksum>
        <xltc2:hyperlink startIndex="45" length="146" url="https://vm.fi/documents/10623/0/Kuntien+sote-rahoituslaskelma_JULKAISU_marraskuu2023+(4).xlsx/2a9c0b34-ac1d-82f7-6685-bfb239d8208d?t=1700742615103"/>
      </x:ext>
    </extLst>
  </threadedComment>
  <threadedComment ref="Y9" dT="2024-02-20T10:39:52.32" personId="{CF90B527-17E3-4846-A6F0-B3305B6DC13C}" id="{24CF600B-145F-4631-89C3-3CFA08AAFDD2}">
    <text>Kuntien sote-rahoituslaskelma, VM 23.11.2023 https://vm.fi/documents/10623/0/Kuntien+sote-rahoituslaskelma_JULKAISU_marraskuu2023+(4).xlsx/2a9c0b34-ac1d-82f7-6685-bfb239d8208d?t=1700742615103</text>
    <extLst>
      <x:ext xmlns:xltc2="http://schemas.microsoft.com/office/spreadsheetml/2020/threadedcomments2" uri="{F7C98A9C-CBB3-438F-8F68-D28B6AF4A901}">
        <xltc2:checksum>2034888755</xltc2:checksum>
        <xltc2:hyperlink startIndex="45" length="146" url="https://vm.fi/documents/10623/0/Kuntien+sote-rahoituslaskelma_JULKAISU_marraskuu2023+(4).xlsx/2a9c0b34-ac1d-82f7-6685-bfb239d8208d?t=1700742615103"/>
      </x:ext>
    </extLst>
  </threadedComment>
  <threadedComment ref="AA9" dT="2024-02-20T10:37:03.28" personId="{CF90B527-17E3-4846-A6F0-B3305B6DC13C}" id="{C10A5C10-E855-4308-ACB7-6E4BDAB38CF5}">
    <text xml:space="preserve">Kuntaliiton julkaisema arviotieto 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kuntatalousohjelma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kuntatalousohjelm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kuntaliitto.fi/talous/valtionosuudet/valtionosuuslaskelma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kuntaliitto.fi/elinvoima-ja-talous/verotus/kuntien-veroprosentit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19"/>
  <sheetViews>
    <sheetView workbookViewId="0"/>
  </sheetViews>
  <sheetFormatPr defaultColWidth="9.140625" defaultRowHeight="12"/>
  <cols>
    <col min="1" max="1" width="10.28515625" style="1" customWidth="1"/>
    <col min="2" max="2" width="63.28515625" style="1" bestFit="1" customWidth="1"/>
    <col min="3" max="3" width="13.42578125" style="1" customWidth="1"/>
    <col min="4" max="4" width="10.28515625" style="1" customWidth="1"/>
    <col min="5" max="5" width="68.570312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.75">
      <c r="B4" s="5" t="s">
        <v>0</v>
      </c>
      <c r="C4" s="245" t="s">
        <v>1048</v>
      </c>
      <c r="D4"/>
    </row>
    <row r="5" spans="2:10" ht="15.75">
      <c r="B5" s="5" t="s">
        <v>8</v>
      </c>
      <c r="C5" s="245" t="s">
        <v>1047</v>
      </c>
      <c r="D5"/>
    </row>
    <row r="6" spans="2:10" ht="15.75">
      <c r="B6" s="5" t="s">
        <v>9</v>
      </c>
      <c r="C6" s="245" t="s">
        <v>1046</v>
      </c>
      <c r="D6"/>
    </row>
    <row r="7" spans="2:10" ht="15.75">
      <c r="B7" s="5" t="s">
        <v>1</v>
      </c>
      <c r="C7" s="245" t="s">
        <v>1045</v>
      </c>
      <c r="D7"/>
    </row>
    <row r="8" spans="2:10" ht="15.75">
      <c r="B8" s="5" t="s">
        <v>10</v>
      </c>
      <c r="C8" s="246">
        <v>45342</v>
      </c>
      <c r="D8"/>
    </row>
    <row r="9" spans="2:10" ht="15">
      <c r="B9" s="5" t="s">
        <v>11</v>
      </c>
      <c r="C9" s="9"/>
      <c r="D9"/>
    </row>
    <row r="10" spans="2:10" ht="21" thickBot="1">
      <c r="B10" s="7" t="s">
        <v>6</v>
      </c>
      <c r="C10" s="244"/>
      <c r="D10" s="3"/>
      <c r="E10" s="3"/>
      <c r="F10" s="3"/>
      <c r="G10" s="3"/>
      <c r="H10" s="3"/>
      <c r="I10" s="3"/>
      <c r="J10" s="3"/>
    </row>
    <row r="12" spans="2:10" ht="15">
      <c r="D12" s="2" t="s">
        <v>2</v>
      </c>
    </row>
    <row r="13" spans="2:10">
      <c r="D13" t="s">
        <v>3</v>
      </c>
    </row>
    <row r="16" spans="2:10" ht="21" thickBot="1">
      <c r="B16" s="6" t="s">
        <v>7</v>
      </c>
      <c r="C16" s="4"/>
      <c r="D16" s="4"/>
      <c r="E16" s="4"/>
      <c r="F16" s="4"/>
      <c r="G16" s="4"/>
      <c r="H16" s="4"/>
      <c r="I16" s="4"/>
      <c r="J16" s="4"/>
    </row>
    <row r="17" spans="4:4">
      <c r="D17"/>
    </row>
    <row r="18" spans="4:4" ht="15">
      <c r="D18" s="2" t="s">
        <v>4</v>
      </c>
    </row>
    <row r="19" spans="4:4">
      <c r="D19" t="s">
        <v>5</v>
      </c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0C8AA-9DB1-4372-8AB5-484B9FBF4F80}">
  <dimension ref="A1:W46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6.5"/>
  <cols>
    <col min="1" max="1" width="6.85546875" style="80" customWidth="1"/>
    <col min="2" max="2" width="23.85546875" style="80" bestFit="1" customWidth="1"/>
    <col min="3" max="3" width="11.140625" style="80" customWidth="1"/>
    <col min="4" max="4" width="9.140625" style="80"/>
    <col min="5" max="5" width="6.85546875" style="80" bestFit="1" customWidth="1"/>
    <col min="6" max="7" width="5.85546875" style="80" bestFit="1" customWidth="1"/>
    <col min="8" max="8" width="13.5703125" style="80" bestFit="1" customWidth="1"/>
    <col min="9" max="9" width="7.42578125" style="80" bestFit="1" customWidth="1"/>
    <col min="10" max="10" width="18.140625" style="80" bestFit="1" customWidth="1"/>
    <col min="11" max="11" width="8.7109375" style="80" bestFit="1" customWidth="1"/>
    <col min="12" max="12" width="16.5703125" style="80" bestFit="1" customWidth="1"/>
    <col min="13" max="13" width="14.7109375" style="80" bestFit="1" customWidth="1"/>
    <col min="14" max="14" width="9.85546875" style="80" bestFit="1" customWidth="1"/>
    <col min="15" max="15" width="7.28515625" style="80" bestFit="1" customWidth="1"/>
    <col min="16" max="16" width="10" style="80" customWidth="1"/>
    <col min="17" max="17" width="6.5703125" style="80" customWidth="1"/>
    <col min="18" max="18" width="16.140625" style="12" bestFit="1" customWidth="1"/>
    <col min="19" max="19" width="25.140625" style="12" bestFit="1" customWidth="1"/>
    <col min="20" max="20" width="10.28515625" style="12" bestFit="1" customWidth="1"/>
    <col min="21" max="21" width="26.5703125" style="12" bestFit="1" customWidth="1"/>
    <col min="22" max="22" width="25.140625" style="12" bestFit="1" customWidth="1"/>
    <col min="23" max="23" width="11.28515625" style="12" customWidth="1"/>
    <col min="24" max="16384" width="9.140625" style="80"/>
  </cols>
  <sheetData>
    <row r="1" spans="1:23" ht="27.75">
      <c r="A1" s="250" t="s">
        <v>1051</v>
      </c>
    </row>
    <row r="2" spans="1:23">
      <c r="A2" s="184" t="s">
        <v>1050</v>
      </c>
      <c r="R2" s="228"/>
      <c r="W2" s="229"/>
    </row>
    <row r="3" spans="1:23">
      <c r="A3" s="249" t="s">
        <v>1017</v>
      </c>
      <c r="R3" s="18"/>
      <c r="W3" s="229"/>
    </row>
    <row r="4" spans="1:23">
      <c r="A4" s="249" t="s">
        <v>1018</v>
      </c>
      <c r="M4" s="83"/>
      <c r="O4" s="107"/>
      <c r="V4" s="230"/>
    </row>
    <row r="5" spans="1:23">
      <c r="A5" s="249"/>
      <c r="M5" s="83"/>
      <c r="O5" s="107"/>
      <c r="V5" s="230"/>
    </row>
    <row r="6" spans="1:23">
      <c r="A6" s="249"/>
      <c r="M6" s="83"/>
      <c r="O6" s="107"/>
      <c r="V6" s="230"/>
    </row>
    <row r="7" spans="1:23">
      <c r="A7" s="249"/>
      <c r="M7" s="83"/>
      <c r="O7" s="107"/>
      <c r="V7" s="230"/>
    </row>
    <row r="8" spans="1:23">
      <c r="A8" s="249"/>
      <c r="M8" s="83"/>
      <c r="O8" s="107"/>
      <c r="V8" s="230"/>
    </row>
    <row r="9" spans="1:23" s="231" customFormat="1" ht="45.75">
      <c r="A9" s="231" t="s">
        <v>613</v>
      </c>
      <c r="B9" s="231" t="s">
        <v>614</v>
      </c>
      <c r="C9" s="232" t="s">
        <v>1019</v>
      </c>
      <c r="D9" s="231" t="s">
        <v>1020</v>
      </c>
      <c r="E9" s="231" t="s">
        <v>1021</v>
      </c>
      <c r="F9" s="231" t="s">
        <v>1022</v>
      </c>
      <c r="G9" s="231" t="s">
        <v>1023</v>
      </c>
      <c r="H9" s="231" t="s">
        <v>1024</v>
      </c>
      <c r="I9" s="231" t="s">
        <v>1025</v>
      </c>
      <c r="J9" s="231" t="s">
        <v>1026</v>
      </c>
      <c r="K9" s="231" t="s">
        <v>1027</v>
      </c>
      <c r="L9" s="231" t="s">
        <v>1028</v>
      </c>
      <c r="M9" s="231" t="s">
        <v>1029</v>
      </c>
      <c r="N9" s="231" t="s">
        <v>1030</v>
      </c>
      <c r="O9" s="231" t="s">
        <v>1031</v>
      </c>
      <c r="P9" s="232" t="s">
        <v>1032</v>
      </c>
      <c r="R9" s="233" t="s">
        <v>1033</v>
      </c>
      <c r="S9" s="229" t="s">
        <v>1034</v>
      </c>
      <c r="T9" s="229" t="s">
        <v>1035</v>
      </c>
      <c r="U9" s="229" t="s">
        <v>1036</v>
      </c>
      <c r="V9" s="229" t="s">
        <v>1037</v>
      </c>
      <c r="W9" s="234" t="s">
        <v>1038</v>
      </c>
    </row>
    <row r="10" spans="1:23" s="235" customFormat="1" ht="33.75" customHeight="1">
      <c r="B10" s="235" t="s">
        <v>615</v>
      </c>
      <c r="C10" s="236">
        <v>5538554</v>
      </c>
      <c r="D10" s="237">
        <v>-2499.7350530669592</v>
      </c>
      <c r="E10" s="237">
        <v>1728.1081093114556</v>
      </c>
      <c r="F10" s="237">
        <v>422.4929467149729</v>
      </c>
      <c r="G10" s="237">
        <v>336.57197328187499</v>
      </c>
      <c r="H10" s="237">
        <v>2487.1730293083051</v>
      </c>
      <c r="I10" s="237">
        <v>438.95604306764119</v>
      </c>
      <c r="J10" s="237">
        <v>155.45573808615046</v>
      </c>
      <c r="K10" s="237">
        <v>2.6733703417895676</v>
      </c>
      <c r="L10" s="237">
        <v>597.08515149558093</v>
      </c>
      <c r="M10" s="237">
        <v>43.767359388389089</v>
      </c>
      <c r="N10" s="237">
        <v>628.29048712531517</v>
      </c>
      <c r="O10" s="237">
        <v>-444.32611876493388</v>
      </c>
      <c r="P10" s="237">
        <v>183.96436836038129</v>
      </c>
      <c r="Q10" s="237"/>
      <c r="R10" s="49">
        <v>-774.80135873731683</v>
      </c>
      <c r="S10" s="49">
        <v>-146.32490249443023</v>
      </c>
      <c r="T10" s="49">
        <v>1263.922432435689</v>
      </c>
      <c r="U10" s="49">
        <v>3139.4127126480425</v>
      </c>
      <c r="V10" s="49">
        <v>3390.8990996661501</v>
      </c>
      <c r="W10" s="49">
        <v>234.84611166256818</v>
      </c>
    </row>
    <row r="11" spans="1:23">
      <c r="A11" s="80">
        <v>5</v>
      </c>
      <c r="B11" s="80" t="s">
        <v>616</v>
      </c>
      <c r="C11" s="83">
        <v>8951</v>
      </c>
      <c r="D11" s="107">
        <v>-2750.9290593838564</v>
      </c>
      <c r="E11" s="107">
        <v>1477.1723652251792</v>
      </c>
      <c r="F11" s="107">
        <v>295.7164875013973</v>
      </c>
      <c r="G11" s="107">
        <v>238.72093572319628</v>
      </c>
      <c r="H11" s="107">
        <v>2011.6097884497726</v>
      </c>
      <c r="I11" s="107">
        <v>920.33816476638663</v>
      </c>
      <c r="J11" s="107">
        <v>224.3228762447456</v>
      </c>
      <c r="K11" s="107">
        <v>173.0150821137303</v>
      </c>
      <c r="L11" s="107">
        <v>1317.6761231248624</v>
      </c>
      <c r="M11" s="107">
        <v>-21.338397944363759</v>
      </c>
      <c r="N11" s="107">
        <v>557.01845424641522</v>
      </c>
      <c r="O11" s="107">
        <v>-456.15015082113729</v>
      </c>
      <c r="P11" s="107">
        <v>100.86830342527783</v>
      </c>
      <c r="Q11" s="238"/>
      <c r="R11" s="18">
        <v>-1033.4040889286114</v>
      </c>
      <c r="S11" s="18">
        <v>-476.38563468219616</v>
      </c>
      <c r="T11" s="18">
        <v>502.44645811923874</v>
      </c>
      <c r="U11" s="18">
        <v>1736.3834487741697</v>
      </c>
      <c r="V11" s="18">
        <v>2611.9302537513595</v>
      </c>
      <c r="W11" s="18">
        <v>162.14844843306031</v>
      </c>
    </row>
    <row r="12" spans="1:23">
      <c r="A12" s="80">
        <v>9</v>
      </c>
      <c r="B12" s="80" t="s">
        <v>617</v>
      </c>
      <c r="C12" s="83">
        <v>2421</v>
      </c>
      <c r="D12" s="107">
        <v>-2581.27747317183</v>
      </c>
      <c r="E12" s="107">
        <v>1586.2789128543609</v>
      </c>
      <c r="F12" s="107">
        <v>346.31523416525727</v>
      </c>
      <c r="G12" s="107">
        <v>92.172173041332584</v>
      </c>
      <c r="H12" s="107">
        <v>2024.7663200609509</v>
      </c>
      <c r="I12" s="107">
        <v>1477.3966700525775</v>
      </c>
      <c r="J12" s="107">
        <v>217.06059409054262</v>
      </c>
      <c r="K12" s="107">
        <v>-203.76662536142089</v>
      </c>
      <c r="L12" s="107">
        <v>1490.6906387816991</v>
      </c>
      <c r="M12" s="107">
        <v>-32.668318876497317</v>
      </c>
      <c r="N12" s="107">
        <v>901.51116679432255</v>
      </c>
      <c r="O12" s="107">
        <v>-365.58488228004961</v>
      </c>
      <c r="P12" s="107">
        <v>535.92628451427288</v>
      </c>
      <c r="Q12" s="238"/>
      <c r="R12" s="18">
        <v>0</v>
      </c>
      <c r="S12" s="18">
        <v>901.51116679432255</v>
      </c>
      <c r="T12" s="18">
        <v>2370.9850479781244</v>
      </c>
      <c r="U12" s="18">
        <v>2853.8691426376427</v>
      </c>
      <c r="V12" s="18">
        <v>3699.6657118024655</v>
      </c>
      <c r="W12" s="18">
        <v>169.47424282632062</v>
      </c>
    </row>
    <row r="13" spans="1:23">
      <c r="A13" s="80">
        <v>10</v>
      </c>
      <c r="B13" s="80" t="s">
        <v>618</v>
      </c>
      <c r="C13" s="83">
        <v>10815</v>
      </c>
      <c r="D13" s="107">
        <v>-2687.1294210314377</v>
      </c>
      <c r="E13" s="107">
        <v>1396.4178709780215</v>
      </c>
      <c r="F13" s="107">
        <v>321.82488283690594</v>
      </c>
      <c r="G13" s="107">
        <v>208.76067548183013</v>
      </c>
      <c r="H13" s="107">
        <v>1927.0034292967578</v>
      </c>
      <c r="I13" s="107">
        <v>778.03484186173932</v>
      </c>
      <c r="J13" s="107">
        <v>226.85527312503228</v>
      </c>
      <c r="K13" s="107">
        <v>-59.160887656033289</v>
      </c>
      <c r="L13" s="107">
        <v>945.72922733073824</v>
      </c>
      <c r="M13" s="107">
        <v>-53.351826167360151</v>
      </c>
      <c r="N13" s="107">
        <v>132.25140942869805</v>
      </c>
      <c r="O13" s="107">
        <v>-484.51225150254277</v>
      </c>
      <c r="P13" s="107">
        <v>-352.26084207384474</v>
      </c>
      <c r="Q13" s="238"/>
      <c r="R13" s="18">
        <v>-282.20064724919092</v>
      </c>
      <c r="S13" s="18">
        <v>-149.94923782049287</v>
      </c>
      <c r="T13" s="18">
        <v>2573.8182170624591</v>
      </c>
      <c r="U13" s="18">
        <v>1292.7167276775135</v>
      </c>
      <c r="V13" s="18">
        <v>5670.5715543047399</v>
      </c>
      <c r="W13" s="18">
        <v>162.18558315656463</v>
      </c>
    </row>
    <row r="14" spans="1:23">
      <c r="A14" s="80">
        <v>16</v>
      </c>
      <c r="B14" s="80" t="s">
        <v>619</v>
      </c>
      <c r="C14" s="83">
        <v>7886</v>
      </c>
      <c r="D14" s="107">
        <v>-2624.4131005696622</v>
      </c>
      <c r="E14" s="107">
        <v>1633.7981292329976</v>
      </c>
      <c r="F14" s="107">
        <v>434.5320256765828</v>
      </c>
      <c r="G14" s="107">
        <v>178.94661592180819</v>
      </c>
      <c r="H14" s="107">
        <v>2247.2767708313886</v>
      </c>
      <c r="I14" s="107">
        <v>876.76283592236916</v>
      </c>
      <c r="J14" s="107">
        <v>177.02653536461807</v>
      </c>
      <c r="K14" s="107">
        <v>-73.822977428354051</v>
      </c>
      <c r="L14" s="107">
        <v>979.96639385863318</v>
      </c>
      <c r="M14" s="107">
        <v>-50.722799898554399</v>
      </c>
      <c r="N14" s="107">
        <v>552.10726422180562</v>
      </c>
      <c r="O14" s="107">
        <v>-355.05959928988079</v>
      </c>
      <c r="P14" s="107">
        <v>197.04766493192491</v>
      </c>
      <c r="Q14" s="238"/>
      <c r="R14" s="18">
        <v>-831.2198833375603</v>
      </c>
      <c r="S14" s="18">
        <v>-279.11261911575451</v>
      </c>
      <c r="T14" s="18">
        <v>132.0207153865536</v>
      </c>
      <c r="U14" s="18">
        <v>2606.6354475584822</v>
      </c>
      <c r="V14" s="18">
        <v>2240.6798259849315</v>
      </c>
      <c r="W14" s="18">
        <v>201.45476316066558</v>
      </c>
    </row>
    <row r="15" spans="1:23">
      <c r="A15" s="80">
        <v>18</v>
      </c>
      <c r="B15" s="80" t="s">
        <v>620</v>
      </c>
      <c r="C15" s="83">
        <v>4734</v>
      </c>
      <c r="D15" s="107">
        <v>-2636.9852521500443</v>
      </c>
      <c r="E15" s="107">
        <v>2035.7265939690667</v>
      </c>
      <c r="F15" s="107">
        <v>291.90197775057618</v>
      </c>
      <c r="G15" s="107">
        <v>221.28073776078688</v>
      </c>
      <c r="H15" s="107">
        <v>2548.9093094804298</v>
      </c>
      <c r="I15" s="107">
        <v>541.6634798864867</v>
      </c>
      <c r="J15" s="107">
        <v>174.6641341050375</v>
      </c>
      <c r="K15" s="107">
        <v>-19.551119560625263</v>
      </c>
      <c r="L15" s="107">
        <v>696.77649443089888</v>
      </c>
      <c r="M15" s="107">
        <v>42.247570764681029</v>
      </c>
      <c r="N15" s="107">
        <v>650.94812252596557</v>
      </c>
      <c r="O15" s="107">
        <v>-339.03675538656523</v>
      </c>
      <c r="P15" s="107">
        <v>311.91136713940034</v>
      </c>
      <c r="Q15" s="238"/>
      <c r="R15" s="18">
        <v>-675.96113223489647</v>
      </c>
      <c r="S15" s="18">
        <v>-25.013009708930927</v>
      </c>
      <c r="T15" s="18">
        <v>1936.8199375300339</v>
      </c>
      <c r="U15" s="18">
        <v>2244.3570021596638</v>
      </c>
      <c r="V15" s="18">
        <v>4022.5407875867313</v>
      </c>
      <c r="W15" s="18">
        <v>229.76598126061702</v>
      </c>
    </row>
    <row r="16" spans="1:23">
      <c r="A16" s="80">
        <v>19</v>
      </c>
      <c r="B16" s="80" t="s">
        <v>621</v>
      </c>
      <c r="C16" s="83">
        <v>3962</v>
      </c>
      <c r="D16" s="107">
        <v>-2352.5676695573175</v>
      </c>
      <c r="E16" s="107">
        <v>1933.6146634082547</v>
      </c>
      <c r="F16" s="107">
        <v>246.15881177094263</v>
      </c>
      <c r="G16" s="107">
        <v>146.03199016959567</v>
      </c>
      <c r="H16" s="107">
        <v>2325.8054653487929</v>
      </c>
      <c r="I16" s="107">
        <v>600.80723839698089</v>
      </c>
      <c r="J16" s="107">
        <v>166.0602129685889</v>
      </c>
      <c r="K16" s="107">
        <v>-195.27460878344272</v>
      </c>
      <c r="L16" s="107">
        <v>571.5928425821271</v>
      </c>
      <c r="M16" s="107">
        <v>-32.811711256940939</v>
      </c>
      <c r="N16" s="107">
        <v>512.01892711666187</v>
      </c>
      <c r="O16" s="107">
        <v>-215.46441191317516</v>
      </c>
      <c r="P16" s="107">
        <v>296.55451520348674</v>
      </c>
      <c r="Q16" s="238"/>
      <c r="R16" s="18">
        <v>-268.29883897021705</v>
      </c>
      <c r="S16" s="18">
        <v>243.72008814644482</v>
      </c>
      <c r="T16" s="18">
        <v>568.86776758479186</v>
      </c>
      <c r="U16" s="18">
        <v>2007.3574839544647</v>
      </c>
      <c r="V16" s="18">
        <v>1643.9501203014854</v>
      </c>
      <c r="W16" s="18">
        <v>218.2409326645886</v>
      </c>
    </row>
    <row r="17" spans="1:23">
      <c r="A17" s="80">
        <v>20</v>
      </c>
      <c r="B17" s="80" t="s">
        <v>622</v>
      </c>
      <c r="C17" s="83">
        <v>15906</v>
      </c>
      <c r="D17" s="107">
        <v>-2258.9533710427304</v>
      </c>
      <c r="E17" s="107">
        <v>1978.9306103723081</v>
      </c>
      <c r="F17" s="107">
        <v>263.11876233483667</v>
      </c>
      <c r="G17" s="107">
        <v>116.61370229707985</v>
      </c>
      <c r="H17" s="107">
        <v>2358.6630750042245</v>
      </c>
      <c r="I17" s="107">
        <v>349.21800170991196</v>
      </c>
      <c r="J17" s="107">
        <v>173.67130790452964</v>
      </c>
      <c r="K17" s="107">
        <v>-159.68665912234377</v>
      </c>
      <c r="L17" s="107">
        <v>363.2026504920978</v>
      </c>
      <c r="M17" s="107">
        <v>-77.228718722494662</v>
      </c>
      <c r="N17" s="107">
        <v>385.68363573109747</v>
      </c>
      <c r="O17" s="107">
        <v>-431.78674713944429</v>
      </c>
      <c r="P17" s="107">
        <v>-46.103111408346777</v>
      </c>
      <c r="Q17" s="238"/>
      <c r="R17" s="18">
        <v>-529.6051804350559</v>
      </c>
      <c r="S17" s="18">
        <v>-143.92154470395849</v>
      </c>
      <c r="T17" s="18">
        <v>289.04907568401188</v>
      </c>
      <c r="U17" s="18">
        <v>166.25572675193098</v>
      </c>
      <c r="V17" s="18">
        <v>5672.0101259480907</v>
      </c>
      <c r="W17" s="18">
        <v>211.42421050986198</v>
      </c>
    </row>
    <row r="18" spans="1:23">
      <c r="A18" s="80">
        <v>46</v>
      </c>
      <c r="B18" s="80" t="s">
        <v>623</v>
      </c>
      <c r="C18" s="83">
        <v>1314</v>
      </c>
      <c r="D18" s="107">
        <v>-2468.155059175248</v>
      </c>
      <c r="E18" s="107">
        <v>1315.8921878195774</v>
      </c>
      <c r="F18" s="107">
        <v>468.2256447274263</v>
      </c>
      <c r="G18" s="107">
        <v>371.91717534459946</v>
      </c>
      <c r="H18" s="107">
        <v>2156.0350078916031</v>
      </c>
      <c r="I18" s="107">
        <v>1505.2230847247201</v>
      </c>
      <c r="J18" s="107">
        <v>227.72544396986285</v>
      </c>
      <c r="K18" s="107">
        <v>-263.90334855403347</v>
      </c>
      <c r="L18" s="107">
        <v>1469.0451801405495</v>
      </c>
      <c r="M18" s="107">
        <v>90.715372907153736</v>
      </c>
      <c r="N18" s="107">
        <v>1247.6405017640584</v>
      </c>
      <c r="O18" s="107">
        <v>-445.58066971080672</v>
      </c>
      <c r="P18" s="107">
        <v>802.05983205325185</v>
      </c>
      <c r="Q18" s="238"/>
      <c r="R18" s="18">
        <v>-185.6925418569254</v>
      </c>
      <c r="S18" s="18">
        <v>1061.9479599071331</v>
      </c>
      <c r="T18" s="18">
        <v>4785.5626289175989</v>
      </c>
      <c r="U18" s="18">
        <v>7876.4179882004</v>
      </c>
      <c r="V18" s="18">
        <v>-1089.4026952185125</v>
      </c>
      <c r="W18" s="18">
        <v>157.40337174875333</v>
      </c>
    </row>
    <row r="19" spans="1:23">
      <c r="A19" s="80">
        <v>47</v>
      </c>
      <c r="B19" s="80" t="s">
        <v>624</v>
      </c>
      <c r="C19" s="83">
        <v>1774</v>
      </c>
      <c r="D19" s="107">
        <v>-4005.8802468362378</v>
      </c>
      <c r="E19" s="107">
        <v>1479.7568207272191</v>
      </c>
      <c r="F19" s="107">
        <v>636.04551480175985</v>
      </c>
      <c r="G19" s="107">
        <v>295.3160223668026</v>
      </c>
      <c r="H19" s="107">
        <v>2411.1183578957816</v>
      </c>
      <c r="I19" s="107">
        <v>1733.7713545915228</v>
      </c>
      <c r="J19" s="107">
        <v>222.12867467671745</v>
      </c>
      <c r="K19" s="107">
        <v>-10.180947012401353</v>
      </c>
      <c r="L19" s="107">
        <v>1945.7190822558389</v>
      </c>
      <c r="M19" s="107">
        <v>113.66967305524238</v>
      </c>
      <c r="N19" s="107">
        <v>464.62686637062444</v>
      </c>
      <c r="O19" s="107">
        <v>-375.51803833145431</v>
      </c>
      <c r="P19" s="107">
        <v>89.10882803917012</v>
      </c>
      <c r="Q19" s="238"/>
      <c r="R19" s="18">
        <v>-1736.1894024802707</v>
      </c>
      <c r="S19" s="18">
        <v>-1271.5625361096461</v>
      </c>
      <c r="T19" s="18">
        <v>5402.8565406990856</v>
      </c>
      <c r="U19" s="18">
        <v>8116.4780450559538</v>
      </c>
      <c r="V19" s="18">
        <v>4619.1336288871253</v>
      </c>
      <c r="W19" s="18">
        <v>171.8649036849267</v>
      </c>
    </row>
    <row r="20" spans="1:23">
      <c r="A20" s="80">
        <v>49</v>
      </c>
      <c r="B20" s="80" t="s">
        <v>625</v>
      </c>
      <c r="C20" s="83">
        <v>310835</v>
      </c>
      <c r="D20" s="107">
        <v>-2737.3449179408858</v>
      </c>
      <c r="E20" s="107">
        <v>1700.2879856671834</v>
      </c>
      <c r="F20" s="107">
        <v>494.31777596943937</v>
      </c>
      <c r="G20" s="107">
        <v>444.40946534079831</v>
      </c>
      <c r="H20" s="107">
        <v>2639.0152269774212</v>
      </c>
      <c r="I20" s="107">
        <v>1174.9449064438825</v>
      </c>
      <c r="J20" s="107">
        <v>101.36440144858652</v>
      </c>
      <c r="K20" s="107">
        <v>1.6128138723116767</v>
      </c>
      <c r="L20" s="107">
        <v>1277.9221217647807</v>
      </c>
      <c r="M20" s="107">
        <v>62.287065484903565</v>
      </c>
      <c r="N20" s="107">
        <v>1241.8794962862196</v>
      </c>
      <c r="O20" s="107">
        <v>-640.91460659192182</v>
      </c>
      <c r="P20" s="107">
        <v>600.96488969429788</v>
      </c>
      <c r="Q20" s="238"/>
      <c r="R20" s="18">
        <v>-770.55749513407432</v>
      </c>
      <c r="S20" s="18">
        <v>471.32200115214522</v>
      </c>
      <c r="T20" s="18">
        <v>4986.8807273166512</v>
      </c>
      <c r="U20" s="18">
        <v>3887.1552499595568</v>
      </c>
      <c r="V20" s="18">
        <v>3160.0978692081276</v>
      </c>
      <c r="W20" s="18">
        <v>317.21790777372826</v>
      </c>
    </row>
    <row r="21" spans="1:23">
      <c r="A21" s="80">
        <v>50</v>
      </c>
      <c r="B21" s="80" t="s">
        <v>626</v>
      </c>
      <c r="C21" s="83">
        <v>10981</v>
      </c>
      <c r="D21" s="107">
        <v>-2493.2743342355834</v>
      </c>
      <c r="E21" s="107">
        <v>1764.3581964671171</v>
      </c>
      <c r="F21" s="107">
        <v>340.91422169657801</v>
      </c>
      <c r="G21" s="107">
        <v>211.49748870644663</v>
      </c>
      <c r="H21" s="107">
        <v>2316.7699068701418</v>
      </c>
      <c r="I21" s="107">
        <v>355.87813818884922</v>
      </c>
      <c r="J21" s="107">
        <v>189.107473764215</v>
      </c>
      <c r="K21" s="107">
        <v>-117.90419816045898</v>
      </c>
      <c r="L21" s="107">
        <v>427.0814137926053</v>
      </c>
      <c r="M21" s="107">
        <v>-50.022766596849102</v>
      </c>
      <c r="N21" s="107">
        <v>200.55421983031485</v>
      </c>
      <c r="O21" s="107">
        <v>-355.74801930607413</v>
      </c>
      <c r="P21" s="107">
        <v>-155.19379947575928</v>
      </c>
      <c r="Q21" s="238"/>
      <c r="R21" s="18">
        <v>-434.11346871869591</v>
      </c>
      <c r="S21" s="18">
        <v>-233.55924888838109</v>
      </c>
      <c r="T21" s="18">
        <v>105.29801887341414</v>
      </c>
      <c r="U21" s="18">
        <v>463.30099619291934</v>
      </c>
      <c r="V21" s="18">
        <v>3324.1398930765026</v>
      </c>
      <c r="W21" s="18">
        <v>211.04763115635376</v>
      </c>
    </row>
    <row r="22" spans="1:23">
      <c r="A22" s="80">
        <v>51</v>
      </c>
      <c r="B22" s="80" t="s">
        <v>627</v>
      </c>
      <c r="C22" s="83">
        <v>9561</v>
      </c>
      <c r="D22" s="107">
        <v>-2868.2684597335228</v>
      </c>
      <c r="E22" s="107">
        <v>1242.9945735110291</v>
      </c>
      <c r="F22" s="107">
        <v>2805.2195758340149</v>
      </c>
      <c r="G22" s="107">
        <v>298.80702715860053</v>
      </c>
      <c r="H22" s="107">
        <v>4347.0211765036447</v>
      </c>
      <c r="I22" s="107">
        <v>-610.25136081317828</v>
      </c>
      <c r="J22" s="107">
        <v>188.60626857009234</v>
      </c>
      <c r="K22" s="107">
        <v>-88.690931910887983</v>
      </c>
      <c r="L22" s="107">
        <v>-510.33602415397382</v>
      </c>
      <c r="M22" s="107">
        <v>3.1377470975839348</v>
      </c>
      <c r="N22" s="107">
        <v>971.55443971373177</v>
      </c>
      <c r="O22" s="107">
        <v>-450.77920719589997</v>
      </c>
      <c r="P22" s="107">
        <v>520.77523251783191</v>
      </c>
      <c r="Q22" s="238"/>
      <c r="R22" s="18">
        <v>-995.92092877314087</v>
      </c>
      <c r="S22" s="18">
        <v>-24.366489059409083</v>
      </c>
      <c r="T22" s="18">
        <v>3024.8333219459746</v>
      </c>
      <c r="U22" s="18">
        <v>6986.5337129696782</v>
      </c>
      <c r="V22" s="18">
        <v>3295.4213018077262</v>
      </c>
      <c r="W22" s="18">
        <v>231.90197266996816</v>
      </c>
    </row>
    <row r="23" spans="1:23">
      <c r="A23" s="80">
        <v>52</v>
      </c>
      <c r="B23" s="80" t="s">
        <v>628</v>
      </c>
      <c r="C23" s="83">
        <v>2294</v>
      </c>
      <c r="D23" s="107">
        <v>-3208.9412819155555</v>
      </c>
      <c r="E23" s="107">
        <v>1651.9101734143255</v>
      </c>
      <c r="F23" s="107">
        <v>385.89205369615894</v>
      </c>
      <c r="G23" s="107">
        <v>272.45232639102949</v>
      </c>
      <c r="H23" s="107">
        <v>2310.2545535015142</v>
      </c>
      <c r="I23" s="107">
        <v>1209.113469347885</v>
      </c>
      <c r="J23" s="107">
        <v>238.83211879945134</v>
      </c>
      <c r="K23" s="107">
        <v>100.18395815170008</v>
      </c>
      <c r="L23" s="107">
        <v>1548.1295462990365</v>
      </c>
      <c r="M23" s="107">
        <v>-81.952920662598089</v>
      </c>
      <c r="N23" s="107">
        <v>567.48989722239673</v>
      </c>
      <c r="O23" s="107">
        <v>-372.71142109851786</v>
      </c>
      <c r="P23" s="107">
        <v>194.7784761238789</v>
      </c>
      <c r="Q23" s="238"/>
      <c r="R23" s="18">
        <v>-435.91979075850048</v>
      </c>
      <c r="S23" s="18">
        <v>131.57010646389637</v>
      </c>
      <c r="T23" s="18">
        <v>3440.8152107528767</v>
      </c>
      <c r="U23" s="18">
        <v>2454.2125236461011</v>
      </c>
      <c r="V23" s="18">
        <v>3884.8161662783118</v>
      </c>
      <c r="W23" s="18">
        <v>167.53652874384642</v>
      </c>
    </row>
    <row r="24" spans="1:23">
      <c r="A24" s="80">
        <v>61</v>
      </c>
      <c r="B24" s="80" t="s">
        <v>629</v>
      </c>
      <c r="C24" s="83">
        <v>16286</v>
      </c>
      <c r="D24" s="107">
        <v>-2230.2790454146148</v>
      </c>
      <c r="E24" s="107">
        <v>1551.2814311146369</v>
      </c>
      <c r="F24" s="107">
        <v>358.86568195542958</v>
      </c>
      <c r="G24" s="107">
        <v>263.8143845367461</v>
      </c>
      <c r="H24" s="107">
        <v>2173.9614976068128</v>
      </c>
      <c r="I24" s="107">
        <v>335.52858593645107</v>
      </c>
      <c r="J24" s="107">
        <v>187.30937085351781</v>
      </c>
      <c r="K24" s="107">
        <v>76.247513201522779</v>
      </c>
      <c r="L24" s="107">
        <v>599.08546999149166</v>
      </c>
      <c r="M24" s="107">
        <v>7.2454869212820832</v>
      </c>
      <c r="N24" s="107">
        <v>550.01340910497163</v>
      </c>
      <c r="O24" s="107">
        <v>-485.93086086209013</v>
      </c>
      <c r="P24" s="107">
        <v>64.082548242881529</v>
      </c>
      <c r="Q24" s="238"/>
      <c r="R24" s="18">
        <v>-329.42404519218962</v>
      </c>
      <c r="S24" s="18">
        <v>220.58936391278203</v>
      </c>
      <c r="T24" s="18">
        <v>1679.7232764128448</v>
      </c>
      <c r="U24" s="18">
        <v>1219.7408284501753</v>
      </c>
      <c r="V24" s="18">
        <v>3482.5117817103564</v>
      </c>
      <c r="W24" s="18">
        <v>197.36404976013193</v>
      </c>
    </row>
    <row r="25" spans="1:23">
      <c r="A25" s="80">
        <v>69</v>
      </c>
      <c r="B25" s="80" t="s">
        <v>630</v>
      </c>
      <c r="C25" s="83">
        <v>6466</v>
      </c>
      <c r="D25" s="107">
        <v>-3027.6643638641567</v>
      </c>
      <c r="E25" s="107">
        <v>1732.7668098161446</v>
      </c>
      <c r="F25" s="107">
        <v>491.10532521151993</v>
      </c>
      <c r="G25" s="107">
        <v>281.13964542037928</v>
      </c>
      <c r="H25" s="107">
        <v>2505.0117804480437</v>
      </c>
      <c r="I25" s="107">
        <v>503.47910029775124</v>
      </c>
      <c r="J25" s="107">
        <v>211.50162433765803</v>
      </c>
      <c r="K25" s="107">
        <v>105.22842561088773</v>
      </c>
      <c r="L25" s="107">
        <v>820.20915024629699</v>
      </c>
      <c r="M25" s="107">
        <v>77.327559542220854</v>
      </c>
      <c r="N25" s="107">
        <v>374.88412637240498</v>
      </c>
      <c r="O25" s="107">
        <v>-355.70677389421587</v>
      </c>
      <c r="P25" s="107">
        <v>19.1773524781891</v>
      </c>
      <c r="Q25" s="238"/>
      <c r="R25" s="18">
        <v>-1075.0077327559543</v>
      </c>
      <c r="S25" s="18">
        <v>-700.12360638354914</v>
      </c>
      <c r="T25" s="18">
        <v>2502.3472355263821</v>
      </c>
      <c r="U25" s="18">
        <v>-549.61533152502602</v>
      </c>
      <c r="V25" s="18">
        <v>7874.1726364801998</v>
      </c>
      <c r="W25" s="18">
        <v>175.73699896715468</v>
      </c>
    </row>
    <row r="26" spans="1:23">
      <c r="A26" s="80">
        <v>71</v>
      </c>
      <c r="B26" s="80" t="s">
        <v>631</v>
      </c>
      <c r="C26" s="83">
        <v>6297</v>
      </c>
      <c r="D26" s="107">
        <v>-3288.8102137067849</v>
      </c>
      <c r="E26" s="107">
        <v>1561.5708567852093</v>
      </c>
      <c r="F26" s="107">
        <v>307.47938644497867</v>
      </c>
      <c r="G26" s="107">
        <v>178.94949999469259</v>
      </c>
      <c r="H26" s="107">
        <v>2047.9997432248808</v>
      </c>
      <c r="I26" s="107">
        <v>1152.056542531473</v>
      </c>
      <c r="J26" s="107">
        <v>221.48096722379034</v>
      </c>
      <c r="K26" s="107">
        <v>101.22026361759568</v>
      </c>
      <c r="L26" s="107">
        <v>1474.757773372859</v>
      </c>
      <c r="M26" s="107">
        <v>-62.331268858186441</v>
      </c>
      <c r="N26" s="107">
        <v>171.61603403276851</v>
      </c>
      <c r="O26" s="107">
        <v>-240.21343496903287</v>
      </c>
      <c r="P26" s="107">
        <v>-68.597400936264378</v>
      </c>
      <c r="Q26" s="238"/>
      <c r="R26" s="18">
        <v>-93.695410512942672</v>
      </c>
      <c r="S26" s="18">
        <v>77.920623519825838</v>
      </c>
      <c r="T26" s="18">
        <v>1504.5053115970832</v>
      </c>
      <c r="U26" s="18">
        <v>731.82216534572262</v>
      </c>
      <c r="V26" s="18">
        <v>6205.1354742023332</v>
      </c>
      <c r="W26" s="18">
        <v>166.83449324628307</v>
      </c>
    </row>
    <row r="27" spans="1:23">
      <c r="A27" s="80">
        <v>72</v>
      </c>
      <c r="B27" s="80" t="s">
        <v>632</v>
      </c>
      <c r="C27" s="83">
        <v>926</v>
      </c>
      <c r="D27" s="107">
        <v>-2347.9714198434722</v>
      </c>
      <c r="E27" s="107">
        <v>1690.2169743880579</v>
      </c>
      <c r="F27" s="107">
        <v>414.12430983103576</v>
      </c>
      <c r="G27" s="107">
        <v>115.2089832039013</v>
      </c>
      <c r="H27" s="107">
        <v>2219.5502674229951</v>
      </c>
      <c r="I27" s="107">
        <v>1392.2886146318413</v>
      </c>
      <c r="J27" s="107">
        <v>184.7405365311318</v>
      </c>
      <c r="K27" s="107">
        <v>-235.30021598272137</v>
      </c>
      <c r="L27" s="107">
        <v>1341.7289351802517</v>
      </c>
      <c r="M27" s="107">
        <v>-11.570194384449245</v>
      </c>
      <c r="N27" s="107">
        <v>1201.7375883753257</v>
      </c>
      <c r="O27" s="107">
        <v>-506.25161987041037</v>
      </c>
      <c r="P27" s="107">
        <v>695.48596850491538</v>
      </c>
      <c r="Q27" s="238"/>
      <c r="R27" s="18">
        <v>-352.18250539956802</v>
      </c>
      <c r="S27" s="18">
        <v>849.55508297575761</v>
      </c>
      <c r="T27" s="18">
        <v>726.26122486418876</v>
      </c>
      <c r="U27" s="18">
        <v>4639.3702535613893</v>
      </c>
      <c r="V27" s="18">
        <v>702.2000687907946</v>
      </c>
      <c r="W27" s="18">
        <v>215.0403275302873</v>
      </c>
    </row>
    <row r="28" spans="1:23">
      <c r="A28" s="80">
        <v>74</v>
      </c>
      <c r="B28" s="80" t="s">
        <v>633</v>
      </c>
      <c r="C28" s="83">
        <v>1001</v>
      </c>
      <c r="D28" s="107">
        <v>-3309.4813022757194</v>
      </c>
      <c r="E28" s="107">
        <v>1688.362123446266</v>
      </c>
      <c r="F28" s="107">
        <v>430.97600209118286</v>
      </c>
      <c r="G28" s="107">
        <v>297.46043214980438</v>
      </c>
      <c r="H28" s="107">
        <v>2416.7985576872534</v>
      </c>
      <c r="I28" s="107">
        <v>1233.1373027010018</v>
      </c>
      <c r="J28" s="107">
        <v>284.68439802453832</v>
      </c>
      <c r="K28" s="107">
        <v>-304.90409590409593</v>
      </c>
      <c r="L28" s="107">
        <v>1212.9176048214442</v>
      </c>
      <c r="M28" s="107">
        <v>-54.945054945054942</v>
      </c>
      <c r="N28" s="107">
        <v>265.2898052879234</v>
      </c>
      <c r="O28" s="107">
        <v>-166.83316683316684</v>
      </c>
      <c r="P28" s="107">
        <v>98.456638454756572</v>
      </c>
      <c r="Q28" s="238"/>
      <c r="R28" s="18">
        <v>-194.80519480519482</v>
      </c>
      <c r="S28" s="18">
        <v>70.484610482728584</v>
      </c>
      <c r="T28" s="18">
        <v>316.64901239627056</v>
      </c>
      <c r="U28" s="18">
        <v>1730.4201616034579</v>
      </c>
      <c r="V28" s="18">
        <v>5204.2006409609103</v>
      </c>
      <c r="W28" s="18">
        <v>155.46612554753824</v>
      </c>
    </row>
    <row r="29" spans="1:23">
      <c r="A29" s="80">
        <v>75</v>
      </c>
      <c r="B29" s="80" t="s">
        <v>634</v>
      </c>
      <c r="C29" s="83">
        <v>19098</v>
      </c>
      <c r="D29" s="107">
        <v>-1993.9509935563117</v>
      </c>
      <c r="E29" s="107">
        <v>1846.3708263307494</v>
      </c>
      <c r="F29" s="107">
        <v>428.50983878248235</v>
      </c>
      <c r="G29" s="107">
        <v>521.10071658051834</v>
      </c>
      <c r="H29" s="107">
        <v>2795.9813816937499</v>
      </c>
      <c r="I29" s="107">
        <v>-243.79125097228089</v>
      </c>
      <c r="J29" s="107">
        <v>170.37798291042068</v>
      </c>
      <c r="K29" s="107">
        <v>-90.298512933291448</v>
      </c>
      <c r="L29" s="107">
        <v>-163.71178099515168</v>
      </c>
      <c r="M29" s="107">
        <v>13.142737459419834</v>
      </c>
      <c r="N29" s="107">
        <v>651.46134460170629</v>
      </c>
      <c r="O29" s="107">
        <v>-630.3958529688972</v>
      </c>
      <c r="P29" s="107">
        <v>21.065491632808996</v>
      </c>
      <c r="Q29" s="238"/>
      <c r="R29" s="18">
        <v>-1133.0244004607812</v>
      </c>
      <c r="S29" s="18">
        <v>-481.56305585907501</v>
      </c>
      <c r="T29" s="18">
        <v>22.332098582911261</v>
      </c>
      <c r="U29" s="18">
        <v>958.08620539331548</v>
      </c>
      <c r="V29" s="18">
        <v>3774.9456674004032</v>
      </c>
      <c r="W29" s="18">
        <v>220.85775434578346</v>
      </c>
    </row>
    <row r="30" spans="1:23">
      <c r="A30" s="80">
        <v>77</v>
      </c>
      <c r="B30" s="80" t="s">
        <v>635</v>
      </c>
      <c r="C30" s="83">
        <v>4471</v>
      </c>
      <c r="D30" s="107">
        <v>-2608.1865234046381</v>
      </c>
      <c r="E30" s="107">
        <v>1519.9444999028981</v>
      </c>
      <c r="F30" s="107">
        <v>368.93253457511292</v>
      </c>
      <c r="G30" s="107">
        <v>188.07628091891482</v>
      </c>
      <c r="H30" s="107">
        <v>2076.953315396926</v>
      </c>
      <c r="I30" s="107">
        <v>581.59969383796329</v>
      </c>
      <c r="J30" s="107">
        <v>236.06129229011154</v>
      </c>
      <c r="K30" s="107">
        <v>46.499440840975176</v>
      </c>
      <c r="L30" s="107">
        <v>864.16042696904992</v>
      </c>
      <c r="M30" s="107">
        <v>10.735853276671886</v>
      </c>
      <c r="N30" s="107">
        <v>343.66307223800959</v>
      </c>
      <c r="O30" s="107">
        <v>-386.93804518004919</v>
      </c>
      <c r="P30" s="107">
        <v>-43.274972942039611</v>
      </c>
      <c r="Q30" s="238"/>
      <c r="R30" s="18">
        <v>-215.61171997316038</v>
      </c>
      <c r="S30" s="18">
        <v>128.05135226484924</v>
      </c>
      <c r="T30" s="18">
        <v>906.86994610604506</v>
      </c>
      <c r="U30" s="18">
        <v>335.98572524847054</v>
      </c>
      <c r="V30" s="18">
        <v>728.53156549660207</v>
      </c>
      <c r="W30" s="18">
        <v>162.38723289560878</v>
      </c>
    </row>
    <row r="31" spans="1:23">
      <c r="A31" s="80">
        <v>78</v>
      </c>
      <c r="B31" s="80" t="s">
        <v>636</v>
      </c>
      <c r="C31" s="83">
        <v>7467</v>
      </c>
      <c r="D31" s="107">
        <v>-2257.0076344447184</v>
      </c>
      <c r="E31" s="107">
        <v>2210.5034783963783</v>
      </c>
      <c r="F31" s="107">
        <v>445.31179326197594</v>
      </c>
      <c r="G31" s="107">
        <v>443.42523008459227</v>
      </c>
      <c r="H31" s="107">
        <v>3099.2405017429469</v>
      </c>
      <c r="I31" s="107">
        <v>-308.92266308003337</v>
      </c>
      <c r="J31" s="107">
        <v>168.34294002953598</v>
      </c>
      <c r="K31" s="107">
        <v>-46.106736306414895</v>
      </c>
      <c r="L31" s="107">
        <v>-186.68645935691228</v>
      </c>
      <c r="M31" s="107">
        <v>133.92259274139548</v>
      </c>
      <c r="N31" s="107">
        <v>789.46900068271168</v>
      </c>
      <c r="O31" s="107">
        <v>-447.97107271996782</v>
      </c>
      <c r="P31" s="107">
        <v>341.49792796274374</v>
      </c>
      <c r="Q31" s="238"/>
      <c r="R31" s="18">
        <v>-394.2681130306683</v>
      </c>
      <c r="S31" s="18">
        <v>395.20088765204332</v>
      </c>
      <c r="T31" s="18">
        <v>79.062362936060637</v>
      </c>
      <c r="U31" s="18">
        <v>3325.8083531421175</v>
      </c>
      <c r="V31" s="18">
        <v>5680.3485743194678</v>
      </c>
      <c r="W31" s="18">
        <v>242.64582638818644</v>
      </c>
    </row>
    <row r="32" spans="1:23">
      <c r="A32" s="80">
        <v>79</v>
      </c>
      <c r="B32" s="80" t="s">
        <v>637</v>
      </c>
      <c r="C32" s="83">
        <v>6556</v>
      </c>
      <c r="D32" s="107">
        <v>-2583.0962665642278</v>
      </c>
      <c r="E32" s="107">
        <v>1900.8130508749248</v>
      </c>
      <c r="F32" s="107">
        <v>558.02968809975289</v>
      </c>
      <c r="G32" s="107">
        <v>959.45019780419193</v>
      </c>
      <c r="H32" s="107">
        <v>3418.2929367788693</v>
      </c>
      <c r="I32" s="107">
        <v>-352.71656080779042</v>
      </c>
      <c r="J32" s="107">
        <v>165.79344139459099</v>
      </c>
      <c r="K32" s="107">
        <v>-54.680445393532644</v>
      </c>
      <c r="L32" s="107">
        <v>-241.60356480673209</v>
      </c>
      <c r="M32" s="107">
        <v>-21.095179987797437</v>
      </c>
      <c r="N32" s="107">
        <v>572.49792542011198</v>
      </c>
      <c r="O32" s="107">
        <v>-431.46400244051244</v>
      </c>
      <c r="P32" s="107">
        <v>141.03392297959951</v>
      </c>
      <c r="Q32" s="238"/>
      <c r="R32" s="18">
        <v>-1042.3276388041488</v>
      </c>
      <c r="S32" s="18">
        <v>-469.82971338403684</v>
      </c>
      <c r="T32" s="18">
        <v>186.12192491843132</v>
      </c>
      <c r="U32" s="18">
        <v>1901.4426609476534</v>
      </c>
      <c r="V32" s="18">
        <v>3153.307706146561</v>
      </c>
      <c r="W32" s="18">
        <v>214.53871906037529</v>
      </c>
    </row>
    <row r="33" spans="1:23">
      <c r="A33" s="80">
        <v>81</v>
      </c>
      <c r="B33" s="80" t="s">
        <v>638</v>
      </c>
      <c r="C33" s="83">
        <v>2424</v>
      </c>
      <c r="D33" s="107">
        <v>-2323.1494655842857</v>
      </c>
      <c r="E33" s="107">
        <v>1434.3072538821459</v>
      </c>
      <c r="F33" s="107">
        <v>639.0829061455122</v>
      </c>
      <c r="G33" s="107">
        <v>401.38385158961017</v>
      </c>
      <c r="H33" s="107">
        <v>2474.7740116172686</v>
      </c>
      <c r="I33" s="107">
        <v>40.080775231501804</v>
      </c>
      <c r="J33" s="107">
        <v>257.81775301578705</v>
      </c>
      <c r="K33" s="107">
        <v>-284.75990099009903</v>
      </c>
      <c r="L33" s="107">
        <v>13.138627257189787</v>
      </c>
      <c r="M33" s="107">
        <v>-26.844884488448844</v>
      </c>
      <c r="N33" s="107">
        <v>137.91828880172366</v>
      </c>
      <c r="O33" s="107">
        <v>-256.28836633663371</v>
      </c>
      <c r="P33" s="107">
        <v>-118.37007753491004</v>
      </c>
      <c r="Q33" s="238"/>
      <c r="R33" s="18">
        <v>-175.33003300330031</v>
      </c>
      <c r="S33" s="18">
        <v>-37.411744201576681</v>
      </c>
      <c r="T33" s="18">
        <v>654.38488917381426</v>
      </c>
      <c r="U33" s="18">
        <v>329.09050287224164</v>
      </c>
      <c r="V33" s="18">
        <v>4484.1894425253395</v>
      </c>
      <c r="W33" s="18">
        <v>161.88569456909099</v>
      </c>
    </row>
    <row r="34" spans="1:23">
      <c r="A34" s="80">
        <v>82</v>
      </c>
      <c r="B34" s="80" t="s">
        <v>639</v>
      </c>
      <c r="C34" s="83">
        <v>9177</v>
      </c>
      <c r="D34" s="107">
        <v>-2501.9123839418385</v>
      </c>
      <c r="E34" s="107">
        <v>1901.6791920890071</v>
      </c>
      <c r="F34" s="107">
        <v>325.38554102821854</v>
      </c>
      <c r="G34" s="107">
        <v>308.49846752075649</v>
      </c>
      <c r="H34" s="107">
        <v>2535.5632006379824</v>
      </c>
      <c r="I34" s="107">
        <v>582.16261866221919</v>
      </c>
      <c r="J34" s="107">
        <v>154.482546604437</v>
      </c>
      <c r="K34" s="107">
        <v>-227.68835131306528</v>
      </c>
      <c r="L34" s="107">
        <v>508.95681395359099</v>
      </c>
      <c r="M34" s="107">
        <v>-53.721259670916425</v>
      </c>
      <c r="N34" s="107">
        <v>488.88637097881821</v>
      </c>
      <c r="O34" s="107">
        <v>0</v>
      </c>
      <c r="P34" s="107">
        <v>488.88637097881821</v>
      </c>
      <c r="Q34" s="238"/>
      <c r="R34" s="18">
        <v>0</v>
      </c>
      <c r="S34" s="18">
        <v>488.88637097881815</v>
      </c>
      <c r="T34" s="18">
        <v>104.41026118584122</v>
      </c>
      <c r="U34" s="18">
        <v>1571.6233237527206</v>
      </c>
      <c r="V34" s="18">
        <v>2510.3469232760162</v>
      </c>
      <c r="W34" s="18">
        <v>234.48572035622777</v>
      </c>
    </row>
    <row r="35" spans="1:23">
      <c r="A35" s="80">
        <v>86</v>
      </c>
      <c r="B35" s="80" t="s">
        <v>640</v>
      </c>
      <c r="C35" s="83">
        <v>7809</v>
      </c>
      <c r="D35" s="107">
        <v>-2394.6400737698305</v>
      </c>
      <c r="E35" s="107">
        <v>1989.4239213559999</v>
      </c>
      <c r="F35" s="107">
        <v>243.01531530024698</v>
      </c>
      <c r="G35" s="107">
        <v>133.12681681127344</v>
      </c>
      <c r="H35" s="107">
        <v>2365.5660534675199</v>
      </c>
      <c r="I35" s="107">
        <v>532.35401731641923</v>
      </c>
      <c r="J35" s="107">
        <v>182.45750691909163</v>
      </c>
      <c r="K35" s="107">
        <v>-149.3539505698553</v>
      </c>
      <c r="L35" s="107">
        <v>565.45757366565545</v>
      </c>
      <c r="M35" s="107">
        <v>-36.752465104366756</v>
      </c>
      <c r="N35" s="107">
        <v>499.63108825897808</v>
      </c>
      <c r="O35" s="107">
        <v>-358.56063516455373</v>
      </c>
      <c r="P35" s="107">
        <v>141.07045309442438</v>
      </c>
      <c r="Q35" s="238"/>
      <c r="R35" s="18">
        <v>-580.74017159687537</v>
      </c>
      <c r="S35" s="18">
        <v>-81.109083337897317</v>
      </c>
      <c r="T35" s="18">
        <v>521.77955025805772</v>
      </c>
      <c r="U35" s="18">
        <v>2101.2106951685732</v>
      </c>
      <c r="V35" s="18">
        <v>2871.6425004856005</v>
      </c>
      <c r="W35" s="18">
        <v>224.53994597697519</v>
      </c>
    </row>
    <row r="36" spans="1:23">
      <c r="A36" s="80">
        <v>90</v>
      </c>
      <c r="B36" s="80" t="s">
        <v>641</v>
      </c>
      <c r="C36" s="83">
        <v>2954</v>
      </c>
      <c r="D36" s="107">
        <v>-2327.1220012365679</v>
      </c>
      <c r="E36" s="107">
        <v>1445.6124221778309</v>
      </c>
      <c r="F36" s="107">
        <v>484.58512206378356</v>
      </c>
      <c r="G36" s="107">
        <v>521.11878954794292</v>
      </c>
      <c r="H36" s="107">
        <v>2451.3163337895571</v>
      </c>
      <c r="I36" s="107">
        <v>-20.348845710724667</v>
      </c>
      <c r="J36" s="107">
        <v>241.48433110608386</v>
      </c>
      <c r="K36" s="107">
        <v>-99.481042654028442</v>
      </c>
      <c r="L36" s="107">
        <v>121.65444274133075</v>
      </c>
      <c r="M36" s="107">
        <v>81.245768449559918</v>
      </c>
      <c r="N36" s="107">
        <v>327.09454374387985</v>
      </c>
      <c r="O36" s="107">
        <v>-514.55653351387957</v>
      </c>
      <c r="P36" s="107">
        <v>-187.4619897699996</v>
      </c>
      <c r="Q36" s="238"/>
      <c r="R36" s="18">
        <v>-204.80704129993231</v>
      </c>
      <c r="S36" s="18">
        <v>122.28750244394757</v>
      </c>
      <c r="T36" s="18">
        <v>1173.2548696108249</v>
      </c>
      <c r="U36" s="18">
        <v>1384.5329642030949</v>
      </c>
      <c r="V36" s="18">
        <v>3089.5136064197459</v>
      </c>
      <c r="W36" s="18">
        <v>163.16167293203509</v>
      </c>
    </row>
    <row r="37" spans="1:23">
      <c r="A37" s="80">
        <v>91</v>
      </c>
      <c r="B37" s="80" t="s">
        <v>642</v>
      </c>
      <c r="C37" s="83">
        <v>677923</v>
      </c>
      <c r="D37" s="107">
        <v>-2287.0035612988227</v>
      </c>
      <c r="E37" s="107">
        <v>1594.756877596232</v>
      </c>
      <c r="F37" s="107">
        <v>466.71198642029822</v>
      </c>
      <c r="G37" s="107">
        <v>731.20982171312062</v>
      </c>
      <c r="H37" s="107">
        <v>2792.6786857296506</v>
      </c>
      <c r="I37" s="107">
        <v>198.84116078163072</v>
      </c>
      <c r="J37" s="107">
        <v>133.53382511895785</v>
      </c>
      <c r="K37" s="107">
        <v>49.377228682313486</v>
      </c>
      <c r="L37" s="107">
        <v>381.75221458290201</v>
      </c>
      <c r="M37" s="107">
        <v>174.94273538440206</v>
      </c>
      <c r="N37" s="107">
        <v>1062.3700743981319</v>
      </c>
      <c r="O37" s="107">
        <v>-545.04964426638423</v>
      </c>
      <c r="P37" s="107">
        <v>517.32043013174768</v>
      </c>
      <c r="Q37" s="238"/>
      <c r="R37" s="18">
        <v>-1064.573705273313</v>
      </c>
      <c r="S37" s="18">
        <v>-2.2036308751809277</v>
      </c>
      <c r="T37" s="18">
        <v>2073.2867930642319</v>
      </c>
      <c r="U37" s="18">
        <v>11881.113038178193</v>
      </c>
      <c r="V37" s="18">
        <v>1058.0821161444453</v>
      </c>
      <c r="W37" s="18">
        <v>297.52926820825229</v>
      </c>
    </row>
    <row r="38" spans="1:23">
      <c r="A38" s="80">
        <v>92</v>
      </c>
      <c r="B38" s="80" t="s">
        <v>643</v>
      </c>
      <c r="C38" s="83">
        <v>251752</v>
      </c>
      <c r="D38" s="107">
        <v>-2582.0370623837371</v>
      </c>
      <c r="E38" s="107">
        <v>1625.4342719682293</v>
      </c>
      <c r="F38" s="107">
        <v>475.23272296176742</v>
      </c>
      <c r="G38" s="107">
        <v>344.75312651977748</v>
      </c>
      <c r="H38" s="107">
        <v>2445.4201214497739</v>
      </c>
      <c r="I38" s="107">
        <v>501.34266992269056</v>
      </c>
      <c r="J38" s="107">
        <v>122.48744561974554</v>
      </c>
      <c r="K38" s="107">
        <v>80.156956051987677</v>
      </c>
      <c r="L38" s="107">
        <v>703.9870715944237</v>
      </c>
      <c r="M38" s="107">
        <v>29.286758397152752</v>
      </c>
      <c r="N38" s="107">
        <v>596.65688905761363</v>
      </c>
      <c r="O38" s="107">
        <v>-456.48693269566877</v>
      </c>
      <c r="P38" s="107">
        <v>140.16995636194486</v>
      </c>
      <c r="Q38" s="238"/>
      <c r="R38" s="18">
        <v>-462.11193952778922</v>
      </c>
      <c r="S38" s="18">
        <v>134.54494952982435</v>
      </c>
      <c r="T38" s="18">
        <v>528.65081142554527</v>
      </c>
      <c r="U38" s="18">
        <v>2478.9605693525918</v>
      </c>
      <c r="V38" s="18">
        <v>2686.7102492331501</v>
      </c>
      <c r="W38" s="18">
        <v>255.57142641009895</v>
      </c>
    </row>
    <row r="39" spans="1:23">
      <c r="A39" s="80">
        <v>97</v>
      </c>
      <c r="B39" s="80" t="s">
        <v>644</v>
      </c>
      <c r="C39" s="83">
        <v>2099</v>
      </c>
      <c r="D39" s="107">
        <v>-2371.1756683935032</v>
      </c>
      <c r="E39" s="107">
        <v>1262.5484901513005</v>
      </c>
      <c r="F39" s="107">
        <v>719.59011946504097</v>
      </c>
      <c r="G39" s="107">
        <v>324.5775741376313</v>
      </c>
      <c r="H39" s="107">
        <v>2306.7161837539725</v>
      </c>
      <c r="I39" s="107">
        <v>71.619826866231392</v>
      </c>
      <c r="J39" s="107">
        <v>215.11667986401625</v>
      </c>
      <c r="K39" s="107">
        <v>-247.85945688423055</v>
      </c>
      <c r="L39" s="107">
        <v>38.877049846017101</v>
      </c>
      <c r="M39" s="107">
        <v>138.60219151977131</v>
      </c>
      <c r="N39" s="107">
        <v>113.01975672625795</v>
      </c>
      <c r="O39" s="107">
        <v>-224.467365412101</v>
      </c>
      <c r="P39" s="107">
        <v>-111.44760868584302</v>
      </c>
      <c r="Q39" s="238"/>
      <c r="R39" s="18">
        <v>-364.45926631729395</v>
      </c>
      <c r="S39" s="18">
        <v>-251.43950959103594</v>
      </c>
      <c r="T39" s="18">
        <v>5627.0003257028829</v>
      </c>
      <c r="U39" s="18">
        <v>3677.6618547488806</v>
      </c>
      <c r="V39" s="18">
        <v>314.26075675911147</v>
      </c>
      <c r="W39" s="18">
        <v>171.54191442273103</v>
      </c>
    </row>
    <row r="40" spans="1:23">
      <c r="A40" s="80">
        <v>98</v>
      </c>
      <c r="B40" s="80" t="s">
        <v>645</v>
      </c>
      <c r="C40" s="83">
        <v>22735</v>
      </c>
      <c r="D40" s="107">
        <v>-2350.8271644609699</v>
      </c>
      <c r="E40" s="107">
        <v>1897.7255538522729</v>
      </c>
      <c r="F40" s="107">
        <v>282.56676810697644</v>
      </c>
      <c r="G40" s="107">
        <v>136.32423345824122</v>
      </c>
      <c r="H40" s="107">
        <v>2316.6165554174904</v>
      </c>
      <c r="I40" s="107">
        <v>858.43203184369122</v>
      </c>
      <c r="J40" s="107">
        <v>153.22044051307839</v>
      </c>
      <c r="K40" s="107">
        <v>-221.25471739608534</v>
      </c>
      <c r="L40" s="107">
        <v>790.39775496068444</v>
      </c>
      <c r="M40" s="107">
        <v>-39.766879261051244</v>
      </c>
      <c r="N40" s="107">
        <v>716.42026665615379</v>
      </c>
      <c r="O40" s="107">
        <v>-387.56102925005501</v>
      </c>
      <c r="P40" s="107">
        <v>328.85923740609871</v>
      </c>
      <c r="Q40" s="238"/>
      <c r="R40" s="18">
        <v>-956.67473059159886</v>
      </c>
      <c r="S40" s="18">
        <v>-240.25446393544513</v>
      </c>
      <c r="T40" s="18">
        <v>650.06091063360827</v>
      </c>
      <c r="U40" s="18">
        <v>2254.4063161255972</v>
      </c>
      <c r="V40" s="18">
        <v>1213.1153531097875</v>
      </c>
      <c r="W40" s="18">
        <v>227.00066433639628</v>
      </c>
    </row>
    <row r="41" spans="1:23">
      <c r="A41" s="80">
        <v>102</v>
      </c>
      <c r="B41" s="80" t="s">
        <v>646</v>
      </c>
      <c r="C41" s="83">
        <v>9533</v>
      </c>
      <c r="D41" s="107">
        <v>-2558.0555777511004</v>
      </c>
      <c r="E41" s="107">
        <v>1577.7552269513512</v>
      </c>
      <c r="F41" s="107">
        <v>331.42180020872661</v>
      </c>
      <c r="G41" s="107">
        <v>229.96228450826285</v>
      </c>
      <c r="H41" s="107">
        <v>2139.1393116683407</v>
      </c>
      <c r="I41" s="107">
        <v>504.88845986125597</v>
      </c>
      <c r="J41" s="107">
        <v>225.63711353995353</v>
      </c>
      <c r="K41" s="107">
        <v>71.694534773943147</v>
      </c>
      <c r="L41" s="107">
        <v>802.22010817515263</v>
      </c>
      <c r="M41" s="107">
        <v>-62.246931710898984</v>
      </c>
      <c r="N41" s="107">
        <v>321.05691038149388</v>
      </c>
      <c r="O41" s="107">
        <v>-454.58145389698933</v>
      </c>
      <c r="P41" s="107">
        <v>-133.52454351549551</v>
      </c>
      <c r="Q41" s="238"/>
      <c r="R41" s="18">
        <v>-1225.6372600440575</v>
      </c>
      <c r="S41" s="18">
        <v>-904.58034966256366</v>
      </c>
      <c r="T41" s="18">
        <v>644.64260608777056</v>
      </c>
      <c r="U41" s="18">
        <v>295.45422795314312</v>
      </c>
      <c r="V41" s="18">
        <v>4155.8543264040927</v>
      </c>
      <c r="W41" s="18">
        <v>188.72670178843916</v>
      </c>
    </row>
    <row r="42" spans="1:23">
      <c r="A42" s="80">
        <v>103</v>
      </c>
      <c r="B42" s="80" t="s">
        <v>647</v>
      </c>
      <c r="C42" s="83">
        <v>2084</v>
      </c>
      <c r="D42" s="107">
        <v>-2696.4558197170468</v>
      </c>
      <c r="E42" s="107">
        <v>1681.1438897689875</v>
      </c>
      <c r="F42" s="107">
        <v>360.66121171293577</v>
      </c>
      <c r="G42" s="107">
        <v>177.40028395485979</v>
      </c>
      <c r="H42" s="107">
        <v>2219.2053854367828</v>
      </c>
      <c r="I42" s="107">
        <v>649.88450146061973</v>
      </c>
      <c r="J42" s="107">
        <v>236.96775682348888</v>
      </c>
      <c r="K42" s="107">
        <v>-263.37044145873318</v>
      </c>
      <c r="L42" s="107">
        <v>623.48181682537552</v>
      </c>
      <c r="M42" s="107">
        <v>-20.633397312859884</v>
      </c>
      <c r="N42" s="107">
        <v>125.59798523225149</v>
      </c>
      <c r="O42" s="107">
        <v>-158.34932821497122</v>
      </c>
      <c r="P42" s="107">
        <v>-32.751342982719713</v>
      </c>
      <c r="Q42" s="238"/>
      <c r="R42" s="18">
        <v>-420.34548944337814</v>
      </c>
      <c r="S42" s="18">
        <v>-294.74750421112662</v>
      </c>
      <c r="T42" s="18">
        <v>311.02152035818847</v>
      </c>
      <c r="U42" s="18">
        <v>381.43053826080381</v>
      </c>
      <c r="V42" s="18">
        <v>2316.9530672648725</v>
      </c>
      <c r="W42" s="18">
        <v>179.60938993258415</v>
      </c>
    </row>
    <row r="43" spans="1:23">
      <c r="A43" s="80">
        <v>105</v>
      </c>
      <c r="B43" s="80" t="s">
        <v>648</v>
      </c>
      <c r="C43" s="83">
        <v>2042</v>
      </c>
      <c r="D43" s="107">
        <v>-2949.4863889537492</v>
      </c>
      <c r="E43" s="107">
        <v>1458.8588227785713</v>
      </c>
      <c r="F43" s="107">
        <v>638.29559748793179</v>
      </c>
      <c r="G43" s="107">
        <v>292.3435420574653</v>
      </c>
      <c r="H43" s="107">
        <v>2389.4979623239683</v>
      </c>
      <c r="I43" s="107">
        <v>1294.8022939066386</v>
      </c>
      <c r="J43" s="107">
        <v>246.22932998737886</v>
      </c>
      <c r="K43" s="107">
        <v>-230.8148873653281</v>
      </c>
      <c r="L43" s="107">
        <v>1310.2167365286896</v>
      </c>
      <c r="M43" s="107">
        <v>-24.485798237022529</v>
      </c>
      <c r="N43" s="107">
        <v>725.74251166188606</v>
      </c>
      <c r="O43" s="107">
        <v>-280.23065621939276</v>
      </c>
      <c r="P43" s="107">
        <v>445.51185544249341</v>
      </c>
      <c r="Q43" s="238"/>
      <c r="R43" s="18">
        <v>-233.10479921645447</v>
      </c>
      <c r="S43" s="18">
        <v>492.6377124454317</v>
      </c>
      <c r="T43" s="18">
        <v>707.29650868101635</v>
      </c>
      <c r="U43" s="18">
        <v>2412.8673489227904</v>
      </c>
      <c r="V43" s="18">
        <v>553.60077997344013</v>
      </c>
      <c r="W43" s="18">
        <v>160.13818032695622</v>
      </c>
    </row>
    <row r="44" spans="1:23">
      <c r="A44" s="80">
        <v>106</v>
      </c>
      <c r="B44" s="80" t="s">
        <v>649</v>
      </c>
      <c r="C44" s="83">
        <v>46900</v>
      </c>
      <c r="D44" s="107">
        <v>-1903.0129732915341</v>
      </c>
      <c r="E44" s="107">
        <v>1934.7315606674688</v>
      </c>
      <c r="F44" s="107">
        <v>331.84652335210507</v>
      </c>
      <c r="G44" s="107">
        <v>267.05557150788343</v>
      </c>
      <c r="H44" s="107">
        <v>2533.633655527457</v>
      </c>
      <c r="I44" s="107">
        <v>153.31941897835486</v>
      </c>
      <c r="J44" s="107">
        <v>144.07864129832035</v>
      </c>
      <c r="K44" s="107">
        <v>-37.184434968017058</v>
      </c>
      <c r="L44" s="107">
        <v>260.21362530865815</v>
      </c>
      <c r="M44" s="107">
        <v>-58.102345415778252</v>
      </c>
      <c r="N44" s="107">
        <v>832.73196212880282</v>
      </c>
      <c r="O44" s="107">
        <v>-466.95095948827293</v>
      </c>
      <c r="P44" s="107">
        <v>365.78100264052995</v>
      </c>
      <c r="Q44" s="238"/>
      <c r="R44" s="18">
        <v>-978.6780383795309</v>
      </c>
      <c r="S44" s="18">
        <v>-145.94607625072805</v>
      </c>
      <c r="T44" s="18">
        <v>635.9198221367883</v>
      </c>
      <c r="U44" s="18">
        <v>1549.1693574053231</v>
      </c>
      <c r="V44" s="18">
        <v>2176.5771093725589</v>
      </c>
      <c r="W44" s="18">
        <v>254.23542190111272</v>
      </c>
    </row>
    <row r="45" spans="1:23">
      <c r="A45" s="80">
        <v>108</v>
      </c>
      <c r="B45" s="80" t="s">
        <v>650</v>
      </c>
      <c r="C45" s="83">
        <v>10055</v>
      </c>
      <c r="D45" s="107">
        <v>-2506.2462178508622</v>
      </c>
      <c r="E45" s="107">
        <v>1900.5403620721263</v>
      </c>
      <c r="F45" s="107">
        <v>257.90124290030258</v>
      </c>
      <c r="G45" s="107">
        <v>210.48579775952723</v>
      </c>
      <c r="H45" s="107">
        <v>2368.9274027319561</v>
      </c>
      <c r="I45" s="107">
        <v>760.47275277714027</v>
      </c>
      <c r="J45" s="107">
        <v>174.85868174010264</v>
      </c>
      <c r="K45" s="107">
        <v>-129.55783192441572</v>
      </c>
      <c r="L45" s="107">
        <v>805.77360259282727</v>
      </c>
      <c r="M45" s="107">
        <v>-29.835902536051716</v>
      </c>
      <c r="N45" s="107">
        <v>638.61888493786967</v>
      </c>
      <c r="O45" s="107">
        <v>-517.1556439582298</v>
      </c>
      <c r="P45" s="107">
        <v>121.46324097963988</v>
      </c>
      <c r="Q45" s="238"/>
      <c r="R45" s="18">
        <v>-464.94281452013922</v>
      </c>
      <c r="S45" s="18">
        <v>173.67607041773039</v>
      </c>
      <c r="T45" s="18">
        <v>1067.593392712696</v>
      </c>
      <c r="U45" s="18">
        <v>772.87565074532915</v>
      </c>
      <c r="V45" s="18">
        <v>3392.2364787475381</v>
      </c>
      <c r="W45" s="18">
        <v>203.0491839820647</v>
      </c>
    </row>
    <row r="46" spans="1:23">
      <c r="A46" s="80">
        <v>109</v>
      </c>
      <c r="B46" s="80" t="s">
        <v>651</v>
      </c>
      <c r="C46" s="83">
        <v>68065</v>
      </c>
      <c r="D46" s="107">
        <v>-2276.4746377555612</v>
      </c>
      <c r="E46" s="107">
        <v>1910.7437133301758</v>
      </c>
      <c r="F46" s="107">
        <v>468.66801381084593</v>
      </c>
      <c r="G46" s="107">
        <v>258.10963907117394</v>
      </c>
      <c r="H46" s="107">
        <v>2637.521366212196</v>
      </c>
      <c r="I46" s="107">
        <v>259.06917528092032</v>
      </c>
      <c r="J46" s="107">
        <v>155.5003454770731</v>
      </c>
      <c r="K46" s="107">
        <v>-207.26298391243665</v>
      </c>
      <c r="L46" s="107">
        <v>207.30653684555676</v>
      </c>
      <c r="M46" s="107">
        <v>2.9383677367222507</v>
      </c>
      <c r="N46" s="107">
        <v>571.2916330389138</v>
      </c>
      <c r="O46" s="107">
        <v>-286.9463013296114</v>
      </c>
      <c r="P46" s="107">
        <v>284.34533170930246</v>
      </c>
      <c r="Q46" s="238"/>
      <c r="R46" s="18">
        <v>-642.95893631087927</v>
      </c>
      <c r="S46" s="18">
        <v>-71.667303271965423</v>
      </c>
      <c r="T46" s="18">
        <v>1786.3559510306709</v>
      </c>
      <c r="U46" s="18">
        <v>804.0449576104678</v>
      </c>
      <c r="V46" s="18">
        <v>3382.0439782718231</v>
      </c>
      <c r="W46" s="18">
        <v>228.5578604461933</v>
      </c>
    </row>
    <row r="47" spans="1:23">
      <c r="A47" s="80">
        <v>111</v>
      </c>
      <c r="B47" s="80" t="s">
        <v>652</v>
      </c>
      <c r="C47" s="83">
        <v>17645</v>
      </c>
      <c r="D47" s="107">
        <v>-2033.5002968784086</v>
      </c>
      <c r="E47" s="107">
        <v>1618.0598517008525</v>
      </c>
      <c r="F47" s="107">
        <v>410.09154281197658</v>
      </c>
      <c r="G47" s="107">
        <v>176.11416926887696</v>
      </c>
      <c r="H47" s="107">
        <v>2204.2655637817061</v>
      </c>
      <c r="I47" s="107">
        <v>498.35714033339968</v>
      </c>
      <c r="J47" s="107">
        <v>177.93789632568584</v>
      </c>
      <c r="K47" s="107">
        <v>-151.55403797109662</v>
      </c>
      <c r="L47" s="107">
        <v>524.74099868798885</v>
      </c>
      <c r="M47" s="107">
        <v>54.519693964295833</v>
      </c>
      <c r="N47" s="107">
        <v>750.02595955558218</v>
      </c>
      <c r="O47" s="107">
        <v>-546.38707849249079</v>
      </c>
      <c r="P47" s="107">
        <v>203.63888106309139</v>
      </c>
      <c r="Q47" s="238"/>
      <c r="R47" s="18">
        <v>-572.34344006800802</v>
      </c>
      <c r="S47" s="18">
        <v>177.68251948757424</v>
      </c>
      <c r="T47" s="18">
        <v>6043.2473752914075</v>
      </c>
      <c r="U47" s="18">
        <v>2193.8527466213259</v>
      </c>
      <c r="V47" s="18">
        <v>6445.6417085291569</v>
      </c>
      <c r="W47" s="18">
        <v>205.86003202300924</v>
      </c>
    </row>
    <row r="48" spans="1:23">
      <c r="A48" s="80">
        <v>139</v>
      </c>
      <c r="B48" s="80" t="s">
        <v>653</v>
      </c>
      <c r="C48" s="83">
        <v>9684</v>
      </c>
      <c r="D48" s="107">
        <v>-3083.6078779040677</v>
      </c>
      <c r="E48" s="107">
        <v>1618.1265095341057</v>
      </c>
      <c r="F48" s="107">
        <v>549.98641236002243</v>
      </c>
      <c r="G48" s="107">
        <v>138.37046492572344</v>
      </c>
      <c r="H48" s="107">
        <v>2306.4833868198511</v>
      </c>
      <c r="I48" s="107">
        <v>1201.5431922429216</v>
      </c>
      <c r="J48" s="107">
        <v>154.04062160247699</v>
      </c>
      <c r="K48" s="107">
        <v>8.6310408921933082</v>
      </c>
      <c r="L48" s="107">
        <v>1364.2148547375921</v>
      </c>
      <c r="M48" s="107">
        <v>-35.83230070218918</v>
      </c>
      <c r="N48" s="107">
        <v>551.25806295118639</v>
      </c>
      <c r="O48" s="107">
        <v>-442.06939281288726</v>
      </c>
      <c r="P48" s="107">
        <v>109.18867013829919</v>
      </c>
      <c r="Q48" s="238"/>
      <c r="R48" s="18">
        <v>-744.52705493597682</v>
      </c>
      <c r="S48" s="18">
        <v>-193.26899198479043</v>
      </c>
      <c r="T48" s="18">
        <v>332.59268742496448</v>
      </c>
      <c r="U48" s="18">
        <v>661.45620659394024</v>
      </c>
      <c r="V48" s="18">
        <v>4381.0242918059321</v>
      </c>
      <c r="W48" s="18">
        <v>182.63278888646792</v>
      </c>
    </row>
    <row r="49" spans="1:23">
      <c r="A49" s="80">
        <v>140</v>
      </c>
      <c r="B49" s="80" t="s">
        <v>654</v>
      </c>
      <c r="C49" s="83">
        <v>20458</v>
      </c>
      <c r="D49" s="107">
        <v>-2473.867877037268</v>
      </c>
      <c r="E49" s="107">
        <v>1557.3332416797668</v>
      </c>
      <c r="F49" s="107">
        <v>325.16251221926473</v>
      </c>
      <c r="G49" s="107">
        <v>255.85123414582665</v>
      </c>
      <c r="H49" s="107">
        <v>2138.3469880448579</v>
      </c>
      <c r="I49" s="107">
        <v>935.47834630423858</v>
      </c>
      <c r="J49" s="107">
        <v>181.50322574271692</v>
      </c>
      <c r="K49" s="107">
        <v>-67.880877896177537</v>
      </c>
      <c r="L49" s="107">
        <v>1049.1006941507781</v>
      </c>
      <c r="M49" s="107">
        <v>-97.565744452048094</v>
      </c>
      <c r="N49" s="107">
        <v>616.01406070632015</v>
      </c>
      <c r="O49" s="107">
        <v>-549.88268647961684</v>
      </c>
      <c r="P49" s="107">
        <v>66.131374226703315</v>
      </c>
      <c r="Q49" s="238"/>
      <c r="R49" s="18">
        <v>-564.18027177632223</v>
      </c>
      <c r="S49" s="18">
        <v>51.833788929997873</v>
      </c>
      <c r="T49" s="18">
        <v>1214.8514344539399</v>
      </c>
      <c r="U49" s="18">
        <v>1434.1556844856434</v>
      </c>
      <c r="V49" s="18">
        <v>5474.8826815752172</v>
      </c>
      <c r="W49" s="18">
        <v>198.13400021371081</v>
      </c>
    </row>
    <row r="50" spans="1:23">
      <c r="A50" s="80">
        <v>142</v>
      </c>
      <c r="B50" s="80" t="s">
        <v>655</v>
      </c>
      <c r="C50" s="83">
        <v>6409</v>
      </c>
      <c r="D50" s="107">
        <v>-2468.446366369612</v>
      </c>
      <c r="E50" s="107">
        <v>1640.0251231158586</v>
      </c>
      <c r="F50" s="107">
        <v>562.15174875718094</v>
      </c>
      <c r="G50" s="107">
        <v>151.81832876818635</v>
      </c>
      <c r="H50" s="107">
        <v>2353.9952006412259</v>
      </c>
      <c r="I50" s="107">
        <v>548.97321699406587</v>
      </c>
      <c r="J50" s="107">
        <v>184.94650245185596</v>
      </c>
      <c r="K50" s="107">
        <v>-103.1922296770167</v>
      </c>
      <c r="L50" s="107">
        <v>630.72748976890534</v>
      </c>
      <c r="M50" s="107">
        <v>-8.5816820096738962</v>
      </c>
      <c r="N50" s="107">
        <v>507.69464203084516</v>
      </c>
      <c r="O50" s="107">
        <v>-274.61382430956468</v>
      </c>
      <c r="P50" s="107">
        <v>233.08081772128045</v>
      </c>
      <c r="Q50" s="238"/>
      <c r="R50" s="18">
        <v>-652.98798564518643</v>
      </c>
      <c r="S50" s="18">
        <v>-145.29334361434135</v>
      </c>
      <c r="T50" s="18">
        <v>996.8122158781058</v>
      </c>
      <c r="U50" s="18">
        <v>1874.5124599698811</v>
      </c>
      <c r="V50" s="18">
        <v>-47.082702829604138</v>
      </c>
      <c r="W50" s="18">
        <v>190.47910837582566</v>
      </c>
    </row>
    <row r="51" spans="1:23">
      <c r="A51" s="80">
        <v>143</v>
      </c>
      <c r="B51" s="80" t="s">
        <v>656</v>
      </c>
      <c r="C51" s="83">
        <v>6640</v>
      </c>
      <c r="D51" s="107">
        <v>-2464.1035784208129</v>
      </c>
      <c r="E51" s="107">
        <v>1676.2946167442344</v>
      </c>
      <c r="F51" s="107">
        <v>477.81857822803431</v>
      </c>
      <c r="G51" s="107">
        <v>260.48736177153114</v>
      </c>
      <c r="H51" s="107">
        <v>2414.6005567438001</v>
      </c>
      <c r="I51" s="107">
        <v>375.70995818240124</v>
      </c>
      <c r="J51" s="107">
        <v>206.69223379955383</v>
      </c>
      <c r="K51" s="107">
        <v>-134.91445783132531</v>
      </c>
      <c r="L51" s="107">
        <v>447.48773415062976</v>
      </c>
      <c r="M51" s="107">
        <v>-25.602409638554217</v>
      </c>
      <c r="N51" s="107">
        <v>372.38230283506311</v>
      </c>
      <c r="O51" s="107">
        <v>-308.73493975903614</v>
      </c>
      <c r="P51" s="107">
        <v>63.647363076026991</v>
      </c>
      <c r="Q51" s="238"/>
      <c r="R51" s="18">
        <v>-1065.5120481927711</v>
      </c>
      <c r="S51" s="18">
        <v>-693.12974535770786</v>
      </c>
      <c r="T51" s="18">
        <v>272.74170628812089</v>
      </c>
      <c r="U51" s="18">
        <v>430.46002616529756</v>
      </c>
      <c r="V51" s="18">
        <v>4724.5330981850857</v>
      </c>
      <c r="W51" s="18">
        <v>179.0913052077174</v>
      </c>
    </row>
    <row r="52" spans="1:23">
      <c r="A52" s="80">
        <v>145</v>
      </c>
      <c r="B52" s="80" t="s">
        <v>657</v>
      </c>
      <c r="C52" s="83">
        <v>12437</v>
      </c>
      <c r="D52" s="107">
        <v>-2963.3240430817536</v>
      </c>
      <c r="E52" s="107">
        <v>1662.7646916842014</v>
      </c>
      <c r="F52" s="107">
        <v>271.28037995344243</v>
      </c>
      <c r="G52" s="107">
        <v>132.43300393177572</v>
      </c>
      <c r="H52" s="107">
        <v>2066.4780755694192</v>
      </c>
      <c r="I52" s="107">
        <v>978.96884363648064</v>
      </c>
      <c r="J52" s="107">
        <v>177.64074950346975</v>
      </c>
      <c r="K52" s="107">
        <v>-34.308193294202781</v>
      </c>
      <c r="L52" s="107">
        <v>1122.3013998457475</v>
      </c>
      <c r="M52" s="107">
        <v>-82.013347270242022</v>
      </c>
      <c r="N52" s="107">
        <v>143.44208506317094</v>
      </c>
      <c r="O52" s="107">
        <v>-313.58044544504304</v>
      </c>
      <c r="P52" s="107">
        <v>-170.13836038187208</v>
      </c>
      <c r="Q52" s="238"/>
      <c r="R52" s="18">
        <v>-993.90528262442717</v>
      </c>
      <c r="S52" s="18">
        <v>-850.46319756125615</v>
      </c>
      <c r="T52" s="18">
        <v>30.783470475401248</v>
      </c>
      <c r="U52" s="18">
        <v>342.76379636966146</v>
      </c>
      <c r="V52" s="18">
        <v>6110.8235954334987</v>
      </c>
      <c r="W52" s="18">
        <v>198.89529804834945</v>
      </c>
    </row>
    <row r="53" spans="1:23">
      <c r="A53" s="80">
        <v>146</v>
      </c>
      <c r="B53" s="80" t="s">
        <v>658</v>
      </c>
      <c r="C53" s="83">
        <v>4352</v>
      </c>
      <c r="D53" s="107">
        <v>-3031.5542277226909</v>
      </c>
      <c r="E53" s="107">
        <v>1346.7705306409655</v>
      </c>
      <c r="F53" s="107">
        <v>388.4161270339755</v>
      </c>
      <c r="G53" s="107">
        <v>531.78955918663212</v>
      </c>
      <c r="H53" s="107">
        <v>2266.9762168615734</v>
      </c>
      <c r="I53" s="107">
        <v>750.42302956849483</v>
      </c>
      <c r="J53" s="107">
        <v>237.02920153034779</v>
      </c>
      <c r="K53" s="107">
        <v>-35.217601102941174</v>
      </c>
      <c r="L53" s="107">
        <v>952.2346299959014</v>
      </c>
      <c r="M53" s="107">
        <v>35.703354779411768</v>
      </c>
      <c r="N53" s="107">
        <v>223.35997391419531</v>
      </c>
      <c r="O53" s="107">
        <v>-260.56985294117646</v>
      </c>
      <c r="P53" s="107">
        <v>-37.209879026981149</v>
      </c>
      <c r="Q53" s="238"/>
      <c r="R53" s="18">
        <v>-94.209558823529406</v>
      </c>
      <c r="S53" s="18">
        <v>129.15041509066592</v>
      </c>
      <c r="T53" s="18">
        <v>2277.4331609363971</v>
      </c>
      <c r="U53" s="18">
        <v>2048.3435631236161</v>
      </c>
      <c r="V53" s="18">
        <v>878.17658455205071</v>
      </c>
      <c r="W53" s="18">
        <v>161.09695342595282</v>
      </c>
    </row>
    <row r="54" spans="1:23">
      <c r="A54" s="80">
        <v>148</v>
      </c>
      <c r="B54" s="80" t="s">
        <v>659</v>
      </c>
      <c r="C54" s="83">
        <v>6892</v>
      </c>
      <c r="D54" s="107">
        <v>-3542.0755833394874</v>
      </c>
      <c r="E54" s="107">
        <v>1329.9941240625128</v>
      </c>
      <c r="F54" s="107">
        <v>828.58827974935696</v>
      </c>
      <c r="G54" s="107">
        <v>290.55449903903508</v>
      </c>
      <c r="H54" s="107">
        <v>2449.1369028509043</v>
      </c>
      <c r="I54" s="107">
        <v>1580.2592241456107</v>
      </c>
      <c r="J54" s="107">
        <v>170.49120746653176</v>
      </c>
      <c r="K54" s="107">
        <v>-111.44645966337782</v>
      </c>
      <c r="L54" s="107">
        <v>1639.3039719487645</v>
      </c>
      <c r="M54" s="107">
        <v>135.77481137550782</v>
      </c>
      <c r="N54" s="107">
        <v>682.14010283568973</v>
      </c>
      <c r="O54" s="107">
        <v>-261.17237376668601</v>
      </c>
      <c r="P54" s="107">
        <v>420.96772906900378</v>
      </c>
      <c r="Q54" s="238"/>
      <c r="R54" s="18">
        <v>-437.46372605919908</v>
      </c>
      <c r="S54" s="18">
        <v>244.67637677649068</v>
      </c>
      <c r="T54" s="18">
        <v>1855.8275495904395</v>
      </c>
      <c r="U54" s="18">
        <v>3741.8226922230306</v>
      </c>
      <c r="V54" s="18">
        <v>1196.3804356281162</v>
      </c>
      <c r="W54" s="18">
        <v>209.11857296580388</v>
      </c>
    </row>
    <row r="55" spans="1:23">
      <c r="A55" s="80">
        <v>149</v>
      </c>
      <c r="B55" s="80" t="s">
        <v>660</v>
      </c>
      <c r="C55" s="83">
        <v>5184</v>
      </c>
      <c r="D55" s="107">
        <v>-2754.5794702503626</v>
      </c>
      <c r="E55" s="107">
        <v>2099.5897236067467</v>
      </c>
      <c r="F55" s="107">
        <v>641.2104929064036</v>
      </c>
      <c r="G55" s="107">
        <v>184.94244677922822</v>
      </c>
      <c r="H55" s="107">
        <v>2925.742663292378</v>
      </c>
      <c r="I55" s="107">
        <v>568.2655617378723</v>
      </c>
      <c r="J55" s="107">
        <v>170.38899995986375</v>
      </c>
      <c r="K55" s="107">
        <v>-247.79861111111111</v>
      </c>
      <c r="L55" s="107">
        <v>490.855950586625</v>
      </c>
      <c r="M55" s="107">
        <v>-57.870370370370374</v>
      </c>
      <c r="N55" s="107">
        <v>604.14877325826978</v>
      </c>
      <c r="O55" s="107">
        <v>-704.29648919753083</v>
      </c>
      <c r="P55" s="107">
        <v>-100.14771593926112</v>
      </c>
      <c r="Q55" s="238"/>
      <c r="R55" s="18">
        <v>-1547.0679012345679</v>
      </c>
      <c r="S55" s="18">
        <v>-942.91912797629823</v>
      </c>
      <c r="T55" s="18">
        <v>730.43346876526664</v>
      </c>
      <c r="U55" s="18">
        <v>1636.5982005684452</v>
      </c>
      <c r="V55" s="18">
        <v>7702.7097366014177</v>
      </c>
      <c r="W55" s="18">
        <v>258.88899181340895</v>
      </c>
    </row>
    <row r="56" spans="1:23">
      <c r="A56" s="80">
        <v>151</v>
      </c>
      <c r="B56" s="80" t="s">
        <v>661</v>
      </c>
      <c r="C56" s="83">
        <v>1796</v>
      </c>
      <c r="D56" s="107">
        <v>-2306.0419021054768</v>
      </c>
      <c r="E56" s="107">
        <v>1634.0887055323972</v>
      </c>
      <c r="F56" s="107">
        <v>652.04205539804218</v>
      </c>
      <c r="G56" s="107">
        <v>483.17700990843548</v>
      </c>
      <c r="H56" s="107">
        <v>2769.3077708388751</v>
      </c>
      <c r="I56" s="107">
        <v>243.37673906311463</v>
      </c>
      <c r="J56" s="107">
        <v>278.9148498207889</v>
      </c>
      <c r="K56" s="107">
        <v>-288.93819599109133</v>
      </c>
      <c r="L56" s="107">
        <v>233.3533928928122</v>
      </c>
      <c r="M56" s="107">
        <v>0.36581291759465479</v>
      </c>
      <c r="N56" s="107">
        <v>696.98507454380444</v>
      </c>
      <c r="O56" s="107">
        <v>-299.07238307349667</v>
      </c>
      <c r="P56" s="107">
        <v>397.91269147030778</v>
      </c>
      <c r="Q56" s="238"/>
      <c r="R56" s="18">
        <v>-287.58351893095767</v>
      </c>
      <c r="S56" s="18">
        <v>409.40155561284678</v>
      </c>
      <c r="T56" s="18">
        <v>1985.7588711617468</v>
      </c>
      <c r="U56" s="18">
        <v>3093.3596362406493</v>
      </c>
      <c r="V56" s="18">
        <v>-588.26710270761998</v>
      </c>
      <c r="W56" s="18">
        <v>165.72907764020258</v>
      </c>
    </row>
    <row r="57" spans="1:23">
      <c r="A57" s="80">
        <v>152</v>
      </c>
      <c r="B57" s="80" t="s">
        <v>662</v>
      </c>
      <c r="C57" s="83">
        <v>4267</v>
      </c>
      <c r="D57" s="107">
        <v>-2666.5399283901138</v>
      </c>
      <c r="E57" s="107">
        <v>1676.462974444328</v>
      </c>
      <c r="F57" s="107">
        <v>254.82059583878387</v>
      </c>
      <c r="G57" s="107">
        <v>182.9042740691398</v>
      </c>
      <c r="H57" s="107">
        <v>2114.1878443522514</v>
      </c>
      <c r="I57" s="107">
        <v>717.82215035261697</v>
      </c>
      <c r="J57" s="107">
        <v>218.9599040516382</v>
      </c>
      <c r="K57" s="107">
        <v>-0.44434028591516289</v>
      </c>
      <c r="L57" s="107">
        <v>936.33771411833982</v>
      </c>
      <c r="M57" s="107">
        <v>-7.0307007265057422</v>
      </c>
      <c r="N57" s="107">
        <v>376.95492935397158</v>
      </c>
      <c r="O57" s="107">
        <v>-444.04804312163111</v>
      </c>
      <c r="P57" s="107">
        <v>-67.093113767659531</v>
      </c>
      <c r="Q57" s="238"/>
      <c r="R57" s="18">
        <v>-832.43496601827985</v>
      </c>
      <c r="S57" s="18">
        <v>-455.48003666430822</v>
      </c>
      <c r="T57" s="18">
        <v>611.71848886991881</v>
      </c>
      <c r="U57" s="18">
        <v>3373.1282116540679</v>
      </c>
      <c r="V57" s="18">
        <v>1014.9082664297778</v>
      </c>
      <c r="W57" s="18">
        <v>189.21704000500316</v>
      </c>
    </row>
    <row r="58" spans="1:23">
      <c r="A58" s="80">
        <v>153</v>
      </c>
      <c r="B58" s="80" t="s">
        <v>663</v>
      </c>
      <c r="C58" s="83">
        <v>24718</v>
      </c>
      <c r="D58" s="107">
        <v>-2577.8022984064992</v>
      </c>
      <c r="E58" s="107">
        <v>1606.9629535770916</v>
      </c>
      <c r="F58" s="107">
        <v>539.27718533342409</v>
      </c>
      <c r="G58" s="107">
        <v>154.80169348529051</v>
      </c>
      <c r="H58" s="107">
        <v>2301.0418323958061</v>
      </c>
      <c r="I58" s="107">
        <v>604.53332499622593</v>
      </c>
      <c r="J58" s="107">
        <v>159.36822135638837</v>
      </c>
      <c r="K58" s="107">
        <v>-50.234120883566632</v>
      </c>
      <c r="L58" s="107">
        <v>713.66742546904754</v>
      </c>
      <c r="M58" s="107">
        <v>-53.142042236426896</v>
      </c>
      <c r="N58" s="107">
        <v>383.76491722192759</v>
      </c>
      <c r="O58" s="107">
        <v>-449.46474836151793</v>
      </c>
      <c r="P58" s="107">
        <v>-65.699831139590373</v>
      </c>
      <c r="Q58" s="238"/>
      <c r="R58" s="18">
        <v>-834.8976454405697</v>
      </c>
      <c r="S58" s="18">
        <v>-451.132728218642</v>
      </c>
      <c r="T58" s="18">
        <v>309.17952294557898</v>
      </c>
      <c r="U58" s="18">
        <v>3168.2234422610341</v>
      </c>
      <c r="V58" s="18">
        <v>4970.3229072261684</v>
      </c>
      <c r="W58" s="18">
        <v>218.33735782297441</v>
      </c>
    </row>
    <row r="59" spans="1:23">
      <c r="A59" s="80">
        <v>165</v>
      </c>
      <c r="B59" s="80" t="s">
        <v>664</v>
      </c>
      <c r="C59" s="83">
        <v>15777</v>
      </c>
      <c r="D59" s="107">
        <v>-2278.194373574252</v>
      </c>
      <c r="E59" s="107">
        <v>1877.3809145118162</v>
      </c>
      <c r="F59" s="107">
        <v>301.10241452634892</v>
      </c>
      <c r="G59" s="107">
        <v>183.95826786720735</v>
      </c>
      <c r="H59" s="107">
        <v>2362.4415969053725</v>
      </c>
      <c r="I59" s="107">
        <v>586.54545435601779</v>
      </c>
      <c r="J59" s="107">
        <v>162.37730535546672</v>
      </c>
      <c r="K59" s="107">
        <v>-136.83881599797172</v>
      </c>
      <c r="L59" s="107">
        <v>612.08394371351267</v>
      </c>
      <c r="M59" s="107">
        <v>-75.74317043797933</v>
      </c>
      <c r="N59" s="107">
        <v>620.58799660665386</v>
      </c>
      <c r="O59" s="107">
        <v>-481.79064460924133</v>
      </c>
      <c r="P59" s="107">
        <v>138.79735199741256</v>
      </c>
      <c r="Q59" s="238"/>
      <c r="R59" s="18">
        <v>-1147.9115167649109</v>
      </c>
      <c r="S59" s="18">
        <v>-527.323520158257</v>
      </c>
      <c r="T59" s="18">
        <v>777.42553104670753</v>
      </c>
      <c r="U59" s="18">
        <v>857.20325533374148</v>
      </c>
      <c r="V59" s="18">
        <v>3516.1992125651168</v>
      </c>
      <c r="W59" s="18">
        <v>224.56709503729857</v>
      </c>
    </row>
    <row r="60" spans="1:23">
      <c r="A60" s="80">
        <v>167</v>
      </c>
      <c r="B60" s="80" t="s">
        <v>665</v>
      </c>
      <c r="C60" s="83">
        <v>77836</v>
      </c>
      <c r="D60" s="107">
        <v>-2299.3453238030079</v>
      </c>
      <c r="E60" s="107">
        <v>1530.1598259873545</v>
      </c>
      <c r="F60" s="107">
        <v>327.41663041088623</v>
      </c>
      <c r="G60" s="107">
        <v>320.46863710630583</v>
      </c>
      <c r="H60" s="107">
        <v>2178.0450935045465</v>
      </c>
      <c r="I60" s="107">
        <v>380.31243740046278</v>
      </c>
      <c r="J60" s="107">
        <v>164.8722649406152</v>
      </c>
      <c r="K60" s="107">
        <v>-9.7849452695410868</v>
      </c>
      <c r="L60" s="107">
        <v>535.3997570715369</v>
      </c>
      <c r="M60" s="107">
        <v>-37.21928156637032</v>
      </c>
      <c r="N60" s="107">
        <v>376.88024520670524</v>
      </c>
      <c r="O60" s="107">
        <v>-467.13602960069886</v>
      </c>
      <c r="P60" s="107">
        <v>-90.255784393993636</v>
      </c>
      <c r="Q60" s="238"/>
      <c r="R60" s="18">
        <v>-598.34780821213826</v>
      </c>
      <c r="S60" s="18">
        <v>-221.46756300543305</v>
      </c>
      <c r="T60" s="18">
        <v>1568.5866507972303</v>
      </c>
      <c r="U60" s="18">
        <v>667.91040789831948</v>
      </c>
      <c r="V60" s="18">
        <v>3014.8322816397022</v>
      </c>
      <c r="W60" s="18">
        <v>194.67682264470159</v>
      </c>
    </row>
    <row r="61" spans="1:23">
      <c r="A61" s="80">
        <v>169</v>
      </c>
      <c r="B61" s="80" t="s">
        <v>666</v>
      </c>
      <c r="C61" s="83">
        <v>4819</v>
      </c>
      <c r="D61" s="107">
        <v>-2564.3573944324689</v>
      </c>
      <c r="E61" s="107">
        <v>1826.7484643877381</v>
      </c>
      <c r="F61" s="107">
        <v>282.14265401762322</v>
      </c>
      <c r="G61" s="107">
        <v>133.2446511609206</v>
      </c>
      <c r="H61" s="107">
        <v>2242.1357695662819</v>
      </c>
      <c r="I61" s="107">
        <v>596.48611488286519</v>
      </c>
      <c r="J61" s="107">
        <v>188.71646599601479</v>
      </c>
      <c r="K61" s="107">
        <v>-248.43162481842705</v>
      </c>
      <c r="L61" s="107">
        <v>536.77095606045305</v>
      </c>
      <c r="M61" s="107">
        <v>-4.5486615480390125</v>
      </c>
      <c r="N61" s="107">
        <v>210.00066964622673</v>
      </c>
      <c r="O61" s="107">
        <v>-340.90060178460266</v>
      </c>
      <c r="P61" s="107">
        <v>-130.89993213837587</v>
      </c>
      <c r="Q61" s="238"/>
      <c r="R61" s="18">
        <v>-393.44262295081967</v>
      </c>
      <c r="S61" s="18">
        <v>-183.44195330459294</v>
      </c>
      <c r="T61" s="18">
        <v>68.196248328824126</v>
      </c>
      <c r="U61" s="18">
        <v>1865.4506121125153</v>
      </c>
      <c r="V61" s="18">
        <v>2271.9311274748648</v>
      </c>
      <c r="W61" s="18">
        <v>212.16590759439478</v>
      </c>
    </row>
    <row r="62" spans="1:23">
      <c r="A62" s="80">
        <v>171</v>
      </c>
      <c r="B62" s="80" t="s">
        <v>667</v>
      </c>
      <c r="C62" s="83">
        <v>4401</v>
      </c>
      <c r="D62" s="107">
        <v>-2376.4422067844594</v>
      </c>
      <c r="E62" s="107">
        <v>1678.6954659454464</v>
      </c>
      <c r="F62" s="107">
        <v>306.48049070423639</v>
      </c>
      <c r="G62" s="107">
        <v>286.44965176181751</v>
      </c>
      <c r="H62" s="107">
        <v>2271.6256084115003</v>
      </c>
      <c r="I62" s="107">
        <v>350.80174857451669</v>
      </c>
      <c r="J62" s="107">
        <v>214.07724756711457</v>
      </c>
      <c r="K62" s="107">
        <v>-74.799363780958871</v>
      </c>
      <c r="L62" s="107">
        <v>490.07963236067241</v>
      </c>
      <c r="M62" s="107">
        <v>-64.249943194728473</v>
      </c>
      <c r="N62" s="107">
        <v>321.0130907929846</v>
      </c>
      <c r="O62" s="107">
        <v>-248.72937968643487</v>
      </c>
      <c r="P62" s="107">
        <v>72.283711106549731</v>
      </c>
      <c r="Q62" s="238"/>
      <c r="R62" s="18">
        <v>-266.98477618723018</v>
      </c>
      <c r="S62" s="18">
        <v>54.028314605754439</v>
      </c>
      <c r="T62" s="18">
        <v>3211.271673435685</v>
      </c>
      <c r="U62" s="18">
        <v>2193.8701248544103</v>
      </c>
      <c r="V62" s="18">
        <v>4356.1233722547413</v>
      </c>
      <c r="W62" s="18">
        <v>194.97043739203789</v>
      </c>
    </row>
    <row r="63" spans="1:23">
      <c r="A63" s="80">
        <v>172</v>
      </c>
      <c r="B63" s="80" t="s">
        <v>668</v>
      </c>
      <c r="C63" s="83">
        <v>4024</v>
      </c>
      <c r="D63" s="107">
        <v>-2581.4465746826568</v>
      </c>
      <c r="E63" s="107">
        <v>1373.4202085871364</v>
      </c>
      <c r="F63" s="107">
        <v>485.49768893169903</v>
      </c>
      <c r="G63" s="107">
        <v>305.90942331603253</v>
      </c>
      <c r="H63" s="107">
        <v>2164.8273208348683</v>
      </c>
      <c r="I63" s="107">
        <v>370.24267218346364</v>
      </c>
      <c r="J63" s="107">
        <v>233.42791543835224</v>
      </c>
      <c r="K63" s="107">
        <v>22.886431411530815</v>
      </c>
      <c r="L63" s="107">
        <v>626.55701903334659</v>
      </c>
      <c r="M63" s="107">
        <v>19.880715705765407</v>
      </c>
      <c r="N63" s="107">
        <v>229.8184808913235</v>
      </c>
      <c r="O63" s="107">
        <v>-400.09940357852878</v>
      </c>
      <c r="P63" s="107">
        <v>-170.28092268720533</v>
      </c>
      <c r="Q63" s="238"/>
      <c r="R63" s="18">
        <v>-856.11332007952285</v>
      </c>
      <c r="S63" s="18">
        <v>-626.29483918819938</v>
      </c>
      <c r="T63" s="18">
        <v>410.961011530024</v>
      </c>
      <c r="U63" s="18">
        <v>686.17281751640803</v>
      </c>
      <c r="V63" s="18">
        <v>5461.6445688835101</v>
      </c>
      <c r="W63" s="18">
        <v>164.28471394582971</v>
      </c>
    </row>
    <row r="64" spans="1:23">
      <c r="A64" s="80">
        <v>176</v>
      </c>
      <c r="B64" s="80" t="s">
        <v>669</v>
      </c>
      <c r="C64" s="83">
        <v>4169</v>
      </c>
      <c r="D64" s="107">
        <v>-2167.4222853575211</v>
      </c>
      <c r="E64" s="107">
        <v>1215.7601163233103</v>
      </c>
      <c r="F64" s="107">
        <v>336.98591849985701</v>
      </c>
      <c r="G64" s="107">
        <v>324.45113567776156</v>
      </c>
      <c r="H64" s="107">
        <v>1877.1971705009287</v>
      </c>
      <c r="I64" s="107">
        <v>367.30871529712317</v>
      </c>
      <c r="J64" s="107">
        <v>241.16902189740779</v>
      </c>
      <c r="K64" s="107">
        <v>-21.147277524586233</v>
      </c>
      <c r="L64" s="107">
        <v>587.33045966994473</v>
      </c>
      <c r="M64" s="107">
        <v>85.368193811465574</v>
      </c>
      <c r="N64" s="107">
        <v>382.4735386248181</v>
      </c>
      <c r="O64" s="107">
        <v>-436.09018949388337</v>
      </c>
      <c r="P64" s="107">
        <v>-53.616650869065339</v>
      </c>
      <c r="Q64" s="238"/>
      <c r="R64" s="18">
        <v>-190.67162389062125</v>
      </c>
      <c r="S64" s="18">
        <v>191.80191473419683</v>
      </c>
      <c r="T64" s="18">
        <v>1590.1636739147109</v>
      </c>
      <c r="U64" s="18">
        <v>2736.974511182133</v>
      </c>
      <c r="V64" s="18">
        <v>1421.1167773758928</v>
      </c>
      <c r="W64" s="18">
        <v>149.90876896711595</v>
      </c>
    </row>
    <row r="65" spans="1:23">
      <c r="A65" s="80">
        <v>177</v>
      </c>
      <c r="B65" s="80" t="s">
        <v>670</v>
      </c>
      <c r="C65" s="83">
        <v>1674</v>
      </c>
      <c r="D65" s="107">
        <v>-2737.3693473318663</v>
      </c>
      <c r="E65" s="107">
        <v>1597.8165044566358</v>
      </c>
      <c r="F65" s="107">
        <v>379.8112334395318</v>
      </c>
      <c r="G65" s="107">
        <v>560.31243803653467</v>
      </c>
      <c r="H65" s="107">
        <v>2537.9401759327025</v>
      </c>
      <c r="I65" s="107">
        <v>763.7496038969615</v>
      </c>
      <c r="J65" s="107">
        <v>222.57339257718252</v>
      </c>
      <c r="K65" s="107">
        <v>-269.92293906810033</v>
      </c>
      <c r="L65" s="107">
        <v>716.40005740604374</v>
      </c>
      <c r="M65" s="107">
        <v>-13.470728793309439</v>
      </c>
      <c r="N65" s="107">
        <v>503.50015721357056</v>
      </c>
      <c r="O65" s="107">
        <v>-324.5041816009558</v>
      </c>
      <c r="P65" s="107">
        <v>178.9959756126147</v>
      </c>
      <c r="Q65" s="238"/>
      <c r="R65" s="18">
        <v>-203.1063321385902</v>
      </c>
      <c r="S65" s="18">
        <v>300.39382507498033</v>
      </c>
      <c r="T65" s="18">
        <v>1702.5513668664255</v>
      </c>
      <c r="U65" s="18">
        <v>2621.7382089076232</v>
      </c>
      <c r="V65" s="18">
        <v>821.27724872896636</v>
      </c>
      <c r="W65" s="18">
        <v>191.12637613117656</v>
      </c>
    </row>
    <row r="66" spans="1:23">
      <c r="A66" s="80">
        <v>178</v>
      </c>
      <c r="B66" s="80" t="s">
        <v>671</v>
      </c>
      <c r="C66" s="83">
        <v>5522</v>
      </c>
      <c r="D66" s="107">
        <v>-2701.2945045106198</v>
      </c>
      <c r="E66" s="107">
        <v>1355.5235281062119</v>
      </c>
      <c r="F66" s="107">
        <v>329.5760624667721</v>
      </c>
      <c r="G66" s="107">
        <v>309.21504264842633</v>
      </c>
      <c r="H66" s="107">
        <v>1994.3146332214103</v>
      </c>
      <c r="I66" s="107">
        <v>516.06117340751166</v>
      </c>
      <c r="J66" s="107">
        <v>244.40634635355249</v>
      </c>
      <c r="K66" s="107">
        <v>-128.94603404563563</v>
      </c>
      <c r="L66" s="107">
        <v>631.52148571542841</v>
      </c>
      <c r="M66" s="107">
        <v>96.341905106845346</v>
      </c>
      <c r="N66" s="107">
        <v>20.883519533064035</v>
      </c>
      <c r="O66" s="107">
        <v>-408.47700108656289</v>
      </c>
      <c r="P66" s="107">
        <v>-387.5934815534988</v>
      </c>
      <c r="Q66" s="238"/>
      <c r="R66" s="18">
        <v>-1365.0851140890979</v>
      </c>
      <c r="S66" s="18">
        <v>-1344.2015945560343</v>
      </c>
      <c r="T66" s="18">
        <v>361.74692767135838</v>
      </c>
      <c r="U66" s="18">
        <v>689.31260285259805</v>
      </c>
      <c r="V66" s="18">
        <v>4553.8093139156945</v>
      </c>
      <c r="W66" s="18">
        <v>167.14223527820124</v>
      </c>
    </row>
    <row r="67" spans="1:23">
      <c r="A67" s="80">
        <v>179</v>
      </c>
      <c r="B67" s="80" t="s">
        <v>672</v>
      </c>
      <c r="C67" s="83">
        <v>147567</v>
      </c>
      <c r="D67" s="107">
        <v>-2131.4636767885845</v>
      </c>
      <c r="E67" s="107">
        <v>1572.5332007351262</v>
      </c>
      <c r="F67" s="107">
        <v>414.09980172680042</v>
      </c>
      <c r="G67" s="107">
        <v>217.13257168641528</v>
      </c>
      <c r="H67" s="107">
        <v>2203.7655741483422</v>
      </c>
      <c r="I67" s="107">
        <v>212.26943273698996</v>
      </c>
      <c r="J67" s="107">
        <v>145.79930108843817</v>
      </c>
      <c r="K67" s="107">
        <v>-157.46027228309853</v>
      </c>
      <c r="L67" s="107">
        <v>200.60846154232959</v>
      </c>
      <c r="M67" s="107">
        <v>28.546355214919323</v>
      </c>
      <c r="N67" s="107">
        <v>301.45671411700647</v>
      </c>
      <c r="O67" s="107">
        <v>-416.7598446807213</v>
      </c>
      <c r="P67" s="107">
        <v>-115.30313056371483</v>
      </c>
      <c r="Q67" s="238"/>
      <c r="R67" s="18">
        <v>-660.45728381006597</v>
      </c>
      <c r="S67" s="18">
        <v>-359.00056969305945</v>
      </c>
      <c r="T67" s="18">
        <v>248.71581199500545</v>
      </c>
      <c r="U67" s="18">
        <v>-153.77742980148233</v>
      </c>
      <c r="V67" s="18">
        <v>2857.7190818791178</v>
      </c>
      <c r="W67" s="18">
        <v>213.65940227379434</v>
      </c>
    </row>
    <row r="68" spans="1:23">
      <c r="A68" s="80">
        <v>181</v>
      </c>
      <c r="B68" s="80" t="s">
        <v>673</v>
      </c>
      <c r="C68" s="83">
        <v>1564</v>
      </c>
      <c r="D68" s="107">
        <v>-3302.8177601956845</v>
      </c>
      <c r="E68" s="107">
        <v>1684.5573239320875</v>
      </c>
      <c r="F68" s="107">
        <v>519.5205446956644</v>
      </c>
      <c r="G68" s="107">
        <v>185.10517404757866</v>
      </c>
      <c r="H68" s="107">
        <v>2389.1830426753304</v>
      </c>
      <c r="I68" s="107">
        <v>1139.9073833800608</v>
      </c>
      <c r="J68" s="107">
        <v>273.35020476280226</v>
      </c>
      <c r="K68" s="107">
        <v>-243.65920716112532</v>
      </c>
      <c r="L68" s="107">
        <v>1169.5983809817376</v>
      </c>
      <c r="M68" s="107">
        <v>-64.961636828644501</v>
      </c>
      <c r="N68" s="107">
        <v>191.00202663273851</v>
      </c>
      <c r="O68" s="107">
        <v>-538.30306905370844</v>
      </c>
      <c r="P68" s="107">
        <v>-347.30104242096985</v>
      </c>
      <c r="Q68" s="238"/>
      <c r="R68" s="18">
        <v>-123.40153452685422</v>
      </c>
      <c r="S68" s="18">
        <v>67.600492105884285</v>
      </c>
      <c r="T68" s="18">
        <v>167.06054836406059</v>
      </c>
      <c r="U68" s="18">
        <v>-15.596568522235668</v>
      </c>
      <c r="V68" s="18">
        <v>7529.7780578980228</v>
      </c>
      <c r="W68" s="18">
        <v>170.84759877607377</v>
      </c>
    </row>
    <row r="69" spans="1:23">
      <c r="A69" s="80">
        <v>182</v>
      </c>
      <c r="B69" s="80" t="s">
        <v>674</v>
      </c>
      <c r="C69" s="83">
        <v>18626</v>
      </c>
      <c r="D69" s="107">
        <v>-2421.8108786223679</v>
      </c>
      <c r="E69" s="107">
        <v>1748.8665077852552</v>
      </c>
      <c r="F69" s="107">
        <v>359.14466971334667</v>
      </c>
      <c r="G69" s="107">
        <v>387.17427639581445</v>
      </c>
      <c r="H69" s="107">
        <v>2495.1854538944167</v>
      </c>
      <c r="I69" s="107">
        <v>-7.7533284656223307</v>
      </c>
      <c r="J69" s="107">
        <v>179.13315554471788</v>
      </c>
      <c r="K69" s="107">
        <v>-78.096155911092026</v>
      </c>
      <c r="L69" s="107">
        <v>93.283671168003536</v>
      </c>
      <c r="M69" s="107">
        <v>12.885214216686352</v>
      </c>
      <c r="N69" s="107">
        <v>179.54346065673852</v>
      </c>
      <c r="O69" s="107">
        <v>-440.2085257167401</v>
      </c>
      <c r="P69" s="107">
        <v>-260.66506506000155</v>
      </c>
      <c r="Q69" s="238"/>
      <c r="R69" s="18">
        <v>-617.47020294212393</v>
      </c>
      <c r="S69" s="18">
        <v>-437.92674228538539</v>
      </c>
      <c r="T69" s="18">
        <v>353.44016503760372</v>
      </c>
      <c r="U69" s="18">
        <v>-343.87979204482144</v>
      </c>
      <c r="V69" s="18">
        <v>1817.9273963605181</v>
      </c>
      <c r="W69" s="18">
        <v>209.19455834751858</v>
      </c>
    </row>
    <row r="70" spans="1:23">
      <c r="A70" s="80">
        <v>186</v>
      </c>
      <c r="B70" s="80" t="s">
        <v>675</v>
      </c>
      <c r="C70" s="83">
        <v>47160</v>
      </c>
      <c r="D70" s="107">
        <v>-2071.4611755732353</v>
      </c>
      <c r="E70" s="107">
        <v>2020.7100127208637</v>
      </c>
      <c r="F70" s="107">
        <v>419.89498202924767</v>
      </c>
      <c r="G70" s="107">
        <v>126.79199256279919</v>
      </c>
      <c r="H70" s="107">
        <v>2567.3969873129108</v>
      </c>
      <c r="I70" s="107">
        <v>144.82724584841637</v>
      </c>
      <c r="J70" s="107">
        <v>117.56630615554032</v>
      </c>
      <c r="K70" s="107">
        <v>-10.169380831212893</v>
      </c>
      <c r="L70" s="107">
        <v>252.22417117274384</v>
      </c>
      <c r="M70" s="107">
        <v>-110.75180237489398</v>
      </c>
      <c r="N70" s="107">
        <v>637.40818053752525</v>
      </c>
      <c r="O70" s="107">
        <v>-561.80282018659875</v>
      </c>
      <c r="P70" s="107">
        <v>75.605360350926418</v>
      </c>
      <c r="Q70" s="238"/>
      <c r="R70" s="18">
        <v>-969.529262086514</v>
      </c>
      <c r="S70" s="18">
        <v>-332.1210815489888</v>
      </c>
      <c r="T70" s="18">
        <v>15.786459853696551</v>
      </c>
      <c r="U70" s="18">
        <v>627.33460963267373</v>
      </c>
      <c r="V70" s="18">
        <v>5331.1744249398917</v>
      </c>
      <c r="W70" s="18">
        <v>265.5335102129913</v>
      </c>
    </row>
    <row r="71" spans="1:23">
      <c r="A71" s="80">
        <v>202</v>
      </c>
      <c r="B71" s="80" t="s">
        <v>676</v>
      </c>
      <c r="C71" s="83">
        <v>36541</v>
      </c>
      <c r="D71" s="107">
        <v>-2403.3869802431955</v>
      </c>
      <c r="E71" s="107">
        <v>1978.4375469263052</v>
      </c>
      <c r="F71" s="107">
        <v>257.78908501202824</v>
      </c>
      <c r="G71" s="107">
        <v>173.4969780161012</v>
      </c>
      <c r="H71" s="107">
        <v>2409.7236099544352</v>
      </c>
      <c r="I71" s="107">
        <v>695.8330419937472</v>
      </c>
      <c r="J71" s="107">
        <v>105.24204268082485</v>
      </c>
      <c r="K71" s="107">
        <v>-107.60348649462247</v>
      </c>
      <c r="L71" s="107">
        <v>693.47159817994964</v>
      </c>
      <c r="M71" s="107">
        <v>-75.887359404504522</v>
      </c>
      <c r="N71" s="107">
        <v>623.92086848668487</v>
      </c>
      <c r="O71" s="107">
        <v>-369.44801729564051</v>
      </c>
      <c r="P71" s="107">
        <v>254.47285119104436</v>
      </c>
      <c r="Q71" s="238"/>
      <c r="R71" s="18">
        <v>-329.57499794751101</v>
      </c>
      <c r="S71" s="18">
        <v>294.34587053917386</v>
      </c>
      <c r="T71" s="18">
        <v>843.53612525638391</v>
      </c>
      <c r="U71" s="18">
        <v>1818.7631566580201</v>
      </c>
      <c r="V71" s="18">
        <v>2176.2323732471905</v>
      </c>
      <c r="W71" s="18">
        <v>259.97865268414</v>
      </c>
    </row>
    <row r="72" spans="1:23">
      <c r="A72" s="80">
        <v>204</v>
      </c>
      <c r="B72" s="80" t="s">
        <v>677</v>
      </c>
      <c r="C72" s="83">
        <v>2573</v>
      </c>
      <c r="D72" s="107">
        <v>-2277.9179788079387</v>
      </c>
      <c r="E72" s="107">
        <v>1464.6974405922333</v>
      </c>
      <c r="F72" s="107">
        <v>542.78979928561284</v>
      </c>
      <c r="G72" s="107">
        <v>400.53469633517392</v>
      </c>
      <c r="H72" s="107">
        <v>2408.0219362130201</v>
      </c>
      <c r="I72" s="107">
        <v>-229.28056847963677</v>
      </c>
      <c r="J72" s="107">
        <v>243.12022491399674</v>
      </c>
      <c r="K72" s="107">
        <v>-234.5487757481539</v>
      </c>
      <c r="L72" s="107">
        <v>-220.70911931379393</v>
      </c>
      <c r="M72" s="107">
        <v>40.34201321414691</v>
      </c>
      <c r="N72" s="107">
        <v>-50.263148694565601</v>
      </c>
      <c r="O72" s="107">
        <v>-335.03303536727555</v>
      </c>
      <c r="P72" s="107">
        <v>-385.29618406184119</v>
      </c>
      <c r="Q72" s="238"/>
      <c r="R72" s="18">
        <v>-406.14069179945591</v>
      </c>
      <c r="S72" s="18">
        <v>-456.40384049402155</v>
      </c>
      <c r="T72" s="18">
        <v>324.42980659914156</v>
      </c>
      <c r="U72" s="18">
        <v>46.529586491863434</v>
      </c>
      <c r="V72" s="18">
        <v>3739.4172867063889</v>
      </c>
      <c r="W72" s="18">
        <v>156.48476929404202</v>
      </c>
    </row>
    <row r="73" spans="1:23">
      <c r="A73" s="80">
        <v>205</v>
      </c>
      <c r="B73" s="80" t="s">
        <v>678</v>
      </c>
      <c r="C73" s="83">
        <v>35887</v>
      </c>
      <c r="D73" s="107">
        <v>-3417.2899762263237</v>
      </c>
      <c r="E73" s="107">
        <v>1780.8721932114468</v>
      </c>
      <c r="F73" s="107">
        <v>342.04026775702448</v>
      </c>
      <c r="G73" s="107">
        <v>159.07202174636797</v>
      </c>
      <c r="H73" s="107">
        <v>2281.984482714839</v>
      </c>
      <c r="I73" s="107">
        <v>329.87672747087828</v>
      </c>
      <c r="J73" s="107">
        <v>161.62577356292189</v>
      </c>
      <c r="K73" s="107">
        <v>865.32543818095689</v>
      </c>
      <c r="L73" s="107">
        <v>1356.8279392147572</v>
      </c>
      <c r="M73" s="107">
        <v>216.81171454844372</v>
      </c>
      <c r="N73" s="107">
        <v>438.33416025171624</v>
      </c>
      <c r="O73" s="107">
        <v>-487.12494775266811</v>
      </c>
      <c r="P73" s="107">
        <v>-48.790787500951915</v>
      </c>
      <c r="Q73" s="238"/>
      <c r="R73" s="18">
        <v>-529.74614763006105</v>
      </c>
      <c r="S73" s="18">
        <v>-91.411987378344804</v>
      </c>
      <c r="T73" s="18">
        <v>5534.1878967583898</v>
      </c>
      <c r="U73" s="18">
        <v>4792.4893324050418</v>
      </c>
      <c r="V73" s="18">
        <v>4294.0908054719548</v>
      </c>
      <c r="W73" s="18">
        <v>213.02298961859412</v>
      </c>
    </row>
    <row r="74" spans="1:23">
      <c r="A74" s="80">
        <v>208</v>
      </c>
      <c r="B74" s="80" t="s">
        <v>679</v>
      </c>
      <c r="C74" s="83">
        <v>12216</v>
      </c>
      <c r="D74" s="107">
        <v>-2743.0022954234655</v>
      </c>
      <c r="E74" s="107">
        <v>1513.4597875660395</v>
      </c>
      <c r="F74" s="107">
        <v>601.33514698878048</v>
      </c>
      <c r="G74" s="107">
        <v>237.70682831240444</v>
      </c>
      <c r="H74" s="107">
        <v>2352.5017628672244</v>
      </c>
      <c r="I74" s="107">
        <v>1044.2655966974719</v>
      </c>
      <c r="J74" s="107">
        <v>199.68194007201544</v>
      </c>
      <c r="K74" s="107">
        <v>-4.7995252128356256</v>
      </c>
      <c r="L74" s="107">
        <v>1239.1480115566519</v>
      </c>
      <c r="M74" s="107">
        <v>-5.4846103470857894</v>
      </c>
      <c r="N74" s="107">
        <v>843.16286865332506</v>
      </c>
      <c r="O74" s="107">
        <v>-458.09225605762936</v>
      </c>
      <c r="P74" s="107">
        <v>385.07061259569571</v>
      </c>
      <c r="Q74" s="238"/>
      <c r="R74" s="18">
        <v>-1003.3971840209562</v>
      </c>
      <c r="S74" s="18">
        <v>-160.23431536763107</v>
      </c>
      <c r="T74" s="18">
        <v>1695.3143226299835</v>
      </c>
      <c r="U74" s="18">
        <v>2748.9330241423631</v>
      </c>
      <c r="V74" s="18">
        <v>3619.2535108098855</v>
      </c>
      <c r="W74" s="18">
        <v>181.03585975670327</v>
      </c>
    </row>
    <row r="75" spans="1:23">
      <c r="A75" s="80">
        <v>211</v>
      </c>
      <c r="B75" s="80" t="s">
        <v>680</v>
      </c>
      <c r="C75" s="83">
        <v>33227</v>
      </c>
      <c r="D75" s="107">
        <v>-2424.8731021244116</v>
      </c>
      <c r="E75" s="107">
        <v>1989.8581719993604</v>
      </c>
      <c r="F75" s="107">
        <v>276.42032960645162</v>
      </c>
      <c r="G75" s="107">
        <v>169.23380995672343</v>
      </c>
      <c r="H75" s="107">
        <v>2435.5123115625352</v>
      </c>
      <c r="I75" s="107">
        <v>605.33437917706885</v>
      </c>
      <c r="J75" s="107">
        <v>130.12385546232238</v>
      </c>
      <c r="K75" s="107">
        <v>-129.57480362355915</v>
      </c>
      <c r="L75" s="107">
        <v>605.88343101583212</v>
      </c>
      <c r="M75" s="107">
        <v>-9.8714900532699303</v>
      </c>
      <c r="N75" s="107">
        <v>606.65115040068633</v>
      </c>
      <c r="O75" s="107">
        <v>-618.09651789207567</v>
      </c>
      <c r="P75" s="107">
        <v>-11.44536749138944</v>
      </c>
      <c r="Q75" s="238"/>
      <c r="R75" s="18">
        <v>-1326.761368766365</v>
      </c>
      <c r="S75" s="18">
        <v>-720.11021836567852</v>
      </c>
      <c r="T75" s="18">
        <v>1594.8090303440476</v>
      </c>
      <c r="U75" s="18">
        <v>2194.2738716218632</v>
      </c>
      <c r="V75" s="18">
        <v>4044.2848454700411</v>
      </c>
      <c r="W75" s="18">
        <v>238.02131244011491</v>
      </c>
    </row>
    <row r="76" spans="1:23">
      <c r="A76" s="80">
        <v>213</v>
      </c>
      <c r="B76" s="80" t="s">
        <v>681</v>
      </c>
      <c r="C76" s="83">
        <v>5067</v>
      </c>
      <c r="D76" s="107">
        <v>-2487.9778515720927</v>
      </c>
      <c r="E76" s="107">
        <v>1468.352279061811</v>
      </c>
      <c r="F76" s="107">
        <v>448.51179786812929</v>
      </c>
      <c r="G76" s="107">
        <v>397.00512996029136</v>
      </c>
      <c r="H76" s="107">
        <v>2313.8692068902315</v>
      </c>
      <c r="I76" s="107">
        <v>146.62309257304349</v>
      </c>
      <c r="J76" s="107">
        <v>220.83884956074425</v>
      </c>
      <c r="K76" s="107">
        <v>-68.069469113874092</v>
      </c>
      <c r="L76" s="107">
        <v>299.39247301991361</v>
      </c>
      <c r="M76" s="107">
        <v>15.985790408525755</v>
      </c>
      <c r="N76" s="107">
        <v>141.26961874657815</v>
      </c>
      <c r="O76" s="107">
        <v>285.50542727452137</v>
      </c>
      <c r="P76" s="107">
        <v>426.77504602109957</v>
      </c>
      <c r="Q76" s="238"/>
      <c r="R76" s="18">
        <v>-627.98500098677721</v>
      </c>
      <c r="S76" s="18">
        <v>-486.71538224019901</v>
      </c>
      <c r="T76" s="18">
        <v>53.499158885185025</v>
      </c>
      <c r="U76" s="18">
        <v>1341.4273310355827</v>
      </c>
      <c r="V76" s="18">
        <v>3839.700071494231</v>
      </c>
      <c r="W76" s="18">
        <v>165.72824820110733</v>
      </c>
    </row>
    <row r="77" spans="1:23">
      <c r="A77" s="80">
        <v>214</v>
      </c>
      <c r="B77" s="80" t="s">
        <v>682</v>
      </c>
      <c r="C77" s="83">
        <v>12137</v>
      </c>
      <c r="D77" s="107">
        <v>-2590.2405662962424</v>
      </c>
      <c r="E77" s="107">
        <v>1662.6960328175744</v>
      </c>
      <c r="F77" s="107">
        <v>396.36223821836245</v>
      </c>
      <c r="G77" s="107">
        <v>270.99043415004184</v>
      </c>
      <c r="H77" s="107">
        <v>2330.0487051859786</v>
      </c>
      <c r="I77" s="107">
        <v>558.82790205271522</v>
      </c>
      <c r="J77" s="107">
        <v>219.16427499249539</v>
      </c>
      <c r="K77" s="107">
        <v>-53.370355112466015</v>
      </c>
      <c r="L77" s="107">
        <v>724.62182193274464</v>
      </c>
      <c r="M77" s="107">
        <v>42.547641921397378</v>
      </c>
      <c r="N77" s="107">
        <v>506.97760274387826</v>
      </c>
      <c r="O77" s="107">
        <v>-403.0320927741617</v>
      </c>
      <c r="P77" s="107">
        <v>103.94550996971658</v>
      </c>
      <c r="Q77" s="238"/>
      <c r="R77" s="18">
        <v>-667.62791464117993</v>
      </c>
      <c r="S77" s="18">
        <v>-160.65031189730161</v>
      </c>
      <c r="T77" s="18">
        <v>358.08144876935268</v>
      </c>
      <c r="U77" s="18">
        <v>901.02169180248291</v>
      </c>
      <c r="V77" s="18">
        <v>4699.6675438254451</v>
      </c>
      <c r="W77" s="18">
        <v>182.51328570994229</v>
      </c>
    </row>
    <row r="78" spans="1:23">
      <c r="A78" s="80">
        <v>216</v>
      </c>
      <c r="B78" s="80" t="s">
        <v>683</v>
      </c>
      <c r="C78" s="83">
        <v>1242</v>
      </c>
      <c r="D78" s="107">
        <v>-3314.0997239616404</v>
      </c>
      <c r="E78" s="107">
        <v>1319.0080314357847</v>
      </c>
      <c r="F78" s="107">
        <v>478.55978891601853</v>
      </c>
      <c r="G78" s="107">
        <v>389.09630413030249</v>
      </c>
      <c r="H78" s="107">
        <v>2186.6641244821058</v>
      </c>
      <c r="I78" s="107">
        <v>855.12186669697689</v>
      </c>
      <c r="J78" s="107">
        <v>242.68657766900353</v>
      </c>
      <c r="K78" s="107">
        <v>-281.15056360708536</v>
      </c>
      <c r="L78" s="107">
        <v>816.65788075889486</v>
      </c>
      <c r="M78" s="107">
        <v>44.283413848631241</v>
      </c>
      <c r="N78" s="107">
        <v>-266.49430487200846</v>
      </c>
      <c r="O78" s="107">
        <v>-813.20450885668276</v>
      </c>
      <c r="P78" s="107">
        <v>-1079.6988137286914</v>
      </c>
      <c r="Q78" s="238"/>
      <c r="R78" s="18">
        <v>-1694.8470209339775</v>
      </c>
      <c r="S78" s="18">
        <v>-1961.3413258059863</v>
      </c>
      <c r="T78" s="18">
        <v>3488.7478003691685</v>
      </c>
      <c r="U78" s="18">
        <v>3.9170801225600225</v>
      </c>
      <c r="V78" s="18">
        <v>10780.866361492643</v>
      </c>
      <c r="W78" s="18">
        <v>148.87223831103665</v>
      </c>
    </row>
    <row r="79" spans="1:23">
      <c r="A79" s="80">
        <v>217</v>
      </c>
      <c r="B79" s="80" t="s">
        <v>684</v>
      </c>
      <c r="C79" s="83">
        <v>5279</v>
      </c>
      <c r="D79" s="107">
        <v>-2944.3588284344937</v>
      </c>
      <c r="E79" s="107">
        <v>1631.3623513321618</v>
      </c>
      <c r="F79" s="107">
        <v>489.06998867148098</v>
      </c>
      <c r="G79" s="107">
        <v>174.21112175797754</v>
      </c>
      <c r="H79" s="107">
        <v>2294.6434617616201</v>
      </c>
      <c r="I79" s="107">
        <v>640.71826656952044</v>
      </c>
      <c r="J79" s="107">
        <v>201.20510034964215</v>
      </c>
      <c r="K79" s="107">
        <v>18.048872892593295</v>
      </c>
      <c r="L79" s="107">
        <v>859.9722398117558</v>
      </c>
      <c r="M79" s="107">
        <v>-69.543474142830078</v>
      </c>
      <c r="N79" s="107">
        <v>140.71339899605189</v>
      </c>
      <c r="O79" s="107">
        <v>-226.03087706004925</v>
      </c>
      <c r="P79" s="107">
        <v>-85.31747806399737</v>
      </c>
      <c r="Q79" s="238"/>
      <c r="R79" s="18">
        <v>-1379.0490623224096</v>
      </c>
      <c r="S79" s="18">
        <v>-1238.3356633263577</v>
      </c>
      <c r="T79" s="18">
        <v>163.46803805633198</v>
      </c>
      <c r="U79" s="18">
        <v>1078.2699936740703</v>
      </c>
      <c r="V79" s="18">
        <v>5660.7404335296687</v>
      </c>
      <c r="W79" s="18">
        <v>184.12667622259164</v>
      </c>
    </row>
    <row r="80" spans="1:23">
      <c r="A80" s="80">
        <v>218</v>
      </c>
      <c r="B80" s="80" t="s">
        <v>685</v>
      </c>
      <c r="C80" s="83">
        <v>1107</v>
      </c>
      <c r="D80" s="107">
        <v>-2418.6411152011528</v>
      </c>
      <c r="E80" s="107">
        <v>1559.7028396431524</v>
      </c>
      <c r="F80" s="107">
        <v>296.3061571764535</v>
      </c>
      <c r="G80" s="107">
        <v>230.72105568043588</v>
      </c>
      <c r="H80" s="107">
        <v>2086.7300525000419</v>
      </c>
      <c r="I80" s="107">
        <v>825.35847706269885</v>
      </c>
      <c r="J80" s="107">
        <v>305.33741504838281</v>
      </c>
      <c r="K80" s="107">
        <v>-276.05962059620595</v>
      </c>
      <c r="L80" s="107">
        <v>854.63627151487583</v>
      </c>
      <c r="M80" s="107">
        <v>-11.291779584462512</v>
      </c>
      <c r="N80" s="107">
        <v>511.43342922930282</v>
      </c>
      <c r="O80" s="107">
        <v>-264.70460704607046</v>
      </c>
      <c r="P80" s="107">
        <v>246.72882218323235</v>
      </c>
      <c r="Q80" s="238"/>
      <c r="R80" s="18">
        <v>-153.56820234869014</v>
      </c>
      <c r="S80" s="18">
        <v>357.86522688061268</v>
      </c>
      <c r="T80" s="18">
        <v>2680.6245252880208</v>
      </c>
      <c r="U80" s="18">
        <v>3953.6678820921079</v>
      </c>
      <c r="V80" s="18">
        <v>539.2979302608037</v>
      </c>
      <c r="W80" s="18">
        <v>158.18487217476189</v>
      </c>
    </row>
    <row r="81" spans="1:23">
      <c r="A81" s="80">
        <v>224</v>
      </c>
      <c r="B81" s="80" t="s">
        <v>686</v>
      </c>
      <c r="C81" s="83">
        <v>8469</v>
      </c>
      <c r="D81" s="107">
        <v>-2186.2031337404751</v>
      </c>
      <c r="E81" s="107">
        <v>1772.3801183443954</v>
      </c>
      <c r="F81" s="107">
        <v>307.13449245102123</v>
      </c>
      <c r="G81" s="107">
        <v>119.62488738856781</v>
      </c>
      <c r="H81" s="107">
        <v>2199.1394981839844</v>
      </c>
      <c r="I81" s="107">
        <v>596.9176543738381</v>
      </c>
      <c r="J81" s="107">
        <v>174.79077895751507</v>
      </c>
      <c r="K81" s="107">
        <v>50.113000354233087</v>
      </c>
      <c r="L81" s="107">
        <v>821.82143368558627</v>
      </c>
      <c r="M81" s="107">
        <v>2595.6547408194592</v>
      </c>
      <c r="N81" s="107">
        <v>3430.4125389485544</v>
      </c>
      <c r="O81" s="107">
        <v>-378.47443617900581</v>
      </c>
      <c r="P81" s="107">
        <v>3051.9381027695485</v>
      </c>
      <c r="Q81" s="238"/>
      <c r="R81" s="18">
        <v>-318.69169913803279</v>
      </c>
      <c r="S81" s="18">
        <v>3111.7208398105213</v>
      </c>
      <c r="T81" s="18">
        <v>335.48843261328108</v>
      </c>
      <c r="U81" s="18">
        <v>3653.363555858245</v>
      </c>
      <c r="V81" s="18">
        <v>2488.2866443690791</v>
      </c>
      <c r="W81" s="18">
        <v>205.85134940120739</v>
      </c>
    </row>
    <row r="82" spans="1:23">
      <c r="A82" s="80">
        <v>226</v>
      </c>
      <c r="B82" s="80" t="s">
        <v>687</v>
      </c>
      <c r="C82" s="83">
        <v>3564</v>
      </c>
      <c r="D82" s="107">
        <v>-2560.2030727813681</v>
      </c>
      <c r="E82" s="107">
        <v>1404.6668888713352</v>
      </c>
      <c r="F82" s="107">
        <v>411.23581545399952</v>
      </c>
      <c r="G82" s="107">
        <v>318.75786159914884</v>
      </c>
      <c r="H82" s="107">
        <v>2134.6605659244838</v>
      </c>
      <c r="I82" s="107">
        <v>790.82096287204456</v>
      </c>
      <c r="J82" s="107">
        <v>226.27640801956034</v>
      </c>
      <c r="K82" s="107">
        <v>23.791245791245792</v>
      </c>
      <c r="L82" s="107">
        <v>1040.8886166828506</v>
      </c>
      <c r="M82" s="107">
        <v>-85.016835016835017</v>
      </c>
      <c r="N82" s="107">
        <v>530.32927480913122</v>
      </c>
      <c r="O82" s="107">
        <v>-558.36139169472494</v>
      </c>
      <c r="P82" s="107">
        <v>-28.032116885593826</v>
      </c>
      <c r="Q82" s="238"/>
      <c r="R82" s="18">
        <v>-239.8989898989899</v>
      </c>
      <c r="S82" s="18">
        <v>290.43028491014132</v>
      </c>
      <c r="T82" s="18">
        <v>2154.1613306032582</v>
      </c>
      <c r="U82" s="18">
        <v>1000.1347649086051</v>
      </c>
      <c r="V82" s="18">
        <v>3694.5082270240828</v>
      </c>
      <c r="W82" s="18">
        <v>158.5402809109859</v>
      </c>
    </row>
    <row r="83" spans="1:23">
      <c r="A83" s="80">
        <v>230</v>
      </c>
      <c r="B83" s="80" t="s">
        <v>688</v>
      </c>
      <c r="C83" s="83">
        <v>2209</v>
      </c>
      <c r="D83" s="107">
        <v>-2575.8806336517719</v>
      </c>
      <c r="E83" s="107">
        <v>1206.6514328693293</v>
      </c>
      <c r="F83" s="107">
        <v>363.90506526035705</v>
      </c>
      <c r="G83" s="107">
        <v>230.62818411726386</v>
      </c>
      <c r="H83" s="107">
        <v>1801.1846822469499</v>
      </c>
      <c r="I83" s="107">
        <v>810.83381182550806</v>
      </c>
      <c r="J83" s="107">
        <v>268.68290662488442</v>
      </c>
      <c r="K83" s="107">
        <v>-216.46491625169759</v>
      </c>
      <c r="L83" s="107">
        <v>863.05180219869487</v>
      </c>
      <c r="M83" s="107">
        <v>108.05794477138977</v>
      </c>
      <c r="N83" s="107">
        <v>196.41379556526289</v>
      </c>
      <c r="O83" s="107">
        <v>-402.89723856948842</v>
      </c>
      <c r="P83" s="107">
        <v>-206.48344300422559</v>
      </c>
      <c r="Q83" s="238"/>
      <c r="R83" s="18">
        <v>-273.87958352195562</v>
      </c>
      <c r="S83" s="18">
        <v>-77.465787956692751</v>
      </c>
      <c r="T83" s="18">
        <v>1080.6623070753301</v>
      </c>
      <c r="U83" s="18">
        <v>3290.7378519556673</v>
      </c>
      <c r="V83" s="18">
        <v>1062.8981008007513</v>
      </c>
      <c r="W83" s="18">
        <v>153.51799400373142</v>
      </c>
    </row>
    <row r="84" spans="1:23">
      <c r="A84" s="80">
        <v>231</v>
      </c>
      <c r="B84" s="80" t="s">
        <v>689</v>
      </c>
      <c r="C84" s="83">
        <v>1302</v>
      </c>
      <c r="D84" s="107">
        <v>-2192.519893204068</v>
      </c>
      <c r="E84" s="107">
        <v>2087.7197870789623</v>
      </c>
      <c r="F84" s="107">
        <v>731.09247444645166</v>
      </c>
      <c r="G84" s="107">
        <v>800.64442887070243</v>
      </c>
      <c r="H84" s="107">
        <v>3619.4566903961163</v>
      </c>
      <c r="I84" s="107">
        <v>-868.30686356313333</v>
      </c>
      <c r="J84" s="107">
        <v>173.80113083715506</v>
      </c>
      <c r="K84" s="107">
        <v>-93.636712749615981</v>
      </c>
      <c r="L84" s="107">
        <v>-788.14244547559417</v>
      </c>
      <c r="M84" s="107">
        <v>-15.360983102918587</v>
      </c>
      <c r="N84" s="107">
        <v>623.43336861353544</v>
      </c>
      <c r="O84" s="107">
        <v>-491.55145929339477</v>
      </c>
      <c r="P84" s="107">
        <v>131.88190932014072</v>
      </c>
      <c r="Q84" s="238"/>
      <c r="R84" s="18">
        <v>-288.0184331797235</v>
      </c>
      <c r="S84" s="18">
        <v>335.41493543381199</v>
      </c>
      <c r="T84" s="18">
        <v>386.13456351801216</v>
      </c>
      <c r="U84" s="18">
        <v>2379.0356953892056</v>
      </c>
      <c r="V84" s="18">
        <v>4518.6756984241529</v>
      </c>
      <c r="W84" s="18">
        <v>201.51735396515076</v>
      </c>
    </row>
    <row r="85" spans="1:23">
      <c r="A85" s="80">
        <v>232</v>
      </c>
      <c r="B85" s="80" t="s">
        <v>690</v>
      </c>
      <c r="C85" s="83">
        <v>12386</v>
      </c>
      <c r="D85" s="107">
        <v>-2666.0325212912721</v>
      </c>
      <c r="E85" s="107">
        <v>1660.9475848299521</v>
      </c>
      <c r="F85" s="107">
        <v>340.51528113247707</v>
      </c>
      <c r="G85" s="107">
        <v>317.69037391925809</v>
      </c>
      <c r="H85" s="107">
        <v>2319.1532398816871</v>
      </c>
      <c r="I85" s="107">
        <v>601.22387467856117</v>
      </c>
      <c r="J85" s="107">
        <v>228.69176639005866</v>
      </c>
      <c r="K85" s="107">
        <v>-44.847569836912641</v>
      </c>
      <c r="L85" s="107">
        <v>785.06807123170722</v>
      </c>
      <c r="M85" s="107">
        <v>-31.890844501856936</v>
      </c>
      <c r="N85" s="107">
        <v>406.29794532026517</v>
      </c>
      <c r="O85" s="107">
        <v>-419.82883901178752</v>
      </c>
      <c r="P85" s="107">
        <v>-13.530893691522316</v>
      </c>
      <c r="Q85" s="238"/>
      <c r="R85" s="18">
        <v>-469.56806071370897</v>
      </c>
      <c r="S85" s="18">
        <v>-63.270115393443817</v>
      </c>
      <c r="T85" s="18">
        <v>1874.9462702800076</v>
      </c>
      <c r="U85" s="18">
        <v>168.98199715083817</v>
      </c>
      <c r="V85" s="18">
        <v>5270.1477664809436</v>
      </c>
      <c r="W85" s="18">
        <v>177.45166504593502</v>
      </c>
    </row>
    <row r="86" spans="1:23">
      <c r="A86" s="80">
        <v>233</v>
      </c>
      <c r="B86" s="80" t="s">
        <v>691</v>
      </c>
      <c r="C86" s="83">
        <v>14615</v>
      </c>
      <c r="D86" s="107">
        <v>-2626.6984420400086</v>
      </c>
      <c r="E86" s="107">
        <v>1651.2540861939162</v>
      </c>
      <c r="F86" s="107">
        <v>318.70032715215876</v>
      </c>
      <c r="G86" s="107">
        <v>210.67510218327212</v>
      </c>
      <c r="H86" s="107">
        <v>2180.6295155293469</v>
      </c>
      <c r="I86" s="107">
        <v>802.06044227141149</v>
      </c>
      <c r="J86" s="107">
        <v>233.21760334077226</v>
      </c>
      <c r="K86" s="107">
        <v>-23.867464933287717</v>
      </c>
      <c r="L86" s="107">
        <v>1011.4105806788961</v>
      </c>
      <c r="M86" s="107">
        <v>-97.092028737598355</v>
      </c>
      <c r="N86" s="107">
        <v>468.24962543063634</v>
      </c>
      <c r="O86" s="107">
        <v>-429.69551830311326</v>
      </c>
      <c r="P86" s="107">
        <v>38.554107127523139</v>
      </c>
      <c r="Q86" s="238"/>
      <c r="R86" s="18">
        <v>-639.06944919603143</v>
      </c>
      <c r="S86" s="18">
        <v>-170.81982376539511</v>
      </c>
      <c r="T86" s="18">
        <v>1141.2243383389609</v>
      </c>
      <c r="U86" s="18">
        <v>1016.2102422101968</v>
      </c>
      <c r="V86" s="18">
        <v>5136.9501795665374</v>
      </c>
      <c r="W86" s="18">
        <v>181.25730913215327</v>
      </c>
    </row>
    <row r="87" spans="1:23">
      <c r="A87" s="80">
        <v>235</v>
      </c>
      <c r="B87" s="80" t="s">
        <v>692</v>
      </c>
      <c r="C87" s="83">
        <v>10679</v>
      </c>
      <c r="D87" s="107">
        <v>-3439.232294497458</v>
      </c>
      <c r="E87" s="107">
        <v>2075.7650520942852</v>
      </c>
      <c r="F87" s="107">
        <v>459.09236275517219</v>
      </c>
      <c r="G87" s="107">
        <v>141.74048116592729</v>
      </c>
      <c r="H87" s="107">
        <v>2676.5978960153852</v>
      </c>
      <c r="I87" s="107">
        <v>1686.5457425246034</v>
      </c>
      <c r="J87" s="107">
        <v>62.914843623419628</v>
      </c>
      <c r="K87" s="107">
        <v>279.66672909448448</v>
      </c>
      <c r="L87" s="107">
        <v>2029.1273152425076</v>
      </c>
      <c r="M87" s="107">
        <v>14.046259013016201</v>
      </c>
      <c r="N87" s="107">
        <v>1280.5391757734508</v>
      </c>
      <c r="O87" s="107">
        <v>-1004.026594250398</v>
      </c>
      <c r="P87" s="107">
        <v>276.5125815230528</v>
      </c>
      <c r="Q87" s="238"/>
      <c r="R87" s="18">
        <v>-1198.5017323719449</v>
      </c>
      <c r="S87" s="18">
        <v>82.037443401505925</v>
      </c>
      <c r="T87" s="18">
        <v>1911.9966131007459</v>
      </c>
      <c r="U87" s="18">
        <v>6742.5202424230438</v>
      </c>
      <c r="V87" s="18">
        <v>240.49832165090379</v>
      </c>
      <c r="W87" s="18">
        <v>476.09290185648752</v>
      </c>
    </row>
    <row r="88" spans="1:23">
      <c r="A88" s="80">
        <v>236</v>
      </c>
      <c r="B88" s="80" t="s">
        <v>693</v>
      </c>
      <c r="C88" s="83">
        <v>4120</v>
      </c>
      <c r="D88" s="107">
        <v>-2709.171760796647</v>
      </c>
      <c r="E88" s="107">
        <v>1709.8223763793389</v>
      </c>
      <c r="F88" s="107">
        <v>300.5920788472726</v>
      </c>
      <c r="G88" s="107">
        <v>174.47399627503131</v>
      </c>
      <c r="H88" s="107">
        <v>2184.888451501643</v>
      </c>
      <c r="I88" s="107">
        <v>949.20742754382673</v>
      </c>
      <c r="J88" s="107">
        <v>216.81995595926864</v>
      </c>
      <c r="K88" s="107">
        <v>185.38349514563106</v>
      </c>
      <c r="L88" s="107">
        <v>1351.4108786487266</v>
      </c>
      <c r="M88" s="107">
        <v>-75.242718446601941</v>
      </c>
      <c r="N88" s="107">
        <v>751.88485090712004</v>
      </c>
      <c r="O88" s="107">
        <v>-400.48543689320388</v>
      </c>
      <c r="P88" s="107">
        <v>351.39941401391621</v>
      </c>
      <c r="Q88" s="238"/>
      <c r="R88" s="18">
        <v>-213.59223300970874</v>
      </c>
      <c r="S88" s="18">
        <v>538.29261789741133</v>
      </c>
      <c r="T88" s="18">
        <v>266.7987734495722</v>
      </c>
      <c r="U88" s="18">
        <v>1264.2939181067038</v>
      </c>
      <c r="V88" s="18">
        <v>6857.4875387660686</v>
      </c>
      <c r="W88" s="18">
        <v>182.67333080975845</v>
      </c>
    </row>
    <row r="89" spans="1:23">
      <c r="A89" s="80">
        <v>239</v>
      </c>
      <c r="B89" s="80" t="s">
        <v>694</v>
      </c>
      <c r="C89" s="83">
        <v>2005</v>
      </c>
      <c r="D89" s="107">
        <v>-2454.0607097589177</v>
      </c>
      <c r="E89" s="107">
        <v>1343.2065402536393</v>
      </c>
      <c r="F89" s="107">
        <v>317.46752409418104</v>
      </c>
      <c r="G89" s="107">
        <v>779.11841040550644</v>
      </c>
      <c r="H89" s="107">
        <v>2439.792474753327</v>
      </c>
      <c r="I89" s="107">
        <v>591.01562135854851</v>
      </c>
      <c r="J89" s="107">
        <v>231.59586984945139</v>
      </c>
      <c r="K89" s="107">
        <v>-264.31072319201996</v>
      </c>
      <c r="L89" s="107">
        <v>558.30076801598</v>
      </c>
      <c r="M89" s="107">
        <v>117.2069825436409</v>
      </c>
      <c r="N89" s="107">
        <v>661.23951555403039</v>
      </c>
      <c r="O89" s="107">
        <v>-326.93266832917703</v>
      </c>
      <c r="P89" s="107">
        <v>334.30684722485324</v>
      </c>
      <c r="Q89" s="238"/>
      <c r="R89" s="18">
        <v>-431.42144638403988</v>
      </c>
      <c r="S89" s="18">
        <v>229.81806916999045</v>
      </c>
      <c r="T89" s="18">
        <v>802.44477397997036</v>
      </c>
      <c r="U89" s="18">
        <v>1179.1415334597655</v>
      </c>
      <c r="V89" s="18">
        <v>2540.3685494905167</v>
      </c>
      <c r="W89" s="18">
        <v>170.89141733506864</v>
      </c>
    </row>
    <row r="90" spans="1:23">
      <c r="A90" s="80">
        <v>240</v>
      </c>
      <c r="B90" s="80" t="s">
        <v>695</v>
      </c>
      <c r="C90" s="83">
        <v>19342</v>
      </c>
      <c r="D90" s="107">
        <v>-2454.8120633502726</v>
      </c>
      <c r="E90" s="107">
        <v>1943.9903606464711</v>
      </c>
      <c r="F90" s="107">
        <v>461.71025374160899</v>
      </c>
      <c r="G90" s="107">
        <v>250.86422955066897</v>
      </c>
      <c r="H90" s="107">
        <v>2656.5648439387487</v>
      </c>
      <c r="I90" s="107">
        <v>-287.2482049229892</v>
      </c>
      <c r="J90" s="107">
        <v>168.39419349520369</v>
      </c>
      <c r="K90" s="107">
        <v>29.701685451349395</v>
      </c>
      <c r="L90" s="107">
        <v>-89.15232597643616</v>
      </c>
      <c r="M90" s="107">
        <v>108.72712232447523</v>
      </c>
      <c r="N90" s="107">
        <v>221.32757693651567</v>
      </c>
      <c r="O90" s="107">
        <v>-260.5728466549478</v>
      </c>
      <c r="P90" s="107">
        <v>-39.245269718432105</v>
      </c>
      <c r="Q90" s="238"/>
      <c r="R90" s="18">
        <v>-217.66104849550203</v>
      </c>
      <c r="S90" s="18">
        <v>3.6665284410136603</v>
      </c>
      <c r="T90" s="18">
        <v>228.09167150637202</v>
      </c>
      <c r="U90" s="18">
        <v>-787.17050626957791</v>
      </c>
      <c r="V90" s="18">
        <v>6022.4252277069809</v>
      </c>
      <c r="W90" s="18">
        <v>213.39081895131403</v>
      </c>
    </row>
    <row r="91" spans="1:23">
      <c r="A91" s="80">
        <v>241</v>
      </c>
      <c r="B91" s="80" t="s">
        <v>696</v>
      </c>
      <c r="C91" s="83">
        <v>7712</v>
      </c>
      <c r="D91" s="107">
        <v>-10086.449384895321</v>
      </c>
      <c r="E91" s="107">
        <v>2003.8543692852668</v>
      </c>
      <c r="F91" s="107">
        <v>576.79382636604464</v>
      </c>
      <c r="G91" s="107">
        <v>165.05522059778519</v>
      </c>
      <c r="H91" s="107">
        <v>2745.7034162490963</v>
      </c>
      <c r="I91" s="107">
        <v>139.2063138249556</v>
      </c>
      <c r="J91" s="107">
        <v>150.50899525867897</v>
      </c>
      <c r="K91" s="107">
        <v>-52.065482365145229</v>
      </c>
      <c r="L91" s="107">
        <v>237.64982671848935</v>
      </c>
      <c r="M91" s="107">
        <v>-6.3537344398340245</v>
      </c>
      <c r="N91" s="107">
        <v>-7109.4498763675683</v>
      </c>
      <c r="O91" s="107">
        <v>-264.80809128630705</v>
      </c>
      <c r="P91" s="107">
        <v>-7374.2579676538753</v>
      </c>
      <c r="Q91" s="238"/>
      <c r="R91" s="18">
        <v>-183.35062240663899</v>
      </c>
      <c r="S91" s="18">
        <v>-7292.8004987742079</v>
      </c>
      <c r="T91" s="18">
        <v>457.53483652372762</v>
      </c>
      <c r="U91" s="18">
        <v>-8310.6008813899352</v>
      </c>
      <c r="V91" s="18">
        <v>9169.157212522683</v>
      </c>
      <c r="W91" s="18">
        <v>232.73569910397987</v>
      </c>
    </row>
    <row r="92" spans="1:23">
      <c r="A92" s="80">
        <v>244</v>
      </c>
      <c r="B92" s="80" t="s">
        <v>697</v>
      </c>
      <c r="C92" s="83">
        <v>20157</v>
      </c>
      <c r="D92" s="107">
        <v>-2830.7869832542992</v>
      </c>
      <c r="E92" s="107">
        <v>1808.7729424813078</v>
      </c>
      <c r="F92" s="107">
        <v>271.49280346048397</v>
      </c>
      <c r="G92" s="107">
        <v>200.63111788093414</v>
      </c>
      <c r="H92" s="107">
        <v>2280.8968638227261</v>
      </c>
      <c r="I92" s="107">
        <v>1006.9234893165276</v>
      </c>
      <c r="J92" s="107">
        <v>106.20432841443782</v>
      </c>
      <c r="K92" s="107">
        <v>7.5381753237088853</v>
      </c>
      <c r="L92" s="107">
        <v>1120.6659930546743</v>
      </c>
      <c r="M92" s="107">
        <v>-65.982040978320185</v>
      </c>
      <c r="N92" s="107">
        <v>504.79383264478105</v>
      </c>
      <c r="O92" s="107">
        <v>-328.0250037207918</v>
      </c>
      <c r="P92" s="107">
        <v>176.76882892398933</v>
      </c>
      <c r="Q92" s="238"/>
      <c r="R92" s="18">
        <v>-506.52378826214215</v>
      </c>
      <c r="S92" s="18">
        <v>-1.7299556173610875</v>
      </c>
      <c r="T92" s="18">
        <v>425.99512881667675</v>
      </c>
      <c r="U92" s="18">
        <v>1055.8054456043424</v>
      </c>
      <c r="V92" s="18">
        <v>3625.7570575822697</v>
      </c>
      <c r="W92" s="18">
        <v>230.12378403070076</v>
      </c>
    </row>
    <row r="93" spans="1:23">
      <c r="A93" s="80">
        <v>245</v>
      </c>
      <c r="B93" s="80" t="s">
        <v>698</v>
      </c>
      <c r="C93" s="83">
        <v>38599</v>
      </c>
      <c r="D93" s="107">
        <v>-2289.203572679924</v>
      </c>
      <c r="E93" s="107">
        <v>1698.2347678384674</v>
      </c>
      <c r="F93" s="107">
        <v>420.15055781261384</v>
      </c>
      <c r="G93" s="107">
        <v>192.55112549853538</v>
      </c>
      <c r="H93" s="107">
        <v>2310.9364511496165</v>
      </c>
      <c r="I93" s="107">
        <v>313.66992813449298</v>
      </c>
      <c r="J93" s="107">
        <v>127.67976151721464</v>
      </c>
      <c r="K93" s="107">
        <v>-96.211171273867194</v>
      </c>
      <c r="L93" s="107">
        <v>345.13851837784034</v>
      </c>
      <c r="M93" s="107">
        <v>0</v>
      </c>
      <c r="N93" s="107">
        <v>366.87139684753265</v>
      </c>
      <c r="O93" s="107">
        <v>-494.78460581880358</v>
      </c>
      <c r="P93" s="107">
        <v>-127.91320897127088</v>
      </c>
      <c r="Q93" s="238"/>
      <c r="R93" s="18">
        <v>-371.5122153423664</v>
      </c>
      <c r="S93" s="18">
        <v>-4.6408184948336855</v>
      </c>
      <c r="T93" s="18">
        <v>59.241185404737067</v>
      </c>
      <c r="U93" s="18">
        <v>2490.4273063245159</v>
      </c>
      <c r="V93" s="18">
        <v>2005.0548434937316</v>
      </c>
      <c r="W93" s="18">
        <v>256.91902690445801</v>
      </c>
    </row>
    <row r="94" spans="1:23">
      <c r="A94" s="80">
        <v>249</v>
      </c>
      <c r="B94" s="80" t="s">
        <v>699</v>
      </c>
      <c r="C94" s="83">
        <v>8985</v>
      </c>
      <c r="D94" s="107">
        <v>-2881.6396376918146</v>
      </c>
      <c r="E94" s="107">
        <v>1722.6612930275055</v>
      </c>
      <c r="F94" s="107">
        <v>355.03104480822782</v>
      </c>
      <c r="G94" s="107">
        <v>296.31640102668825</v>
      </c>
      <c r="H94" s="107">
        <v>2374.0087388624211</v>
      </c>
      <c r="I94" s="107">
        <v>510.84451600934358</v>
      </c>
      <c r="J94" s="107">
        <v>187.5879769154582</v>
      </c>
      <c r="K94" s="107">
        <v>-4.1080690038953813</v>
      </c>
      <c r="L94" s="107">
        <v>694.32442392090638</v>
      </c>
      <c r="M94" s="107">
        <v>-80.066777963272116</v>
      </c>
      <c r="N94" s="107">
        <v>106.62674712824074</v>
      </c>
      <c r="O94" s="107">
        <v>-505.28658875904284</v>
      </c>
      <c r="P94" s="107">
        <v>-398.65984163080213</v>
      </c>
      <c r="Q94" s="238"/>
      <c r="R94" s="18">
        <v>-134.66889259877573</v>
      </c>
      <c r="S94" s="18">
        <v>-28.042145470535008</v>
      </c>
      <c r="T94" s="18">
        <v>309.38167282974632</v>
      </c>
      <c r="U94" s="18">
        <v>165.79799874046719</v>
      </c>
      <c r="V94" s="18">
        <v>5920.9229342366079</v>
      </c>
      <c r="W94" s="18">
        <v>189.09564138611475</v>
      </c>
    </row>
    <row r="95" spans="1:23">
      <c r="A95" s="80">
        <v>250</v>
      </c>
      <c r="B95" s="80" t="s">
        <v>700</v>
      </c>
      <c r="C95" s="83">
        <v>1670</v>
      </c>
      <c r="D95" s="107">
        <v>-2613.3117593194302</v>
      </c>
      <c r="E95" s="107">
        <v>1387.538009127232</v>
      </c>
      <c r="F95" s="107">
        <v>356.84804687205917</v>
      </c>
      <c r="G95" s="107">
        <v>402.66208309202818</v>
      </c>
      <c r="H95" s="107">
        <v>2147.0481390913192</v>
      </c>
      <c r="I95" s="107">
        <v>607.23942252465758</v>
      </c>
      <c r="J95" s="107">
        <v>267.11313834157505</v>
      </c>
      <c r="K95" s="107">
        <v>-222.34910179640718</v>
      </c>
      <c r="L95" s="107">
        <v>652.00345906982545</v>
      </c>
      <c r="M95" s="107">
        <v>-27.068263473053893</v>
      </c>
      <c r="N95" s="107">
        <v>158.67157536866031</v>
      </c>
      <c r="O95" s="107">
        <v>-281.65089820359287</v>
      </c>
      <c r="P95" s="107">
        <v>-122.97932283493253</v>
      </c>
      <c r="Q95" s="238"/>
      <c r="R95" s="18">
        <v>-317.36526946107784</v>
      </c>
      <c r="S95" s="18">
        <v>-158.69369409241753</v>
      </c>
      <c r="T95" s="18">
        <v>1091.3052667502982</v>
      </c>
      <c r="U95" s="18">
        <v>1653.4089781235286</v>
      </c>
      <c r="V95" s="18">
        <v>3978.5041353930751</v>
      </c>
      <c r="W95" s="18">
        <v>156.60699877282531</v>
      </c>
    </row>
    <row r="96" spans="1:23">
      <c r="A96" s="80">
        <v>256</v>
      </c>
      <c r="B96" s="80" t="s">
        <v>701</v>
      </c>
      <c r="C96" s="83">
        <v>1496</v>
      </c>
      <c r="D96" s="107">
        <v>-3106.2517580389249</v>
      </c>
      <c r="E96" s="107">
        <v>1266.7961119754318</v>
      </c>
      <c r="F96" s="107">
        <v>335.36793738810138</v>
      </c>
      <c r="G96" s="107">
        <v>332.51601025831354</v>
      </c>
      <c r="H96" s="107">
        <v>1934.6800596218468</v>
      </c>
      <c r="I96" s="107">
        <v>927.76678302088055</v>
      </c>
      <c r="J96" s="107">
        <v>229.69450467518999</v>
      </c>
      <c r="K96" s="107">
        <v>123.31350267379679</v>
      </c>
      <c r="L96" s="107">
        <v>1280.7747903698673</v>
      </c>
      <c r="M96" s="107">
        <v>-44.117647058823529</v>
      </c>
      <c r="N96" s="107">
        <v>65.085444893965999</v>
      </c>
      <c r="O96" s="107">
        <v>-700.41443850267376</v>
      </c>
      <c r="P96" s="107">
        <v>-635.32899360870772</v>
      </c>
      <c r="Q96" s="238"/>
      <c r="R96" s="18">
        <v>-210.56149732620321</v>
      </c>
      <c r="S96" s="18">
        <v>-145.4760524322372</v>
      </c>
      <c r="T96" s="18">
        <v>157.13469419573892</v>
      </c>
      <c r="U96" s="18">
        <v>1039.3518245274561</v>
      </c>
      <c r="V96" s="18">
        <v>3798.9922023656395</v>
      </c>
      <c r="W96" s="18">
        <v>142.97924514395396</v>
      </c>
    </row>
    <row r="97" spans="1:23">
      <c r="A97" s="80">
        <v>257</v>
      </c>
      <c r="B97" s="80" t="s">
        <v>702</v>
      </c>
      <c r="C97" s="83">
        <v>41463</v>
      </c>
      <c r="D97" s="107">
        <v>-2322.5778296934918</v>
      </c>
      <c r="E97" s="107">
        <v>2075.6774289461432</v>
      </c>
      <c r="F97" s="107">
        <v>349.70263043886763</v>
      </c>
      <c r="G97" s="107">
        <v>165.56140879183991</v>
      </c>
      <c r="H97" s="107">
        <v>2590.9414681768508</v>
      </c>
      <c r="I97" s="107">
        <v>834.06292089986118</v>
      </c>
      <c r="J97" s="107">
        <v>111.22596372498346</v>
      </c>
      <c r="K97" s="107">
        <v>-41.394255119021778</v>
      </c>
      <c r="L97" s="107">
        <v>903.89462950582276</v>
      </c>
      <c r="M97" s="107">
        <v>-17.825579432264909</v>
      </c>
      <c r="N97" s="107">
        <v>1154.4326885569169</v>
      </c>
      <c r="O97" s="107">
        <v>-544.32481971878542</v>
      </c>
      <c r="P97" s="107">
        <v>610.10786883813148</v>
      </c>
      <c r="Q97" s="238"/>
      <c r="R97" s="18">
        <v>-943.49178785905508</v>
      </c>
      <c r="S97" s="18">
        <v>210.94090069786188</v>
      </c>
      <c r="T97" s="18">
        <v>1905.4038027622801</v>
      </c>
      <c r="U97" s="18">
        <v>1466.8141088828388</v>
      </c>
      <c r="V97" s="18">
        <v>4477.4822640305247</v>
      </c>
      <c r="W97" s="18">
        <v>291.93775371957008</v>
      </c>
    </row>
    <row r="98" spans="1:23">
      <c r="A98" s="80">
        <v>260</v>
      </c>
      <c r="B98" s="80" t="s">
        <v>703</v>
      </c>
      <c r="C98" s="83">
        <v>9242</v>
      </c>
      <c r="D98" s="107">
        <v>-2673.2413612954392</v>
      </c>
      <c r="E98" s="107">
        <v>1317.5428662428674</v>
      </c>
      <c r="F98" s="107">
        <v>341.1063269756649</v>
      </c>
      <c r="G98" s="107">
        <v>229.51275594528687</v>
      </c>
      <c r="H98" s="107">
        <v>1888.1619491638191</v>
      </c>
      <c r="I98" s="107">
        <v>1173.4502350142518</v>
      </c>
      <c r="J98" s="107">
        <v>229.68596944342258</v>
      </c>
      <c r="K98" s="107">
        <v>-100.00292144557456</v>
      </c>
      <c r="L98" s="107">
        <v>1303.1332830120996</v>
      </c>
      <c r="M98" s="107">
        <v>39.482795931616536</v>
      </c>
      <c r="N98" s="107">
        <v>557.53666681209563</v>
      </c>
      <c r="O98" s="107">
        <v>-322.9906946548366</v>
      </c>
      <c r="P98" s="107">
        <v>234.54597215725903</v>
      </c>
      <c r="Q98" s="238"/>
      <c r="R98" s="18">
        <v>-262.17268989396234</v>
      </c>
      <c r="S98" s="18">
        <v>295.36397691813329</v>
      </c>
      <c r="T98" s="18">
        <v>1769.0927188064691</v>
      </c>
      <c r="U98" s="18">
        <v>3720.338073582689</v>
      </c>
      <c r="V98" s="18">
        <v>-391.3509663581462</v>
      </c>
      <c r="W98" s="18">
        <v>162.45904639246208</v>
      </c>
    </row>
    <row r="99" spans="1:23">
      <c r="A99" s="80">
        <v>261</v>
      </c>
      <c r="B99" s="80" t="s">
        <v>704</v>
      </c>
      <c r="C99" s="83">
        <v>6405</v>
      </c>
      <c r="D99" s="107">
        <v>-3946.0243213800213</v>
      </c>
      <c r="E99" s="107">
        <v>1607.7749565738295</v>
      </c>
      <c r="F99" s="107">
        <v>1369.5547363212665</v>
      </c>
      <c r="G99" s="107">
        <v>874.70869752024703</v>
      </c>
      <c r="H99" s="107">
        <v>3852.0383904153427</v>
      </c>
      <c r="I99" s="107">
        <v>1628.9770040291839</v>
      </c>
      <c r="J99" s="107">
        <v>193.24785549504182</v>
      </c>
      <c r="K99" s="107">
        <v>46.765495706479314</v>
      </c>
      <c r="L99" s="107">
        <v>1868.9903552307051</v>
      </c>
      <c r="M99" s="107">
        <v>334.27525370804057</v>
      </c>
      <c r="N99" s="107">
        <v>2109.279677974067</v>
      </c>
      <c r="O99" s="107">
        <v>-606.52193598750978</v>
      </c>
      <c r="P99" s="107">
        <v>1502.7577419865572</v>
      </c>
      <c r="Q99" s="238"/>
      <c r="R99" s="18">
        <v>-1942.2326307572209</v>
      </c>
      <c r="S99" s="18">
        <v>167.04704721684624</v>
      </c>
      <c r="T99" s="18">
        <v>1674.7964669745872</v>
      </c>
      <c r="U99" s="18">
        <v>9114.0954087005375</v>
      </c>
      <c r="V99" s="18">
        <v>2879.6655210329163</v>
      </c>
      <c r="W99" s="18">
        <v>211.27134777579889</v>
      </c>
    </row>
    <row r="100" spans="1:23">
      <c r="A100" s="80">
        <v>263</v>
      </c>
      <c r="B100" s="80" t="s">
        <v>705</v>
      </c>
      <c r="C100" s="83">
        <v>7331</v>
      </c>
      <c r="D100" s="107">
        <v>-2617.184369361853</v>
      </c>
      <c r="E100" s="107">
        <v>1444.2886623967345</v>
      </c>
      <c r="F100" s="107">
        <v>252.76935106124557</v>
      </c>
      <c r="G100" s="107">
        <v>221.60444403373478</v>
      </c>
      <c r="H100" s="107">
        <v>1918.6624574917148</v>
      </c>
      <c r="I100" s="107">
        <v>1051.1378754215334</v>
      </c>
      <c r="J100" s="107">
        <v>246.68002194922556</v>
      </c>
      <c r="K100" s="107">
        <v>-52.311008048015275</v>
      </c>
      <c r="L100" s="107">
        <v>1245.506889322744</v>
      </c>
      <c r="M100" s="107">
        <v>54.946801254944752</v>
      </c>
      <c r="N100" s="107">
        <v>601.93177870755017</v>
      </c>
      <c r="O100" s="107">
        <v>-468.39094257263673</v>
      </c>
      <c r="P100" s="107">
        <v>133.54083613491343</v>
      </c>
      <c r="Q100" s="238"/>
      <c r="R100" s="18">
        <v>-223.29832219342518</v>
      </c>
      <c r="S100" s="18">
        <v>378.63345651412499</v>
      </c>
      <c r="T100" s="18">
        <v>1247.8110593157965</v>
      </c>
      <c r="U100" s="18">
        <v>698.80089301235023</v>
      </c>
      <c r="V100" s="18">
        <v>3303.5342186871071</v>
      </c>
      <c r="W100" s="18">
        <v>158.53882133882925</v>
      </c>
    </row>
    <row r="101" spans="1:23">
      <c r="A101" s="80">
        <v>265</v>
      </c>
      <c r="B101" s="80" t="s">
        <v>706</v>
      </c>
      <c r="C101" s="83">
        <v>1047</v>
      </c>
      <c r="D101" s="107">
        <v>-2518.8866813775039</v>
      </c>
      <c r="E101" s="107">
        <v>1360.0556330223721</v>
      </c>
      <c r="F101" s="107">
        <v>561.65310939980384</v>
      </c>
      <c r="G101" s="107">
        <v>485.62729556585003</v>
      </c>
      <c r="H101" s="107">
        <v>2407.336037988026</v>
      </c>
      <c r="I101" s="107">
        <v>1645.2497981336455</v>
      </c>
      <c r="J101" s="107">
        <v>234.13144152656457</v>
      </c>
      <c r="K101" s="107">
        <v>-283.32855778414518</v>
      </c>
      <c r="L101" s="107">
        <v>1596.0526818760648</v>
      </c>
      <c r="M101" s="107">
        <v>-15.950334288443171</v>
      </c>
      <c r="N101" s="107">
        <v>1468.5517041981436</v>
      </c>
      <c r="O101" s="107">
        <v>-709.70391595033425</v>
      </c>
      <c r="P101" s="107">
        <v>758.84778824780926</v>
      </c>
      <c r="Q101" s="238"/>
      <c r="R101" s="18">
        <v>-114.61318051575932</v>
      </c>
      <c r="S101" s="18">
        <v>1353.9385236823844</v>
      </c>
      <c r="T101" s="18">
        <v>3237.2311817096606</v>
      </c>
      <c r="U101" s="18">
        <v>5449.1777337180993</v>
      </c>
      <c r="V101" s="18">
        <v>1342.7568457682344</v>
      </c>
      <c r="W101" s="18">
        <v>149.29260516162154</v>
      </c>
    </row>
    <row r="102" spans="1:23">
      <c r="A102" s="80">
        <v>271</v>
      </c>
      <c r="B102" s="80" t="s">
        <v>707</v>
      </c>
      <c r="C102" s="83">
        <v>6634</v>
      </c>
      <c r="D102" s="107">
        <v>-2378.9428137118157</v>
      </c>
      <c r="E102" s="107">
        <v>1716.8126786937162</v>
      </c>
      <c r="F102" s="107">
        <v>447.28688970335287</v>
      </c>
      <c r="G102" s="107">
        <v>167.04837718724298</v>
      </c>
      <c r="H102" s="107">
        <v>2331.1479455843119</v>
      </c>
      <c r="I102" s="107">
        <v>269.38949112240067</v>
      </c>
      <c r="J102" s="107">
        <v>215.09526636061278</v>
      </c>
      <c r="K102" s="107">
        <v>-43.397648477539946</v>
      </c>
      <c r="L102" s="107">
        <v>441.08710900547351</v>
      </c>
      <c r="M102" s="107">
        <v>-47.482665058788065</v>
      </c>
      <c r="N102" s="107">
        <v>345.80957581918182</v>
      </c>
      <c r="O102" s="107">
        <v>-331.62496231534521</v>
      </c>
      <c r="P102" s="107">
        <v>14.184613503836646</v>
      </c>
      <c r="Q102" s="238"/>
      <c r="R102" s="18">
        <v>-509.87337955984322</v>
      </c>
      <c r="S102" s="18">
        <v>-164.0638037406614</v>
      </c>
      <c r="T102" s="18">
        <v>283.26388246940439</v>
      </c>
      <c r="U102" s="18">
        <v>1064.3695434905962</v>
      </c>
      <c r="V102" s="18">
        <v>3343.0765116709895</v>
      </c>
      <c r="W102" s="18">
        <v>188.45364200809178</v>
      </c>
    </row>
    <row r="103" spans="1:23">
      <c r="A103" s="80">
        <v>272</v>
      </c>
      <c r="B103" s="80" t="s">
        <v>708</v>
      </c>
      <c r="C103" s="83">
        <v>47886</v>
      </c>
      <c r="D103" s="107">
        <v>-2539.5109889422934</v>
      </c>
      <c r="E103" s="107">
        <v>1860.8590896311259</v>
      </c>
      <c r="F103" s="107">
        <v>365.13041115942406</v>
      </c>
      <c r="G103" s="107">
        <v>321.01937739202162</v>
      </c>
      <c r="H103" s="107">
        <v>2547.0088781825716</v>
      </c>
      <c r="I103" s="107">
        <v>406.9752080839832</v>
      </c>
      <c r="J103" s="107">
        <v>159.96726654806423</v>
      </c>
      <c r="K103" s="107">
        <v>-20.236415653844549</v>
      </c>
      <c r="L103" s="107">
        <v>546.70605897820292</v>
      </c>
      <c r="M103" s="107">
        <v>-86.768575366495426</v>
      </c>
      <c r="N103" s="107">
        <v>467.43537285198579</v>
      </c>
      <c r="O103" s="107">
        <v>-349.78908240404292</v>
      </c>
      <c r="P103" s="107">
        <v>117.64629044794283</v>
      </c>
      <c r="Q103" s="238"/>
      <c r="R103" s="18">
        <v>-652.80040095226161</v>
      </c>
      <c r="S103" s="18">
        <v>-185.36502810027585</v>
      </c>
      <c r="T103" s="18">
        <v>666.22823784316415</v>
      </c>
      <c r="U103" s="18">
        <v>1147.3499882829053</v>
      </c>
      <c r="V103" s="18">
        <v>5040.6162145135368</v>
      </c>
      <c r="W103" s="18">
        <v>210.02924262202333</v>
      </c>
    </row>
    <row r="104" spans="1:23">
      <c r="A104" s="80">
        <v>273</v>
      </c>
      <c r="B104" s="80" t="s">
        <v>709</v>
      </c>
      <c r="C104" s="83">
        <v>3968</v>
      </c>
      <c r="D104" s="107">
        <v>-3158.2605780443946</v>
      </c>
      <c r="E104" s="107">
        <v>1344.0353670098232</v>
      </c>
      <c r="F104" s="107">
        <v>1226.075347128902</v>
      </c>
      <c r="G104" s="107">
        <v>192.7843735045283</v>
      </c>
      <c r="H104" s="107">
        <v>2762.8950876432536</v>
      </c>
      <c r="I104" s="107">
        <v>1157.3439263144357</v>
      </c>
      <c r="J104" s="107">
        <v>191.00311343266335</v>
      </c>
      <c r="K104" s="107">
        <v>-68.990927419354833</v>
      </c>
      <c r="L104" s="107">
        <v>1279.3561123277441</v>
      </c>
      <c r="M104" s="107">
        <v>-38.936491935483872</v>
      </c>
      <c r="N104" s="107">
        <v>845.05412999111945</v>
      </c>
      <c r="O104" s="107">
        <v>-403.22580645161287</v>
      </c>
      <c r="P104" s="107">
        <v>441.82832353950653</v>
      </c>
      <c r="Q104" s="238"/>
      <c r="R104" s="18">
        <v>-2512.929183467742</v>
      </c>
      <c r="S104" s="18">
        <v>-1667.8750534766225</v>
      </c>
      <c r="T104" s="18">
        <v>2230.8279015477724</v>
      </c>
      <c r="U104" s="18">
        <v>5272.9911485854545</v>
      </c>
      <c r="V104" s="18">
        <v>4414.3582602978404</v>
      </c>
      <c r="W104" s="18">
        <v>170.99686603178409</v>
      </c>
    </row>
    <row r="105" spans="1:23">
      <c r="A105" s="80">
        <v>275</v>
      </c>
      <c r="B105" s="80" t="s">
        <v>710</v>
      </c>
      <c r="C105" s="83">
        <v>2450</v>
      </c>
      <c r="D105" s="107">
        <v>-2750.3644019203971</v>
      </c>
      <c r="E105" s="107">
        <v>1546.7152091051298</v>
      </c>
      <c r="F105" s="107">
        <v>379.35108017966286</v>
      </c>
      <c r="G105" s="107">
        <v>268.40580342858578</v>
      </c>
      <c r="H105" s="107">
        <v>2194.4720927133785</v>
      </c>
      <c r="I105" s="107">
        <v>818.74415550886999</v>
      </c>
      <c r="J105" s="107">
        <v>214.7596773001238</v>
      </c>
      <c r="K105" s="107">
        <v>-40.69020408163265</v>
      </c>
      <c r="L105" s="107">
        <v>992.81362872736133</v>
      </c>
      <c r="M105" s="107">
        <v>3.2653061224489797</v>
      </c>
      <c r="N105" s="107">
        <v>440.18662564279134</v>
      </c>
      <c r="O105" s="107">
        <v>-379.59183673469386</v>
      </c>
      <c r="P105" s="107">
        <v>60.594788908097421</v>
      </c>
      <c r="Q105" s="238"/>
      <c r="R105" s="18">
        <v>-236.73469387755102</v>
      </c>
      <c r="S105" s="18">
        <v>203.45193176524026</v>
      </c>
      <c r="T105" s="18">
        <v>173.05610230108371</v>
      </c>
      <c r="U105" s="18">
        <v>662.03762899261153</v>
      </c>
      <c r="V105" s="18">
        <v>7599.1682588683361</v>
      </c>
      <c r="W105" s="18">
        <v>165.24735140012072</v>
      </c>
    </row>
    <row r="106" spans="1:23">
      <c r="A106" s="80">
        <v>276</v>
      </c>
      <c r="B106" s="80" t="s">
        <v>711</v>
      </c>
      <c r="C106" s="83">
        <v>14949</v>
      </c>
      <c r="D106" s="107">
        <v>-2745.6977337103126</v>
      </c>
      <c r="E106" s="107">
        <v>1686.0547744958862</v>
      </c>
      <c r="F106" s="107">
        <v>253.900027140878</v>
      </c>
      <c r="G106" s="107">
        <v>182.98975960901595</v>
      </c>
      <c r="H106" s="107">
        <v>2122.9445612457798</v>
      </c>
      <c r="I106" s="107">
        <v>1126.593781017453</v>
      </c>
      <c r="J106" s="107">
        <v>136.39297943015004</v>
      </c>
      <c r="K106" s="107">
        <v>-110.25647200481637</v>
      </c>
      <c r="L106" s="107">
        <v>1152.7302884427868</v>
      </c>
      <c r="M106" s="107">
        <v>-76.112114522710556</v>
      </c>
      <c r="N106" s="107">
        <v>453.86500145554356</v>
      </c>
      <c r="O106" s="107">
        <v>-496.1402100474948</v>
      </c>
      <c r="P106" s="107">
        <v>-42.275208591951312</v>
      </c>
      <c r="Q106" s="238"/>
      <c r="R106" s="18">
        <v>-620.81075657234601</v>
      </c>
      <c r="S106" s="18">
        <v>-166.94575511680245</v>
      </c>
      <c r="T106" s="18">
        <v>870.08318882756112</v>
      </c>
      <c r="U106" s="18">
        <v>1270.3958582364046</v>
      </c>
      <c r="V106" s="18">
        <v>4612.6909652233662</v>
      </c>
      <c r="W106" s="18">
        <v>214.51078555927305</v>
      </c>
    </row>
    <row r="107" spans="1:23">
      <c r="A107" s="80">
        <v>280</v>
      </c>
      <c r="B107" s="80" t="s">
        <v>712</v>
      </c>
      <c r="C107" s="83">
        <v>2015</v>
      </c>
      <c r="D107" s="107">
        <v>-3048.6947552040087</v>
      </c>
      <c r="E107" s="107">
        <v>1623.0060975091098</v>
      </c>
      <c r="F107" s="107">
        <v>429.61417096502481</v>
      </c>
      <c r="G107" s="107">
        <v>252.77087929249313</v>
      </c>
      <c r="H107" s="107">
        <v>2305.3911477666279</v>
      </c>
      <c r="I107" s="107">
        <v>1296.3083999715934</v>
      </c>
      <c r="J107" s="107">
        <v>251.22194262691761</v>
      </c>
      <c r="K107" s="107">
        <v>-135.80000000000001</v>
      </c>
      <c r="L107" s="107">
        <v>1411.7303425985108</v>
      </c>
      <c r="M107" s="107">
        <v>-55.285359801488831</v>
      </c>
      <c r="N107" s="107">
        <v>613.14137535964096</v>
      </c>
      <c r="O107" s="107">
        <v>-496.27791563275434</v>
      </c>
      <c r="P107" s="107">
        <v>116.86345972688665</v>
      </c>
      <c r="Q107" s="238"/>
      <c r="R107" s="18">
        <v>-497.51861042183623</v>
      </c>
      <c r="S107" s="18">
        <v>115.62276493780477</v>
      </c>
      <c r="T107" s="18">
        <v>254.82925141137187</v>
      </c>
      <c r="U107" s="18">
        <v>2969.1441581874983</v>
      </c>
      <c r="V107" s="18">
        <v>2098.8196185038528</v>
      </c>
      <c r="W107" s="18">
        <v>173.39808734071687</v>
      </c>
    </row>
    <row r="108" spans="1:23">
      <c r="A108" s="80">
        <v>284</v>
      </c>
      <c r="B108" s="80" t="s">
        <v>713</v>
      </c>
      <c r="C108" s="83">
        <v>2198</v>
      </c>
      <c r="D108" s="107">
        <v>-2741.2545010903555</v>
      </c>
      <c r="E108" s="107">
        <v>1295.820579957624</v>
      </c>
      <c r="F108" s="107">
        <v>280.96377137638507</v>
      </c>
      <c r="G108" s="107">
        <v>472.41551188920744</v>
      </c>
      <c r="H108" s="107">
        <v>2049.1998632232167</v>
      </c>
      <c r="I108" s="107">
        <v>1000.4685169441789</v>
      </c>
      <c r="J108" s="107">
        <v>230.09354433987602</v>
      </c>
      <c r="K108" s="107">
        <v>294.9727024567789</v>
      </c>
      <c r="L108" s="107">
        <v>1525.5347637408336</v>
      </c>
      <c r="M108" s="107">
        <v>8.8262056414922654</v>
      </c>
      <c r="N108" s="107">
        <v>842.30633151518714</v>
      </c>
      <c r="O108" s="107">
        <v>-309.43585077343039</v>
      </c>
      <c r="P108" s="107">
        <v>532.87048074175686</v>
      </c>
      <c r="Q108" s="238"/>
      <c r="R108" s="18">
        <v>-1249.3175614194722</v>
      </c>
      <c r="S108" s="18">
        <v>-407.01122990428507</v>
      </c>
      <c r="T108" s="18">
        <v>2070.4233280756953</v>
      </c>
      <c r="U108" s="18">
        <v>3981.4331245399067</v>
      </c>
      <c r="V108" s="18">
        <v>-408.20482703518786</v>
      </c>
      <c r="W108" s="18">
        <v>176.06257879859018</v>
      </c>
    </row>
    <row r="109" spans="1:23">
      <c r="A109" s="80">
        <v>285</v>
      </c>
      <c r="B109" s="80" t="s">
        <v>714</v>
      </c>
      <c r="C109" s="83">
        <v>49819</v>
      </c>
      <c r="D109" s="107">
        <v>-2354.4573924575698</v>
      </c>
      <c r="E109" s="107">
        <v>2090.3327307458994</v>
      </c>
      <c r="F109" s="107">
        <v>389.25422416312324</v>
      </c>
      <c r="G109" s="107">
        <v>215.75452017122086</v>
      </c>
      <c r="H109" s="107">
        <v>2695.3414750802435</v>
      </c>
      <c r="I109" s="107">
        <v>-25.371444416190325</v>
      </c>
      <c r="J109" s="107">
        <v>158.68851346512088</v>
      </c>
      <c r="K109" s="107">
        <v>-38.122423171882211</v>
      </c>
      <c r="L109" s="107">
        <v>95.194645877048359</v>
      </c>
      <c r="M109" s="107">
        <v>-25.506292779863106</v>
      </c>
      <c r="N109" s="107">
        <v>410.57243571985896</v>
      </c>
      <c r="O109" s="107">
        <v>-360.95639013227884</v>
      </c>
      <c r="P109" s="107">
        <v>49.616045587580182</v>
      </c>
      <c r="Q109" s="238"/>
      <c r="R109" s="18">
        <v>-403.76161705373454</v>
      </c>
      <c r="S109" s="18">
        <v>6.8108186661244705</v>
      </c>
      <c r="T109" s="18">
        <v>74.874568566314053</v>
      </c>
      <c r="U109" s="18">
        <v>413.57062006132361</v>
      </c>
      <c r="V109" s="18">
        <v>5276.5671397298829</v>
      </c>
      <c r="W109" s="18">
        <v>223.3261464472115</v>
      </c>
    </row>
    <row r="110" spans="1:23">
      <c r="A110" s="80">
        <v>286</v>
      </c>
      <c r="B110" s="80" t="s">
        <v>715</v>
      </c>
      <c r="C110" s="83">
        <v>77916</v>
      </c>
      <c r="D110" s="107">
        <v>-2474.41078440107</v>
      </c>
      <c r="E110" s="107">
        <v>1902.0457490543952</v>
      </c>
      <c r="F110" s="107">
        <v>421.94911625496127</v>
      </c>
      <c r="G110" s="107">
        <v>292.78368007279204</v>
      </c>
      <c r="H110" s="107">
        <v>2616.7785453821484</v>
      </c>
      <c r="I110" s="107">
        <v>-137.52593155449156</v>
      </c>
      <c r="J110" s="107">
        <v>168.70726384355774</v>
      </c>
      <c r="K110" s="107">
        <v>-95.181105292879508</v>
      </c>
      <c r="L110" s="107">
        <v>-63.999773003813353</v>
      </c>
      <c r="M110" s="107">
        <v>68.24015606550644</v>
      </c>
      <c r="N110" s="107">
        <v>146.60814404277139</v>
      </c>
      <c r="O110" s="107">
        <v>-376.81605831921553</v>
      </c>
      <c r="P110" s="107">
        <v>-230.20791427644417</v>
      </c>
      <c r="Q110" s="238"/>
      <c r="R110" s="18">
        <v>-966.59222752708035</v>
      </c>
      <c r="S110" s="18">
        <v>-819.98408348430905</v>
      </c>
      <c r="T110" s="18">
        <v>391.50645283560675</v>
      </c>
      <c r="U110" s="18">
        <v>-31.694714063031249</v>
      </c>
      <c r="V110" s="18">
        <v>5104.5636448887408</v>
      </c>
      <c r="W110" s="18">
        <v>220.91123682397156</v>
      </c>
    </row>
    <row r="111" spans="1:23">
      <c r="A111" s="80">
        <v>287</v>
      </c>
      <c r="B111" s="80" t="s">
        <v>716</v>
      </c>
      <c r="C111" s="83">
        <v>6109</v>
      </c>
      <c r="D111" s="107">
        <v>-3299.7207790082216</v>
      </c>
      <c r="E111" s="107">
        <v>1728.2045975603016</v>
      </c>
      <c r="F111" s="107">
        <v>577.37351068710757</v>
      </c>
      <c r="G111" s="107">
        <v>199.74130308482762</v>
      </c>
      <c r="H111" s="107">
        <v>2505.3194113322365</v>
      </c>
      <c r="I111" s="107">
        <v>918.7888230534262</v>
      </c>
      <c r="J111" s="107">
        <v>235.90688872951955</v>
      </c>
      <c r="K111" s="107">
        <v>184.09739728269767</v>
      </c>
      <c r="L111" s="107">
        <v>1338.7931090656434</v>
      </c>
      <c r="M111" s="107">
        <v>-81.764609592404653</v>
      </c>
      <c r="N111" s="107">
        <v>462.62713179725375</v>
      </c>
      <c r="O111" s="107">
        <v>-582.7467670649861</v>
      </c>
      <c r="P111" s="107">
        <v>-120.11963526773235</v>
      </c>
      <c r="Q111" s="238"/>
      <c r="R111" s="18">
        <v>-809.19954165984609</v>
      </c>
      <c r="S111" s="18">
        <v>-346.57240986259234</v>
      </c>
      <c r="T111" s="18">
        <v>1393.507652677514</v>
      </c>
      <c r="U111" s="18">
        <v>1698.4147873248055</v>
      </c>
      <c r="V111" s="18">
        <v>5260.0899981116099</v>
      </c>
      <c r="W111" s="18">
        <v>195.05695232057582</v>
      </c>
    </row>
    <row r="112" spans="1:23">
      <c r="A112" s="80">
        <v>288</v>
      </c>
      <c r="B112" s="80" t="s">
        <v>717</v>
      </c>
      <c r="C112" s="83">
        <v>6224</v>
      </c>
      <c r="D112" s="107">
        <v>-2797.8544180959775</v>
      </c>
      <c r="E112" s="107">
        <v>1775.8180520478004</v>
      </c>
      <c r="F112" s="107">
        <v>314.53083282697878</v>
      </c>
      <c r="G112" s="107">
        <v>299.27305433776803</v>
      </c>
      <c r="H112" s="107">
        <v>2389.6219392125472</v>
      </c>
      <c r="I112" s="107">
        <v>979.2928087129211</v>
      </c>
      <c r="J112" s="107">
        <v>214.93580096214876</v>
      </c>
      <c r="K112" s="107">
        <v>60.237949871465297</v>
      </c>
      <c r="L112" s="107">
        <v>1254.4665595465353</v>
      </c>
      <c r="M112" s="107">
        <v>36.118251928020563</v>
      </c>
      <c r="N112" s="107">
        <v>882.35233259112556</v>
      </c>
      <c r="O112" s="107">
        <v>-241.00257069408741</v>
      </c>
      <c r="P112" s="107">
        <v>641.34976189703821</v>
      </c>
      <c r="Q112" s="238"/>
      <c r="R112" s="18">
        <v>-705.65552699228795</v>
      </c>
      <c r="S112" s="18">
        <v>176.69680559883764</v>
      </c>
      <c r="T112" s="18">
        <v>345.08143875424429</v>
      </c>
      <c r="U112" s="18">
        <v>3111.4810053074852</v>
      </c>
      <c r="V112" s="18">
        <v>4036.3011925720843</v>
      </c>
      <c r="W112" s="18">
        <v>189.72415085980785</v>
      </c>
    </row>
    <row r="113" spans="1:23">
      <c r="A113" s="80">
        <v>290</v>
      </c>
      <c r="B113" s="80" t="s">
        <v>718</v>
      </c>
      <c r="C113" s="83">
        <v>7477</v>
      </c>
      <c r="D113" s="107">
        <v>-3041.0543844543649</v>
      </c>
      <c r="E113" s="107">
        <v>1595.8467641379193</v>
      </c>
      <c r="F113" s="107">
        <v>341.73899229299627</v>
      </c>
      <c r="G113" s="107">
        <v>425.9122472225024</v>
      </c>
      <c r="H113" s="107">
        <v>2363.498003653418</v>
      </c>
      <c r="I113" s="107">
        <v>942.2093677963303</v>
      </c>
      <c r="J113" s="107">
        <v>228.50986380159387</v>
      </c>
      <c r="K113" s="107">
        <v>-73.367928313494716</v>
      </c>
      <c r="L113" s="107">
        <v>1097.3513032844294</v>
      </c>
      <c r="M113" s="107">
        <v>-65.400561722616018</v>
      </c>
      <c r="N113" s="107">
        <v>354.3943607608665</v>
      </c>
      <c r="O113" s="107">
        <v>-347.7330480139093</v>
      </c>
      <c r="P113" s="107">
        <v>6.6613127469571713</v>
      </c>
      <c r="Q113" s="238"/>
      <c r="R113" s="18">
        <v>-924.01899157416074</v>
      </c>
      <c r="S113" s="18">
        <v>-569.62463081329429</v>
      </c>
      <c r="T113" s="18">
        <v>3950.6628395847583</v>
      </c>
      <c r="U113" s="18">
        <v>934.23874686836234</v>
      </c>
      <c r="V113" s="18">
        <v>5952.731205623797</v>
      </c>
      <c r="W113" s="18">
        <v>170.49644916003416</v>
      </c>
    </row>
    <row r="114" spans="1:23">
      <c r="A114" s="80">
        <v>291</v>
      </c>
      <c r="B114" s="80" t="s">
        <v>719</v>
      </c>
      <c r="C114" s="83">
        <v>2042</v>
      </c>
      <c r="D114" s="107">
        <v>-3287.1839194591512</v>
      </c>
      <c r="E114" s="107">
        <v>1510.3579922957631</v>
      </c>
      <c r="F114" s="107">
        <v>841.44505301549736</v>
      </c>
      <c r="G114" s="107">
        <v>392.39814774034431</v>
      </c>
      <c r="H114" s="107">
        <v>2744.2011930516042</v>
      </c>
      <c r="I114" s="107">
        <v>847.04651658062903</v>
      </c>
      <c r="J114" s="107">
        <v>215.00948044898195</v>
      </c>
      <c r="K114" s="107">
        <v>-45.114593535749265</v>
      </c>
      <c r="L114" s="107">
        <v>1016.9414034938618</v>
      </c>
      <c r="M114" s="107">
        <v>28.893241919686581</v>
      </c>
      <c r="N114" s="107">
        <v>502.85191900600171</v>
      </c>
      <c r="O114" s="107">
        <v>-638.45249755142015</v>
      </c>
      <c r="P114" s="107">
        <v>-135.60057854541856</v>
      </c>
      <c r="Q114" s="238"/>
      <c r="R114" s="18">
        <v>-446.53770812928508</v>
      </c>
      <c r="S114" s="18">
        <v>56.314210876716615</v>
      </c>
      <c r="T114" s="18">
        <v>1315.5352934199213</v>
      </c>
      <c r="U114" s="18">
        <v>3190.499012236608</v>
      </c>
      <c r="V114" s="18">
        <v>2665.6754307889046</v>
      </c>
      <c r="W114" s="18">
        <v>165.79121759558322</v>
      </c>
    </row>
    <row r="115" spans="1:23">
      <c r="A115" s="80">
        <v>297</v>
      </c>
      <c r="B115" s="80" t="s">
        <v>720</v>
      </c>
      <c r="C115" s="83">
        <v>122773</v>
      </c>
      <c r="D115" s="107">
        <v>-2292.784693758791</v>
      </c>
      <c r="E115" s="107">
        <v>1781.9266014181919</v>
      </c>
      <c r="F115" s="107">
        <v>448.64058795700453</v>
      </c>
      <c r="G115" s="107">
        <v>220.82270783208486</v>
      </c>
      <c r="H115" s="107">
        <v>2451.3898972072811</v>
      </c>
      <c r="I115" s="107">
        <v>115.28506708415215</v>
      </c>
      <c r="J115" s="107">
        <v>158.58441724217724</v>
      </c>
      <c r="K115" s="107">
        <v>-14.407394133889373</v>
      </c>
      <c r="L115" s="107">
        <v>259.46209019244003</v>
      </c>
      <c r="M115" s="107">
        <v>51.754050157607942</v>
      </c>
      <c r="N115" s="107">
        <v>469.82134379853818</v>
      </c>
      <c r="O115" s="107">
        <v>-470.78755100877231</v>
      </c>
      <c r="P115" s="107">
        <v>-0.96620721023411049</v>
      </c>
      <c r="Q115" s="238"/>
      <c r="R115" s="18">
        <v>-760.95721371962884</v>
      </c>
      <c r="S115" s="18">
        <v>-291.13586992109072</v>
      </c>
      <c r="T115" s="18">
        <v>273.82726063005117</v>
      </c>
      <c r="U115" s="18">
        <v>1682.2959965668217</v>
      </c>
      <c r="V115" s="18">
        <v>3967.4983300376939</v>
      </c>
      <c r="W115" s="18">
        <v>219.71967958300763</v>
      </c>
    </row>
    <row r="116" spans="1:23">
      <c r="A116" s="80">
        <v>300</v>
      </c>
      <c r="B116" s="80" t="s">
        <v>721</v>
      </c>
      <c r="C116" s="83">
        <v>3387</v>
      </c>
      <c r="D116" s="107">
        <v>-2992.9039099955639</v>
      </c>
      <c r="E116" s="107">
        <v>1431.103957649633</v>
      </c>
      <c r="F116" s="107">
        <v>330.26587832561853</v>
      </c>
      <c r="G116" s="107">
        <v>172.16859526539105</v>
      </c>
      <c r="H116" s="107">
        <v>1933.5384312406422</v>
      </c>
      <c r="I116" s="107">
        <v>1274.4523928543888</v>
      </c>
      <c r="J116" s="107">
        <v>229.16772575987127</v>
      </c>
      <c r="K116" s="107">
        <v>348.1257750221435</v>
      </c>
      <c r="L116" s="107">
        <v>1851.7458936364035</v>
      </c>
      <c r="M116" s="107">
        <v>-13.581340419250074</v>
      </c>
      <c r="N116" s="107">
        <v>778.79907446223206</v>
      </c>
      <c r="O116" s="107">
        <v>-354.295837023915</v>
      </c>
      <c r="P116" s="107">
        <v>424.50323743831706</v>
      </c>
      <c r="Q116" s="238"/>
      <c r="R116" s="18">
        <v>-364.0389725420726</v>
      </c>
      <c r="S116" s="18">
        <v>414.7601019201594</v>
      </c>
      <c r="T116" s="18">
        <v>594.16012994044308</v>
      </c>
      <c r="U116" s="18">
        <v>2968.5730539467586</v>
      </c>
      <c r="V116" s="18">
        <v>1803.9658661205453</v>
      </c>
      <c r="W116" s="18">
        <v>171.184683929382</v>
      </c>
    </row>
    <row r="117" spans="1:23">
      <c r="A117" s="80">
        <v>301</v>
      </c>
      <c r="B117" s="80" t="s">
        <v>722</v>
      </c>
      <c r="C117" s="83">
        <v>19495</v>
      </c>
      <c r="D117" s="107">
        <v>-2642.7435800086655</v>
      </c>
      <c r="E117" s="107">
        <v>1486.6880685054423</v>
      </c>
      <c r="F117" s="107">
        <v>295.37268296682669</v>
      </c>
      <c r="G117" s="107">
        <v>179.49942453731782</v>
      </c>
      <c r="H117" s="107">
        <v>1961.5601760095867</v>
      </c>
      <c r="I117" s="107">
        <v>463.96986316176361</v>
      </c>
      <c r="J117" s="107">
        <v>228.54114556530135</v>
      </c>
      <c r="K117" s="107">
        <v>-131.42687868684277</v>
      </c>
      <c r="L117" s="107">
        <v>561.08413004022225</v>
      </c>
      <c r="M117" s="107">
        <v>138.32731469607592</v>
      </c>
      <c r="N117" s="107">
        <v>18.228040737219612</v>
      </c>
      <c r="O117" s="107">
        <v>-454.31879969222877</v>
      </c>
      <c r="P117" s="107">
        <v>-436.09075895500911</v>
      </c>
      <c r="Q117" s="238"/>
      <c r="R117" s="18">
        <v>-500.58989484483197</v>
      </c>
      <c r="S117" s="18">
        <v>-482.36185410761237</v>
      </c>
      <c r="T117" s="18">
        <v>2236.5954312786216</v>
      </c>
      <c r="U117" s="18">
        <v>-17.22985275962013</v>
      </c>
      <c r="V117" s="18">
        <v>7247.4530705426068</v>
      </c>
      <c r="W117" s="18">
        <v>177.8335010173974</v>
      </c>
    </row>
    <row r="118" spans="1:23">
      <c r="A118" s="80">
        <v>304</v>
      </c>
      <c r="B118" s="80" t="s">
        <v>723</v>
      </c>
      <c r="C118" s="83">
        <v>1025</v>
      </c>
      <c r="D118" s="107">
        <v>-2381.3382004940399</v>
      </c>
      <c r="E118" s="107">
        <v>1265.88991993747</v>
      </c>
      <c r="F118" s="107">
        <v>1572.6458707765387</v>
      </c>
      <c r="G118" s="107">
        <v>218.29505722195384</v>
      </c>
      <c r="H118" s="107">
        <v>3056.8308479359625</v>
      </c>
      <c r="I118" s="107">
        <v>-231.27201888454258</v>
      </c>
      <c r="J118" s="107">
        <v>173.92619292397268</v>
      </c>
      <c r="K118" s="107">
        <v>-217.37756097560975</v>
      </c>
      <c r="L118" s="107">
        <v>-274.72338693617962</v>
      </c>
      <c r="M118" s="107">
        <v>-27.343414634146342</v>
      </c>
      <c r="N118" s="107">
        <v>373.42584587159644</v>
      </c>
      <c r="O118" s="107">
        <v>-528.12780487804878</v>
      </c>
      <c r="P118" s="107">
        <v>-154.70195900645234</v>
      </c>
      <c r="Q118" s="238"/>
      <c r="R118" s="18">
        <v>-712.19512195121945</v>
      </c>
      <c r="S118" s="18">
        <v>-338.76927607962307</v>
      </c>
      <c r="T118" s="18">
        <v>1341.3180058103903</v>
      </c>
      <c r="U118" s="18">
        <v>3163.4188980174572</v>
      </c>
      <c r="V118" s="18">
        <v>3018.2212518864962</v>
      </c>
      <c r="W118" s="18">
        <v>236.17349252564739</v>
      </c>
    </row>
    <row r="119" spans="1:23">
      <c r="A119" s="80">
        <v>305</v>
      </c>
      <c r="B119" s="80" t="s">
        <v>724</v>
      </c>
      <c r="C119" s="83">
        <v>14776</v>
      </c>
      <c r="D119" s="107">
        <v>-2358.2503952307284</v>
      </c>
      <c r="E119" s="107">
        <v>1353.2460524657724</v>
      </c>
      <c r="F119" s="107">
        <v>580.56660907427636</v>
      </c>
      <c r="G119" s="107">
        <v>297.52199101493892</v>
      </c>
      <c r="H119" s="107">
        <v>2231.3346525549878</v>
      </c>
      <c r="I119" s="107">
        <v>831.3514391739667</v>
      </c>
      <c r="J119" s="107">
        <v>188.97189523872339</v>
      </c>
      <c r="K119" s="107">
        <v>-48.552788305360046</v>
      </c>
      <c r="L119" s="107">
        <v>971.77054610733012</v>
      </c>
      <c r="M119" s="107">
        <v>-6.0909583107742282</v>
      </c>
      <c r="N119" s="107">
        <v>838.76384512081484</v>
      </c>
      <c r="O119" s="107">
        <v>-426.36708175419602</v>
      </c>
      <c r="P119" s="107">
        <v>412.39676336661881</v>
      </c>
      <c r="Q119" s="238"/>
      <c r="R119" s="18">
        <v>-1970.4250135354628</v>
      </c>
      <c r="S119" s="18">
        <v>-1131.661168414648</v>
      </c>
      <c r="T119" s="18">
        <v>1119.0252971526186</v>
      </c>
      <c r="U119" s="18">
        <v>1551.7230926020693</v>
      </c>
      <c r="V119" s="18">
        <v>5498.6113844150277</v>
      </c>
      <c r="W119" s="18">
        <v>183.86495278067559</v>
      </c>
    </row>
    <row r="120" spans="1:23">
      <c r="A120" s="80">
        <v>309</v>
      </c>
      <c r="B120" s="80" t="s">
        <v>725</v>
      </c>
      <c r="C120" s="83">
        <v>6144</v>
      </c>
      <c r="D120" s="107">
        <v>-2354.6030740359874</v>
      </c>
      <c r="E120" s="107">
        <v>1469.2946383416838</v>
      </c>
      <c r="F120" s="107">
        <v>280.62763936288593</v>
      </c>
      <c r="G120" s="107">
        <v>154.81306062221728</v>
      </c>
      <c r="H120" s="107">
        <v>1904.7353383267871</v>
      </c>
      <c r="I120" s="107">
        <v>387.96386552477151</v>
      </c>
      <c r="J120" s="107">
        <v>206.01876175248586</v>
      </c>
      <c r="K120" s="107">
        <v>-64.466471354166671</v>
      </c>
      <c r="L120" s="107">
        <v>529.51615592309065</v>
      </c>
      <c r="M120" s="107">
        <v>242.04475911458334</v>
      </c>
      <c r="N120" s="107">
        <v>321.6931793284736</v>
      </c>
      <c r="O120" s="107">
        <v>-349.22135416666669</v>
      </c>
      <c r="P120" s="107">
        <v>-27.528174838193106</v>
      </c>
      <c r="Q120" s="238"/>
      <c r="R120" s="18">
        <v>-1096.3134765625</v>
      </c>
      <c r="S120" s="18">
        <v>-774.62029723402645</v>
      </c>
      <c r="T120" s="18">
        <v>9331.9014722595712</v>
      </c>
      <c r="U120" s="18">
        <v>1858.0903853987418</v>
      </c>
      <c r="V120" s="18">
        <v>3999.4434313014622</v>
      </c>
      <c r="W120" s="18">
        <v>165.83460929364378</v>
      </c>
    </row>
    <row r="121" spans="1:23">
      <c r="A121" s="80">
        <v>312</v>
      </c>
      <c r="B121" s="80" t="s">
        <v>726</v>
      </c>
      <c r="C121" s="83">
        <v>1199</v>
      </c>
      <c r="D121" s="107">
        <v>-2612.0005845706573</v>
      </c>
      <c r="E121" s="107">
        <v>1497.8865331342861</v>
      </c>
      <c r="F121" s="107">
        <v>501.09343412944838</v>
      </c>
      <c r="G121" s="107">
        <v>568.39320083347127</v>
      </c>
      <c r="H121" s="107">
        <v>2567.373168097206</v>
      </c>
      <c r="I121" s="107">
        <v>475.45132751686862</v>
      </c>
      <c r="J121" s="107">
        <v>246.61244639276759</v>
      </c>
      <c r="K121" s="107">
        <v>-264.10425354462052</v>
      </c>
      <c r="L121" s="107">
        <v>457.95952036501569</v>
      </c>
      <c r="M121" s="107">
        <v>-83.402835696413675</v>
      </c>
      <c r="N121" s="107">
        <v>329.92926819515083</v>
      </c>
      <c r="O121" s="107">
        <v>-333.6113427856547</v>
      </c>
      <c r="P121" s="107">
        <v>-3.6820745905038907</v>
      </c>
      <c r="Q121" s="238"/>
      <c r="R121" s="18">
        <v>-250.20850708924104</v>
      </c>
      <c r="S121" s="18">
        <v>79.720761105909787</v>
      </c>
      <c r="T121" s="18">
        <v>5867.1822892349101</v>
      </c>
      <c r="U121" s="18">
        <v>-3250.7564775747173</v>
      </c>
      <c r="V121" s="18">
        <v>8666.3766754955359</v>
      </c>
      <c r="W121" s="18">
        <v>151.91546989191539</v>
      </c>
    </row>
    <row r="122" spans="1:23">
      <c r="A122" s="80">
        <v>316</v>
      </c>
      <c r="B122" s="80" t="s">
        <v>727</v>
      </c>
      <c r="C122" s="83">
        <v>4131</v>
      </c>
      <c r="D122" s="107">
        <v>-2304.5678193353087</v>
      </c>
      <c r="E122" s="107">
        <v>1892.3694554307094</v>
      </c>
      <c r="F122" s="107">
        <v>345.01114930674805</v>
      </c>
      <c r="G122" s="107">
        <v>344.58866907859766</v>
      </c>
      <c r="H122" s="107">
        <v>2581.9692738160552</v>
      </c>
      <c r="I122" s="107">
        <v>308.2128033052777</v>
      </c>
      <c r="J122" s="107">
        <v>197.97999293192947</v>
      </c>
      <c r="K122" s="107">
        <v>-264.93560881142582</v>
      </c>
      <c r="L122" s="107">
        <v>241.25718742578132</v>
      </c>
      <c r="M122" s="107">
        <v>8.5093197772936335</v>
      </c>
      <c r="N122" s="107">
        <v>527.16796168382155</v>
      </c>
      <c r="O122" s="107">
        <v>-374.00145243282498</v>
      </c>
      <c r="P122" s="107">
        <v>153.16650925099648</v>
      </c>
      <c r="Q122" s="238"/>
      <c r="R122" s="18">
        <v>-444.2023723069475</v>
      </c>
      <c r="S122" s="18">
        <v>82.965589376874007</v>
      </c>
      <c r="T122" s="18">
        <v>306.63444040981329</v>
      </c>
      <c r="U122" s="18">
        <v>2270.3627968195065</v>
      </c>
      <c r="V122" s="18">
        <v>6143.3764470581445</v>
      </c>
      <c r="W122" s="18">
        <v>202.17622387080232</v>
      </c>
    </row>
    <row r="123" spans="1:23">
      <c r="A123" s="80">
        <v>317</v>
      </c>
      <c r="B123" s="80" t="s">
        <v>728</v>
      </c>
      <c r="C123" s="83">
        <v>2420</v>
      </c>
      <c r="D123" s="107">
        <v>-3219.7672965061188</v>
      </c>
      <c r="E123" s="107">
        <v>1342.1409149053063</v>
      </c>
      <c r="F123" s="107">
        <v>298.64338816210295</v>
      </c>
      <c r="G123" s="107">
        <v>300.261071102953</v>
      </c>
      <c r="H123" s="107">
        <v>1941.0453741703625</v>
      </c>
      <c r="I123" s="107">
        <v>1611.2832290685453</v>
      </c>
      <c r="J123" s="107">
        <v>246.39719517871643</v>
      </c>
      <c r="K123" s="107">
        <v>33.580578512396691</v>
      </c>
      <c r="L123" s="107">
        <v>1891.2610027596586</v>
      </c>
      <c r="M123" s="107">
        <v>-46.900826446280995</v>
      </c>
      <c r="N123" s="107">
        <v>565.63825397762116</v>
      </c>
      <c r="O123" s="107">
        <v>-353.68181818181813</v>
      </c>
      <c r="P123" s="107">
        <v>211.95643579580292</v>
      </c>
      <c r="Q123" s="238"/>
      <c r="R123" s="18">
        <v>-247.52066115702479</v>
      </c>
      <c r="S123" s="18">
        <v>318.11759282059631</v>
      </c>
      <c r="T123" s="18">
        <v>4177.2994705511455</v>
      </c>
      <c r="U123" s="18">
        <v>4711.4273907840225</v>
      </c>
      <c r="V123" s="18">
        <v>3286.8766117976675</v>
      </c>
      <c r="W123" s="18">
        <v>151.48317323987655</v>
      </c>
    </row>
    <row r="124" spans="1:23">
      <c r="A124" s="80">
        <v>320</v>
      </c>
      <c r="B124" s="80" t="s">
        <v>729</v>
      </c>
      <c r="C124" s="83">
        <v>6743</v>
      </c>
      <c r="D124" s="107">
        <v>-2688.6071401312865</v>
      </c>
      <c r="E124" s="107">
        <v>1692.8558314558525</v>
      </c>
      <c r="F124" s="107">
        <v>812.27654501520317</v>
      </c>
      <c r="G124" s="107">
        <v>191.053434761517</v>
      </c>
      <c r="H124" s="107">
        <v>2696.1858112325726</v>
      </c>
      <c r="I124" s="107">
        <v>833.03392571129086</v>
      </c>
      <c r="J124" s="107">
        <v>200.09112604987305</v>
      </c>
      <c r="K124" s="107">
        <v>-50.824707103663059</v>
      </c>
      <c r="L124" s="107">
        <v>982.30034465750077</v>
      </c>
      <c r="M124" s="107">
        <v>266.94349695981015</v>
      </c>
      <c r="N124" s="107">
        <v>1256.8225127185974</v>
      </c>
      <c r="O124" s="107">
        <v>-474.56621681744031</v>
      </c>
      <c r="P124" s="107">
        <v>782.25629590115705</v>
      </c>
      <c r="Q124" s="238"/>
      <c r="R124" s="18">
        <v>-676.97908942607148</v>
      </c>
      <c r="S124" s="18">
        <v>579.84342329252593</v>
      </c>
      <c r="T124" s="18">
        <v>1201.0365201228012</v>
      </c>
      <c r="U124" s="18">
        <v>3623.2249043869988</v>
      </c>
      <c r="V124" s="18">
        <v>3530.5706939591987</v>
      </c>
      <c r="W124" s="18">
        <v>191.06724959998337</v>
      </c>
    </row>
    <row r="125" spans="1:23">
      <c r="A125" s="80">
        <v>322</v>
      </c>
      <c r="B125" s="80" t="s">
        <v>730</v>
      </c>
      <c r="C125" s="83">
        <v>6365</v>
      </c>
      <c r="D125" s="107">
        <v>-2589.202678429192</v>
      </c>
      <c r="E125" s="107">
        <v>1361.9582572134707</v>
      </c>
      <c r="F125" s="107">
        <v>610.12360811872986</v>
      </c>
      <c r="G125" s="107">
        <v>152.56001206628494</v>
      </c>
      <c r="H125" s="107">
        <v>2124.641877398486</v>
      </c>
      <c r="I125" s="107">
        <v>1324.6844433769368</v>
      </c>
      <c r="J125" s="107">
        <v>200.73470184558465</v>
      </c>
      <c r="K125" s="107">
        <v>-81.068499607227025</v>
      </c>
      <c r="L125" s="107">
        <v>1444.3506456152945</v>
      </c>
      <c r="M125" s="107">
        <v>-34.014139827179889</v>
      </c>
      <c r="N125" s="107">
        <v>945.77570475740799</v>
      </c>
      <c r="O125" s="107">
        <v>-527.10133542812252</v>
      </c>
      <c r="P125" s="107">
        <v>418.67436932928547</v>
      </c>
      <c r="Q125" s="238"/>
      <c r="R125" s="18">
        <v>-665.7501963864886</v>
      </c>
      <c r="S125" s="18">
        <v>280.02550837091945</v>
      </c>
      <c r="T125" s="18">
        <v>1307.8326867710805</v>
      </c>
      <c r="U125" s="18">
        <v>4156.5811943774142</v>
      </c>
      <c r="V125" s="18">
        <v>1058.3126156802214</v>
      </c>
      <c r="W125" s="18">
        <v>191.55531043790037</v>
      </c>
    </row>
    <row r="126" spans="1:23">
      <c r="A126" s="80">
        <v>398</v>
      </c>
      <c r="B126" s="80" t="s">
        <v>731</v>
      </c>
      <c r="C126" s="83">
        <v>120796</v>
      </c>
      <c r="D126" s="107">
        <v>-2674.4288114247393</v>
      </c>
      <c r="E126" s="107">
        <v>1771.790720498803</v>
      </c>
      <c r="F126" s="107">
        <v>413.77564776626633</v>
      </c>
      <c r="G126" s="107">
        <v>245.00963829754787</v>
      </c>
      <c r="H126" s="107">
        <v>2430.5760065626177</v>
      </c>
      <c r="I126" s="107">
        <v>506.56853795791858</v>
      </c>
      <c r="J126" s="107">
        <v>153.33611003867171</v>
      </c>
      <c r="K126" s="107">
        <v>-33.754809761912647</v>
      </c>
      <c r="L126" s="107">
        <v>626.14983823467765</v>
      </c>
      <c r="M126" s="107">
        <v>-69.693532898440353</v>
      </c>
      <c r="N126" s="107">
        <v>312.60350047411561</v>
      </c>
      <c r="O126" s="107">
        <v>-461.10963939203282</v>
      </c>
      <c r="P126" s="107">
        <v>-148.50613891791721</v>
      </c>
      <c r="Q126" s="238"/>
      <c r="R126" s="18">
        <v>-587.47806218748963</v>
      </c>
      <c r="S126" s="18">
        <v>-274.87456171337408</v>
      </c>
      <c r="T126" s="18">
        <v>2268.6597059328656</v>
      </c>
      <c r="U126" s="18">
        <v>1640.1977380941921</v>
      </c>
      <c r="V126" s="18">
        <v>6745.8162908392405</v>
      </c>
      <c r="W126" s="18">
        <v>218.46987922303367</v>
      </c>
    </row>
    <row r="127" spans="1:23">
      <c r="A127" s="80">
        <v>399</v>
      </c>
      <c r="B127" s="80" t="s">
        <v>732</v>
      </c>
      <c r="C127" s="83">
        <v>7887</v>
      </c>
      <c r="D127" s="107">
        <v>-2481.191617674498</v>
      </c>
      <c r="E127" s="107">
        <v>1980.821721074587</v>
      </c>
      <c r="F127" s="107">
        <v>197.84497286821957</v>
      </c>
      <c r="G127" s="107">
        <v>128.20772970835242</v>
      </c>
      <c r="H127" s="107">
        <v>2306.8744236511593</v>
      </c>
      <c r="I127" s="107">
        <v>449.98654375356097</v>
      </c>
      <c r="J127" s="107">
        <v>165.30045981484685</v>
      </c>
      <c r="K127" s="107">
        <v>-48.207303157093953</v>
      </c>
      <c r="L127" s="107">
        <v>567.07970041131375</v>
      </c>
      <c r="M127" s="107">
        <v>-25.358184354000255</v>
      </c>
      <c r="N127" s="107">
        <v>367.40432203397438</v>
      </c>
      <c r="O127" s="107">
        <v>-278.94002789400281</v>
      </c>
      <c r="P127" s="107">
        <v>88.464294139971585</v>
      </c>
      <c r="Q127" s="238"/>
      <c r="R127" s="18">
        <v>-454.41866362368455</v>
      </c>
      <c r="S127" s="18">
        <v>-87.014341589710156</v>
      </c>
      <c r="T127" s="18">
        <v>291.95364193676841</v>
      </c>
      <c r="U127" s="18">
        <v>564.13843137458571</v>
      </c>
      <c r="V127" s="18">
        <v>3429.3003548362708</v>
      </c>
      <c r="W127" s="18">
        <v>217.43377838359902</v>
      </c>
    </row>
    <row r="128" spans="1:23">
      <c r="A128" s="80">
        <v>400</v>
      </c>
      <c r="B128" s="80" t="s">
        <v>733</v>
      </c>
      <c r="C128" s="83">
        <v>8378</v>
      </c>
      <c r="D128" s="107">
        <v>-2550.8361984890348</v>
      </c>
      <c r="E128" s="107">
        <v>1600.021878371216</v>
      </c>
      <c r="F128" s="107">
        <v>279.44967887307729</v>
      </c>
      <c r="G128" s="107">
        <v>254.77459787035809</v>
      </c>
      <c r="H128" s="107">
        <v>2134.2461551146516</v>
      </c>
      <c r="I128" s="107">
        <v>1053.4100021247057</v>
      </c>
      <c r="J128" s="107">
        <v>205.25060896124754</v>
      </c>
      <c r="K128" s="107">
        <v>116.77357364526139</v>
      </c>
      <c r="L128" s="107">
        <v>1375.4341847312146</v>
      </c>
      <c r="M128" s="107">
        <v>-33.435784196705654</v>
      </c>
      <c r="N128" s="107">
        <v>925.40835716012521</v>
      </c>
      <c r="O128" s="107">
        <v>-445.70482215325853</v>
      </c>
      <c r="P128" s="107">
        <v>479.70353500686679</v>
      </c>
      <c r="Q128" s="238"/>
      <c r="R128" s="18">
        <v>-608.14036762950582</v>
      </c>
      <c r="S128" s="18">
        <v>317.26798953061945</v>
      </c>
      <c r="T128" s="18">
        <v>132.51465122049703</v>
      </c>
      <c r="U128" s="18">
        <v>1840.0048871045117</v>
      </c>
      <c r="V128" s="18">
        <v>2412.4672322003798</v>
      </c>
      <c r="W128" s="18">
        <v>197.28999733307225</v>
      </c>
    </row>
    <row r="129" spans="1:23">
      <c r="A129" s="80">
        <v>402</v>
      </c>
      <c r="B129" s="80" t="s">
        <v>734</v>
      </c>
      <c r="C129" s="83">
        <v>8938</v>
      </c>
      <c r="D129" s="107">
        <v>-2669.6581230758266</v>
      </c>
      <c r="E129" s="107">
        <v>1516.741332677947</v>
      </c>
      <c r="F129" s="107">
        <v>262.15990395083236</v>
      </c>
      <c r="G129" s="107">
        <v>172.47273067987507</v>
      </c>
      <c r="H129" s="107">
        <v>1951.3739673086548</v>
      </c>
      <c r="I129" s="107">
        <v>367.20089860571903</v>
      </c>
      <c r="J129" s="107">
        <v>214.0043012306048</v>
      </c>
      <c r="K129" s="107">
        <v>-10.762362944730365</v>
      </c>
      <c r="L129" s="107">
        <v>570.4428368915934</v>
      </c>
      <c r="M129" s="107">
        <v>78.317296934437238</v>
      </c>
      <c r="N129" s="107">
        <v>-69.524021941140873</v>
      </c>
      <c r="O129" s="107">
        <v>-405.23607070933093</v>
      </c>
      <c r="P129" s="107">
        <v>-474.76009265047179</v>
      </c>
      <c r="Q129" s="238"/>
      <c r="R129" s="18">
        <v>-341.7990601924368</v>
      </c>
      <c r="S129" s="18">
        <v>-411.32308213357766</v>
      </c>
      <c r="T129" s="18">
        <v>27.061331471971357</v>
      </c>
      <c r="U129" s="18">
        <v>-222.54540518871443</v>
      </c>
      <c r="V129" s="18">
        <v>4261.8631526058834</v>
      </c>
      <c r="W129" s="18">
        <v>176.16043352821686</v>
      </c>
    </row>
    <row r="130" spans="1:23">
      <c r="A130" s="80">
        <v>403</v>
      </c>
      <c r="B130" s="80" t="s">
        <v>735</v>
      </c>
      <c r="C130" s="83">
        <v>2711</v>
      </c>
      <c r="D130" s="107">
        <v>-2751.8001365618566</v>
      </c>
      <c r="E130" s="107">
        <v>1492.3953564840865</v>
      </c>
      <c r="F130" s="107">
        <v>443.10665669143407</v>
      </c>
      <c r="G130" s="107">
        <v>188.16988426427073</v>
      </c>
      <c r="H130" s="107">
        <v>2123.6718974397918</v>
      </c>
      <c r="I130" s="107">
        <v>868.80487839258262</v>
      </c>
      <c r="J130" s="107">
        <v>247.2975664894926</v>
      </c>
      <c r="K130" s="107">
        <v>20.573589081519735</v>
      </c>
      <c r="L130" s="107">
        <v>1136.676033963595</v>
      </c>
      <c r="M130" s="107">
        <v>-112.87347842124677</v>
      </c>
      <c r="N130" s="107">
        <v>395.67431642028333</v>
      </c>
      <c r="O130" s="107">
        <v>-469.93729251198818</v>
      </c>
      <c r="P130" s="107">
        <v>-74.262976091704871</v>
      </c>
      <c r="Q130" s="238"/>
      <c r="R130" s="18">
        <v>-502.76650682405023</v>
      </c>
      <c r="S130" s="18">
        <v>-107.09219040376684</v>
      </c>
      <c r="T130" s="18">
        <v>399.27707253116631</v>
      </c>
      <c r="U130" s="18">
        <v>1009.6182030509972</v>
      </c>
      <c r="V130" s="18">
        <v>5002.6771592462792</v>
      </c>
      <c r="W130" s="18">
        <v>159.44394834231696</v>
      </c>
    </row>
    <row r="131" spans="1:23">
      <c r="A131" s="80">
        <v>405</v>
      </c>
      <c r="B131" s="80" t="s">
        <v>736</v>
      </c>
      <c r="C131" s="83">
        <v>72534</v>
      </c>
      <c r="D131" s="107">
        <v>-2337.5972044498631</v>
      </c>
      <c r="E131" s="107">
        <v>1800.171025477187</v>
      </c>
      <c r="F131" s="107">
        <v>408.87301377391191</v>
      </c>
      <c r="G131" s="107">
        <v>326.0183441696434</v>
      </c>
      <c r="H131" s="107">
        <v>2535.0623834207422</v>
      </c>
      <c r="I131" s="107">
        <v>246.81539081244196</v>
      </c>
      <c r="J131" s="107">
        <v>161.30432586997</v>
      </c>
      <c r="K131" s="107">
        <v>-79.545909504508231</v>
      </c>
      <c r="L131" s="107">
        <v>328.5738071779038</v>
      </c>
      <c r="M131" s="107">
        <v>82.719827942757874</v>
      </c>
      <c r="N131" s="107">
        <v>608.75881409154113</v>
      </c>
      <c r="O131" s="107">
        <v>-289.51939779965255</v>
      </c>
      <c r="P131" s="107">
        <v>319.23941629188846</v>
      </c>
      <c r="Q131" s="238"/>
      <c r="R131" s="18">
        <v>-1026.7736509774725</v>
      </c>
      <c r="S131" s="18">
        <v>-418.01483688593157</v>
      </c>
      <c r="T131" s="18">
        <v>521.54804802426588</v>
      </c>
      <c r="U131" s="18">
        <v>2399.5482219621736</v>
      </c>
      <c r="V131" s="18">
        <v>2510.6522051010106</v>
      </c>
      <c r="W131" s="18">
        <v>215.33146237765396</v>
      </c>
    </row>
    <row r="132" spans="1:23">
      <c r="A132" s="80">
        <v>407</v>
      </c>
      <c r="B132" s="80" t="s">
        <v>737</v>
      </c>
      <c r="C132" s="83">
        <v>2527</v>
      </c>
      <c r="D132" s="107">
        <v>-2761.9083657726151</v>
      </c>
      <c r="E132" s="107">
        <v>1611.0407133849969</v>
      </c>
      <c r="F132" s="107">
        <v>337.11124412367167</v>
      </c>
      <c r="G132" s="107">
        <v>178.23308354951826</v>
      </c>
      <c r="H132" s="107">
        <v>2126.3850410581867</v>
      </c>
      <c r="I132" s="107">
        <v>984.81434765079052</v>
      </c>
      <c r="J132" s="107">
        <v>253.78009762322887</v>
      </c>
      <c r="K132" s="107">
        <v>-243.24970320538188</v>
      </c>
      <c r="L132" s="107">
        <v>995.34474206863763</v>
      </c>
      <c r="M132" s="107">
        <v>229.5211713494262</v>
      </c>
      <c r="N132" s="107">
        <v>589.34258870363556</v>
      </c>
      <c r="O132" s="107">
        <v>-245.35021764938665</v>
      </c>
      <c r="P132" s="107">
        <v>343.99237105424896</v>
      </c>
      <c r="Q132" s="238"/>
      <c r="R132" s="18">
        <v>-1155.5203798971113</v>
      </c>
      <c r="S132" s="18">
        <v>-566.17779119347563</v>
      </c>
      <c r="T132" s="18">
        <v>953.68150123771215</v>
      </c>
      <c r="U132" s="18">
        <v>3175.6793090978208</v>
      </c>
      <c r="V132" s="18">
        <v>1373.0548728451727</v>
      </c>
      <c r="W132" s="18">
        <v>181.83303762810351</v>
      </c>
    </row>
    <row r="133" spans="1:23">
      <c r="A133" s="80">
        <v>408</v>
      </c>
      <c r="B133" s="80" t="s">
        <v>738</v>
      </c>
      <c r="C133" s="83">
        <v>13878</v>
      </c>
      <c r="D133" s="107">
        <v>-2575.2965615708176</v>
      </c>
      <c r="E133" s="107">
        <v>1731.8398894652482</v>
      </c>
      <c r="F133" s="107">
        <v>255.52289339756885</v>
      </c>
      <c r="G133" s="107">
        <v>197.93044551654077</v>
      </c>
      <c r="H133" s="107">
        <v>2185.293228379358</v>
      </c>
      <c r="I133" s="107">
        <v>808.92021145515764</v>
      </c>
      <c r="J133" s="107">
        <v>185.24698911539792</v>
      </c>
      <c r="K133" s="107">
        <v>-0.24938751981553539</v>
      </c>
      <c r="L133" s="107">
        <v>993.91781305074028</v>
      </c>
      <c r="M133" s="107">
        <v>-77.821011673151745</v>
      </c>
      <c r="N133" s="107">
        <v>526.09346818612892</v>
      </c>
      <c r="O133" s="107">
        <v>-497.18979680069174</v>
      </c>
      <c r="P133" s="107">
        <v>28.903671385437125</v>
      </c>
      <c r="Q133" s="238"/>
      <c r="R133" s="18">
        <v>-875.48638132295719</v>
      </c>
      <c r="S133" s="18">
        <v>-349.39291313682833</v>
      </c>
      <c r="T133" s="18">
        <v>402.20589320061282</v>
      </c>
      <c r="U133" s="18">
        <v>1951.4538148939537</v>
      </c>
      <c r="V133" s="18">
        <v>4872.6889356586507</v>
      </c>
      <c r="W133" s="18">
        <v>195.46725614731923</v>
      </c>
    </row>
    <row r="134" spans="1:23">
      <c r="A134" s="80">
        <v>410</v>
      </c>
      <c r="B134" s="80" t="s">
        <v>739</v>
      </c>
      <c r="C134" s="83">
        <v>18747</v>
      </c>
      <c r="D134" s="107">
        <v>-2948.0629571677105</v>
      </c>
      <c r="E134" s="107">
        <v>1799.6187223172776</v>
      </c>
      <c r="F134" s="107">
        <v>376.55047924031686</v>
      </c>
      <c r="G134" s="107">
        <v>132.26231814791777</v>
      </c>
      <c r="H134" s="107">
        <v>2308.4315197055121</v>
      </c>
      <c r="I134" s="107">
        <v>762.44349271641829</v>
      </c>
      <c r="J134" s="107">
        <v>143.70390255875105</v>
      </c>
      <c r="K134" s="107">
        <v>-78.487971408758739</v>
      </c>
      <c r="L134" s="107">
        <v>827.65942386641063</v>
      </c>
      <c r="M134" s="107">
        <v>-58.942764175601432</v>
      </c>
      <c r="N134" s="107">
        <v>129.08522222861083</v>
      </c>
      <c r="O134" s="107">
        <v>-453.40587827385713</v>
      </c>
      <c r="P134" s="107">
        <v>-324.32065604524632</v>
      </c>
      <c r="Q134" s="238"/>
      <c r="R134" s="18">
        <v>-529.15133087960737</v>
      </c>
      <c r="S134" s="18">
        <v>-400.06610865099663</v>
      </c>
      <c r="T134" s="18">
        <v>225.32119277842341</v>
      </c>
      <c r="U134" s="18">
        <v>-358.58280570362547</v>
      </c>
      <c r="V134" s="18">
        <v>6161.5442110139311</v>
      </c>
      <c r="W134" s="18">
        <v>203.11723728185979</v>
      </c>
    </row>
    <row r="135" spans="1:23">
      <c r="A135" s="80">
        <v>416</v>
      </c>
      <c r="B135" s="80" t="s">
        <v>740</v>
      </c>
      <c r="C135" s="83">
        <v>2884</v>
      </c>
      <c r="D135" s="107">
        <v>-2367.966729861877</v>
      </c>
      <c r="E135" s="107">
        <v>1823.5771568233815</v>
      </c>
      <c r="F135" s="107">
        <v>363.84448659566334</v>
      </c>
      <c r="G135" s="107">
        <v>108.61626423196815</v>
      </c>
      <c r="H135" s="107">
        <v>2296.037907651013</v>
      </c>
      <c r="I135" s="107">
        <v>569.15829305955594</v>
      </c>
      <c r="J135" s="107">
        <v>179.18480727513432</v>
      </c>
      <c r="K135" s="107">
        <v>-213.64147018030513</v>
      </c>
      <c r="L135" s="107">
        <v>534.70163015438516</v>
      </c>
      <c r="M135" s="107">
        <v>-30.478502080443828</v>
      </c>
      <c r="N135" s="107">
        <v>432.29430586307683</v>
      </c>
      <c r="O135" s="107">
        <v>-212.76005547850207</v>
      </c>
      <c r="P135" s="107">
        <v>219.53425038457476</v>
      </c>
      <c r="Q135" s="238"/>
      <c r="R135" s="18">
        <v>-55.963938973647714</v>
      </c>
      <c r="S135" s="18">
        <v>376.33036688942906</v>
      </c>
      <c r="T135" s="18">
        <v>162.03150760486758</v>
      </c>
      <c r="U135" s="18">
        <v>-48.062080136453538</v>
      </c>
      <c r="V135" s="18">
        <v>1310.5397855873191</v>
      </c>
      <c r="W135" s="18">
        <v>194.82661931873744</v>
      </c>
    </row>
    <row r="136" spans="1:23">
      <c r="A136" s="80">
        <v>418</v>
      </c>
      <c r="B136" s="80" t="s">
        <v>741</v>
      </c>
      <c r="C136" s="83">
        <v>24683</v>
      </c>
      <c r="D136" s="107">
        <v>-2800.1528944176262</v>
      </c>
      <c r="E136" s="107">
        <v>1924.0834510025536</v>
      </c>
      <c r="F136" s="107">
        <v>300.55051312649334</v>
      </c>
      <c r="G136" s="107">
        <v>200.80141758911748</v>
      </c>
      <c r="H136" s="107">
        <v>2425.4353817181645</v>
      </c>
      <c r="I136" s="107">
        <v>774.20625368359504</v>
      </c>
      <c r="J136" s="107">
        <v>116.14991324157286</v>
      </c>
      <c r="K136" s="107">
        <v>-100.95802779240773</v>
      </c>
      <c r="L136" s="107">
        <v>789.39813913276021</v>
      </c>
      <c r="M136" s="107">
        <v>-2.9980148280192846</v>
      </c>
      <c r="N136" s="107">
        <v>411.68261160527919</v>
      </c>
      <c r="O136" s="107">
        <v>-429.42511039987033</v>
      </c>
      <c r="P136" s="107">
        <v>-17.74249879459116</v>
      </c>
      <c r="Q136" s="238"/>
      <c r="R136" s="18">
        <v>-617.02386257748242</v>
      </c>
      <c r="S136" s="18">
        <v>-205.34125097220328</v>
      </c>
      <c r="T136" s="18">
        <v>415.97095709142417</v>
      </c>
      <c r="U136" s="18">
        <v>1488.2199033536297</v>
      </c>
      <c r="V136" s="18">
        <v>3582.4274708768103</v>
      </c>
      <c r="W136" s="18">
        <v>244.79433218862007</v>
      </c>
    </row>
    <row r="137" spans="1:23">
      <c r="A137" s="80">
        <v>420</v>
      </c>
      <c r="B137" s="80" t="s">
        <v>742</v>
      </c>
      <c r="C137" s="83">
        <v>8988</v>
      </c>
      <c r="D137" s="107">
        <v>-2438.3323820762412</v>
      </c>
      <c r="E137" s="107">
        <v>1667.2065767610709</v>
      </c>
      <c r="F137" s="107">
        <v>357.12934494176659</v>
      </c>
      <c r="G137" s="107">
        <v>260.15374553542915</v>
      </c>
      <c r="H137" s="107">
        <v>2284.489667238267</v>
      </c>
      <c r="I137" s="107">
        <v>454.64628645142727</v>
      </c>
      <c r="J137" s="107">
        <v>188.39001839767516</v>
      </c>
      <c r="K137" s="107">
        <v>-127.61381842456609</v>
      </c>
      <c r="L137" s="107">
        <v>515.42248642453626</v>
      </c>
      <c r="M137" s="107">
        <v>88.489380284824222</v>
      </c>
      <c r="N137" s="107">
        <v>450.06915187138628</v>
      </c>
      <c r="O137" s="107">
        <v>-398.69204828660435</v>
      </c>
      <c r="P137" s="107">
        <v>51.377103584781963</v>
      </c>
      <c r="Q137" s="238"/>
      <c r="R137" s="18">
        <v>0</v>
      </c>
      <c r="S137" s="18">
        <v>450.06915187138634</v>
      </c>
      <c r="T137" s="18">
        <v>1059.6150909960386</v>
      </c>
      <c r="U137" s="18">
        <v>2764.7586544845431</v>
      </c>
      <c r="V137" s="18">
        <v>-2192.2699837131349</v>
      </c>
      <c r="W137" s="18">
        <v>199.4266240144822</v>
      </c>
    </row>
    <row r="138" spans="1:23">
      <c r="A138" s="80">
        <v>421</v>
      </c>
      <c r="B138" s="80" t="s">
        <v>743</v>
      </c>
      <c r="C138" s="83">
        <v>678</v>
      </c>
      <c r="D138" s="107">
        <v>-6964.1807225984794</v>
      </c>
      <c r="E138" s="107">
        <v>1225.6102014509452</v>
      </c>
      <c r="F138" s="107">
        <v>473.736032181197</v>
      </c>
      <c r="G138" s="107">
        <v>482.93188547048982</v>
      </c>
      <c r="H138" s="107">
        <v>2182.2781191026315</v>
      </c>
      <c r="I138" s="107">
        <v>1956.1841634040545</v>
      </c>
      <c r="J138" s="107">
        <v>249.64674118862004</v>
      </c>
      <c r="K138" s="107">
        <v>-274.71681415929203</v>
      </c>
      <c r="L138" s="107">
        <v>1931.1140904333824</v>
      </c>
      <c r="M138" s="107">
        <v>-242.75811209439527</v>
      </c>
      <c r="N138" s="107">
        <v>-3093.5466251568605</v>
      </c>
      <c r="O138" s="107">
        <v>-750.03244837758109</v>
      </c>
      <c r="P138" s="107">
        <v>-3843.5790735344417</v>
      </c>
      <c r="Q138" s="238"/>
      <c r="R138" s="18">
        <v>-208.99705014749262</v>
      </c>
      <c r="S138" s="18">
        <v>-3302.5436753043527</v>
      </c>
      <c r="T138" s="18">
        <v>1326.8654674295371</v>
      </c>
      <c r="U138" s="18">
        <v>-7969.2630627023955</v>
      </c>
      <c r="V138" s="18">
        <v>20013.214073974828</v>
      </c>
      <c r="W138" s="18">
        <v>146.60409108264895</v>
      </c>
    </row>
    <row r="139" spans="1:23">
      <c r="A139" s="80">
        <v>422</v>
      </c>
      <c r="B139" s="80" t="s">
        <v>744</v>
      </c>
      <c r="C139" s="83">
        <v>9976</v>
      </c>
      <c r="D139" s="107">
        <v>-2302.7009253844894</v>
      </c>
      <c r="E139" s="107">
        <v>1452.312677271123</v>
      </c>
      <c r="F139" s="107">
        <v>396.0546219512554</v>
      </c>
      <c r="G139" s="107">
        <v>348.92435075661285</v>
      </c>
      <c r="H139" s="107">
        <v>2197.2916499789912</v>
      </c>
      <c r="I139" s="107">
        <v>495.25205638452428</v>
      </c>
      <c r="J139" s="107">
        <v>209.52220584302324</v>
      </c>
      <c r="K139" s="107">
        <v>-27.130312750601444</v>
      </c>
      <c r="L139" s="107">
        <v>677.64394947694609</v>
      </c>
      <c r="M139" s="107">
        <v>65.255312750601448</v>
      </c>
      <c r="N139" s="107">
        <v>637.48998682204979</v>
      </c>
      <c r="O139" s="107">
        <v>-380.95328789093821</v>
      </c>
      <c r="P139" s="107">
        <v>256.53669893111157</v>
      </c>
      <c r="Q139" s="238"/>
      <c r="R139" s="18">
        <v>-736.86848436246987</v>
      </c>
      <c r="S139" s="18">
        <v>-99.378497540420128</v>
      </c>
      <c r="T139" s="18">
        <v>1080.1247270537858</v>
      </c>
      <c r="U139" s="18">
        <v>3561.4857399459133</v>
      </c>
      <c r="V139" s="18">
        <v>-46.431642493602055</v>
      </c>
      <c r="W139" s="18">
        <v>173.72161211377068</v>
      </c>
    </row>
    <row r="140" spans="1:23">
      <c r="A140" s="80">
        <v>423</v>
      </c>
      <c r="B140" s="80" t="s">
        <v>745</v>
      </c>
      <c r="C140" s="83">
        <v>20751</v>
      </c>
      <c r="D140" s="107">
        <v>-2203.1283476752556</v>
      </c>
      <c r="E140" s="107">
        <v>1693.0512871592739</v>
      </c>
      <c r="F140" s="107">
        <v>264.76102721043475</v>
      </c>
      <c r="G140" s="107">
        <v>208.88742972485002</v>
      </c>
      <c r="H140" s="107">
        <v>2166.6997440945588</v>
      </c>
      <c r="I140" s="107">
        <v>752.81413540435994</v>
      </c>
      <c r="J140" s="107">
        <v>123.26358851553525</v>
      </c>
      <c r="K140" s="107">
        <v>-86.732735771770038</v>
      </c>
      <c r="L140" s="107">
        <v>789.34498814812525</v>
      </c>
      <c r="M140" s="107">
        <v>-99.995180955134686</v>
      </c>
      <c r="N140" s="107">
        <v>652.92120361229331</v>
      </c>
      <c r="O140" s="107">
        <v>-416.84738084911572</v>
      </c>
      <c r="P140" s="107">
        <v>236.07382276317762</v>
      </c>
      <c r="Q140" s="238"/>
      <c r="R140" s="18">
        <v>-889.59568213580064</v>
      </c>
      <c r="S140" s="18">
        <v>-236.67447852350736</v>
      </c>
      <c r="T140" s="18">
        <v>393.83105768670583</v>
      </c>
      <c r="U140" s="18">
        <v>1560.8836395983776</v>
      </c>
      <c r="V140" s="18">
        <v>2985.0701546738633</v>
      </c>
      <c r="W140" s="18">
        <v>246.80047917773669</v>
      </c>
    </row>
    <row r="141" spans="1:23">
      <c r="A141" s="80">
        <v>425</v>
      </c>
      <c r="B141" s="80" t="s">
        <v>746</v>
      </c>
      <c r="C141" s="83">
        <v>10436</v>
      </c>
      <c r="D141" s="107">
        <v>-3498.164758822199</v>
      </c>
      <c r="E141" s="107">
        <v>1742.3377178517117</v>
      </c>
      <c r="F141" s="107">
        <v>187.98129596360266</v>
      </c>
      <c r="G141" s="107">
        <v>91.161855763106971</v>
      </c>
      <c r="H141" s="107">
        <v>2021.4808695784213</v>
      </c>
      <c r="I141" s="107">
        <v>1801.1918065660245</v>
      </c>
      <c r="J141" s="107">
        <v>113.30732577138603</v>
      </c>
      <c r="K141" s="107">
        <v>84.943560751245684</v>
      </c>
      <c r="L141" s="107">
        <v>1999.4426930886559</v>
      </c>
      <c r="M141" s="107">
        <v>-28.171713300114988</v>
      </c>
      <c r="N141" s="107">
        <v>494.58709054476395</v>
      </c>
      <c r="O141" s="107">
        <v>-386.29743196627061</v>
      </c>
      <c r="P141" s="107">
        <v>108.28965857849333</v>
      </c>
      <c r="Q141" s="238"/>
      <c r="R141" s="18">
        <v>-391.43349942506705</v>
      </c>
      <c r="S141" s="18">
        <v>103.15359111969686</v>
      </c>
      <c r="T141" s="18">
        <v>305.10884557897208</v>
      </c>
      <c r="U141" s="18">
        <v>1183.4570995518866</v>
      </c>
      <c r="V141" s="18">
        <v>2466.553302219816</v>
      </c>
      <c r="W141" s="18">
        <v>196.65211262434673</v>
      </c>
    </row>
    <row r="142" spans="1:23">
      <c r="A142" s="80">
        <v>426</v>
      </c>
      <c r="B142" s="80" t="s">
        <v>747</v>
      </c>
      <c r="C142" s="83">
        <v>11746</v>
      </c>
      <c r="D142" s="107">
        <v>-2620.0993824988595</v>
      </c>
      <c r="E142" s="107">
        <v>1709.7922036302298</v>
      </c>
      <c r="F142" s="107">
        <v>280.16499916966262</v>
      </c>
      <c r="G142" s="107">
        <v>132.01143877255544</v>
      </c>
      <c r="H142" s="107">
        <v>2121.9686415724477</v>
      </c>
      <c r="I142" s="107">
        <v>722.35172606202445</v>
      </c>
      <c r="J142" s="107">
        <v>179.86886509733253</v>
      </c>
      <c r="K142" s="107">
        <v>-191.13732334411714</v>
      </c>
      <c r="L142" s="107">
        <v>711.08326781523999</v>
      </c>
      <c r="M142" s="107">
        <v>-34.054146092286736</v>
      </c>
      <c r="N142" s="107">
        <v>178.89838079654132</v>
      </c>
      <c r="O142" s="107">
        <v>-349.05499744593902</v>
      </c>
      <c r="P142" s="107">
        <v>-170.15661664939771</v>
      </c>
      <c r="Q142" s="238"/>
      <c r="R142" s="18">
        <v>-671.7180316703558</v>
      </c>
      <c r="S142" s="18">
        <v>-492.81965087381451</v>
      </c>
      <c r="T142" s="18">
        <v>200.32613573015468</v>
      </c>
      <c r="U142" s="18">
        <v>223.86855882836156</v>
      </c>
      <c r="V142" s="18">
        <v>4598.745913663065</v>
      </c>
      <c r="W142" s="18">
        <v>192.97880402147055</v>
      </c>
    </row>
    <row r="143" spans="1:23">
      <c r="A143" s="80">
        <v>430</v>
      </c>
      <c r="B143" s="80" t="s">
        <v>748</v>
      </c>
      <c r="C143" s="83">
        <v>15226</v>
      </c>
      <c r="D143" s="107">
        <v>-2275.9203404754985</v>
      </c>
      <c r="E143" s="107">
        <v>1572.6470290863117</v>
      </c>
      <c r="F143" s="107">
        <v>329.68766564365706</v>
      </c>
      <c r="G143" s="107">
        <v>239.86417225609918</v>
      </c>
      <c r="H143" s="107">
        <v>2142.198866986068</v>
      </c>
      <c r="I143" s="107">
        <v>480.42655549149725</v>
      </c>
      <c r="J143" s="107">
        <v>214.98016831590169</v>
      </c>
      <c r="K143" s="107">
        <v>-119.43760672533824</v>
      </c>
      <c r="L143" s="107">
        <v>575.96911708206062</v>
      </c>
      <c r="M143" s="107">
        <v>5.6275804544857477</v>
      </c>
      <c r="N143" s="107">
        <v>447.87522404711598</v>
      </c>
      <c r="O143" s="107">
        <v>-271.81557467489819</v>
      </c>
      <c r="P143" s="107">
        <v>176.05964937221773</v>
      </c>
      <c r="Q143" s="238"/>
      <c r="R143" s="18">
        <v>0</v>
      </c>
      <c r="S143" s="18">
        <v>447.87522404711598</v>
      </c>
      <c r="T143" s="18">
        <v>560.54173761044626</v>
      </c>
      <c r="U143" s="18">
        <v>3112.3539555726602</v>
      </c>
      <c r="V143" s="18">
        <v>-952.60668476263606</v>
      </c>
      <c r="W143" s="18">
        <v>188.11567333568325</v>
      </c>
    </row>
    <row r="144" spans="1:23">
      <c r="A144" s="80">
        <v>433</v>
      </c>
      <c r="B144" s="80" t="s">
        <v>749</v>
      </c>
      <c r="C144" s="83">
        <v>7647</v>
      </c>
      <c r="D144" s="107">
        <v>-2629.3410002263308</v>
      </c>
      <c r="E144" s="107">
        <v>1846.0275751079848</v>
      </c>
      <c r="F144" s="107">
        <v>302.12411751134897</v>
      </c>
      <c r="G144" s="107">
        <v>213.84753754660682</v>
      </c>
      <c r="H144" s="107">
        <v>2361.9992301659408</v>
      </c>
      <c r="I144" s="107">
        <v>575.94442643609375</v>
      </c>
      <c r="J144" s="107">
        <v>188.02693167696364</v>
      </c>
      <c r="K144" s="107">
        <v>-109.79482149862692</v>
      </c>
      <c r="L144" s="107">
        <v>654.17653661443057</v>
      </c>
      <c r="M144" s="107">
        <v>-39.623381718320907</v>
      </c>
      <c r="N144" s="107">
        <v>347.21138483571963</v>
      </c>
      <c r="O144" s="107">
        <v>-278.69752844252645</v>
      </c>
      <c r="P144" s="107">
        <v>68.513856393193123</v>
      </c>
      <c r="Q144" s="238"/>
      <c r="R144" s="18">
        <v>-161.5012423172486</v>
      </c>
      <c r="S144" s="18">
        <v>185.710142518471</v>
      </c>
      <c r="T144" s="18">
        <v>599.06937452999387</v>
      </c>
      <c r="U144" s="18">
        <v>2693.7008288933521</v>
      </c>
      <c r="V144" s="18">
        <v>2148.0707637529513</v>
      </c>
      <c r="W144" s="18">
        <v>208.35525678419694</v>
      </c>
    </row>
    <row r="145" spans="1:23">
      <c r="A145" s="80">
        <v>434</v>
      </c>
      <c r="B145" s="80" t="s">
        <v>750</v>
      </c>
      <c r="C145" s="83">
        <v>14325</v>
      </c>
      <c r="D145" s="107">
        <v>-2651.2143668655258</v>
      </c>
      <c r="E145" s="107">
        <v>1641.4133286473941</v>
      </c>
      <c r="F145" s="107">
        <v>675.27739163617866</v>
      </c>
      <c r="G145" s="107">
        <v>467.9983484311453</v>
      </c>
      <c r="H145" s="107">
        <v>2784.6890687147184</v>
      </c>
      <c r="I145" s="107">
        <v>477.85164799913503</v>
      </c>
      <c r="J145" s="107">
        <v>183.30504792620911</v>
      </c>
      <c r="K145" s="107">
        <v>-71.115322862129148</v>
      </c>
      <c r="L145" s="107">
        <v>590.04137306321502</v>
      </c>
      <c r="M145" s="107">
        <v>116.282722513089</v>
      </c>
      <c r="N145" s="107">
        <v>839.79879742549645</v>
      </c>
      <c r="O145" s="107">
        <v>-426.3325654450262</v>
      </c>
      <c r="P145" s="107">
        <v>413.4662319804703</v>
      </c>
      <c r="Q145" s="238"/>
      <c r="R145" s="18">
        <v>-621.57068062827227</v>
      </c>
      <c r="S145" s="18">
        <v>225.20891958954533</v>
      </c>
      <c r="T145" s="18">
        <v>682.49026041768991</v>
      </c>
      <c r="U145" s="18">
        <v>1411.1120298279673</v>
      </c>
      <c r="V145" s="18">
        <v>4262.8180416595815</v>
      </c>
      <c r="W145" s="18">
        <v>215.69163319939477</v>
      </c>
    </row>
    <row r="146" spans="1:23">
      <c r="A146" s="80">
        <v>435</v>
      </c>
      <c r="B146" s="80" t="s">
        <v>751</v>
      </c>
      <c r="C146" s="83">
        <v>687</v>
      </c>
      <c r="D146" s="107">
        <v>-3632.7301825321856</v>
      </c>
      <c r="E146" s="107">
        <v>1077.0218774855543</v>
      </c>
      <c r="F146" s="107">
        <v>987.93484811621772</v>
      </c>
      <c r="G146" s="107">
        <v>323.28055000492594</v>
      </c>
      <c r="H146" s="107">
        <v>2388.2372756066979</v>
      </c>
      <c r="I146" s="107">
        <v>1211.4337501470652</v>
      </c>
      <c r="J146" s="107">
        <v>221.21024825723975</v>
      </c>
      <c r="K146" s="107">
        <v>-277.62154294032024</v>
      </c>
      <c r="L146" s="107">
        <v>1155.0224554639847</v>
      </c>
      <c r="M146" s="107">
        <v>-3.8064046579330424</v>
      </c>
      <c r="N146" s="107">
        <v>-93.276856119436516</v>
      </c>
      <c r="O146" s="107">
        <v>-267.5254730713246</v>
      </c>
      <c r="P146" s="107">
        <v>-360.8023291907611</v>
      </c>
      <c r="Q146" s="238"/>
      <c r="R146" s="18">
        <v>0</v>
      </c>
      <c r="S146" s="18">
        <v>-93.27685611943653</v>
      </c>
      <c r="T146" s="18">
        <v>3255.7527141538803</v>
      </c>
      <c r="U146" s="18">
        <v>3923.9861510751934</v>
      </c>
      <c r="V146" s="18">
        <v>2926.336593557096</v>
      </c>
      <c r="W146" s="18">
        <v>183.79212926374646</v>
      </c>
    </row>
    <row r="147" spans="1:23">
      <c r="A147" s="80">
        <v>436</v>
      </c>
      <c r="B147" s="80" t="s">
        <v>752</v>
      </c>
      <c r="C147" s="83">
        <v>2018</v>
      </c>
      <c r="D147" s="107">
        <v>-3098.0239854621568</v>
      </c>
      <c r="E147" s="107">
        <v>1390.110511097655</v>
      </c>
      <c r="F147" s="107">
        <v>167.65121651982858</v>
      </c>
      <c r="G147" s="107">
        <v>86.835663948936443</v>
      </c>
      <c r="H147" s="107">
        <v>1644.5973915664201</v>
      </c>
      <c r="I147" s="107">
        <v>1636.9017531006123</v>
      </c>
      <c r="J147" s="107">
        <v>161.35364593861976</v>
      </c>
      <c r="K147" s="107">
        <v>-192.51139742319128</v>
      </c>
      <c r="L147" s="107">
        <v>1605.7440016160408</v>
      </c>
      <c r="M147" s="107">
        <v>-26.263627353815661</v>
      </c>
      <c r="N147" s="107">
        <v>126.05378036648865</v>
      </c>
      <c r="O147" s="107">
        <v>-467.64122893954413</v>
      </c>
      <c r="P147" s="107">
        <v>-341.5874485730555</v>
      </c>
      <c r="Q147" s="238"/>
      <c r="R147" s="18">
        <v>-901.88305252725479</v>
      </c>
      <c r="S147" s="18">
        <v>-775.8292721607661</v>
      </c>
      <c r="T147" s="18">
        <v>124.74962772267185</v>
      </c>
      <c r="U147" s="18">
        <v>-217.57432159124465</v>
      </c>
      <c r="V147" s="18">
        <v>4734.2208856204079</v>
      </c>
      <c r="W147" s="18">
        <v>166.28116161455202</v>
      </c>
    </row>
    <row r="148" spans="1:23">
      <c r="A148" s="80">
        <v>440</v>
      </c>
      <c r="B148" s="80" t="s">
        <v>753</v>
      </c>
      <c r="C148" s="83">
        <v>5865</v>
      </c>
      <c r="D148" s="107">
        <v>-3020.2180860954295</v>
      </c>
      <c r="E148" s="107">
        <v>1400.5661047704593</v>
      </c>
      <c r="F148" s="107">
        <v>291.60104932158913</v>
      </c>
      <c r="G148" s="107">
        <v>74.994790137633743</v>
      </c>
      <c r="H148" s="107">
        <v>1767.1619442296817</v>
      </c>
      <c r="I148" s="107">
        <v>1883.607647475241</v>
      </c>
      <c r="J148" s="107">
        <v>131.85869988544383</v>
      </c>
      <c r="K148" s="107">
        <v>-236.80613810741687</v>
      </c>
      <c r="L148" s="107">
        <v>1778.6602092532678</v>
      </c>
      <c r="M148" s="107">
        <v>-11.764705882352942</v>
      </c>
      <c r="N148" s="107">
        <v>513.83936150516763</v>
      </c>
      <c r="O148" s="107">
        <v>-251.66069906223359</v>
      </c>
      <c r="P148" s="107">
        <v>262.17866244293401</v>
      </c>
      <c r="Q148" s="238"/>
      <c r="R148" s="18">
        <v>-775.99317988064786</v>
      </c>
      <c r="S148" s="18">
        <v>-262.15381837548028</v>
      </c>
      <c r="T148" s="18">
        <v>1868.1123338960469</v>
      </c>
      <c r="U148" s="18">
        <v>3740.2992352031602</v>
      </c>
      <c r="V148" s="18">
        <v>4871.5586120570488</v>
      </c>
      <c r="W148" s="18">
        <v>190.29430771337763</v>
      </c>
    </row>
    <row r="149" spans="1:23">
      <c r="A149" s="80">
        <v>441</v>
      </c>
      <c r="B149" s="80" t="s">
        <v>754</v>
      </c>
      <c r="C149" s="83">
        <v>4296</v>
      </c>
      <c r="D149" s="107">
        <v>-2415.802408837345</v>
      </c>
      <c r="E149" s="107">
        <v>1568.3600299414902</v>
      </c>
      <c r="F149" s="107">
        <v>417.83914185138372</v>
      </c>
      <c r="G149" s="107">
        <v>310.37488920589072</v>
      </c>
      <c r="H149" s="107">
        <v>2296.5740609987647</v>
      </c>
      <c r="I149" s="107">
        <v>70.571921182521521</v>
      </c>
      <c r="J149" s="107">
        <v>206.62847364989278</v>
      </c>
      <c r="K149" s="107">
        <v>-92.875232774674117</v>
      </c>
      <c r="L149" s="107">
        <v>184.32516205774019</v>
      </c>
      <c r="M149" s="107">
        <v>135.451582867784</v>
      </c>
      <c r="N149" s="107">
        <v>200.54839708694394</v>
      </c>
      <c r="O149" s="107">
        <v>-464.45530726256982</v>
      </c>
      <c r="P149" s="107">
        <v>-263.90691017562585</v>
      </c>
      <c r="Q149" s="238"/>
      <c r="R149" s="18">
        <v>0</v>
      </c>
      <c r="S149" s="18">
        <v>200.54839708694394</v>
      </c>
      <c r="T149" s="18">
        <v>2931.4566693935144</v>
      </c>
      <c r="U149" s="18">
        <v>2395.7266943286468</v>
      </c>
      <c r="V149" s="18">
        <v>1105.5700971830036</v>
      </c>
      <c r="W149" s="18">
        <v>187.60287439491512</v>
      </c>
    </row>
    <row r="150" spans="1:23">
      <c r="A150" s="80">
        <v>444</v>
      </c>
      <c r="B150" s="80" t="s">
        <v>755</v>
      </c>
      <c r="C150" s="83">
        <v>44897</v>
      </c>
      <c r="D150" s="107">
        <v>-2379.5520229528734</v>
      </c>
      <c r="E150" s="107">
        <v>1868.5002427853528</v>
      </c>
      <c r="F150" s="107">
        <v>345.59865388750785</v>
      </c>
      <c r="G150" s="107">
        <v>203.94320632039978</v>
      </c>
      <c r="H150" s="107">
        <v>2418.0421029932604</v>
      </c>
      <c r="I150" s="107">
        <v>500.02029154950674</v>
      </c>
      <c r="J150" s="107">
        <v>160.85976682592303</v>
      </c>
      <c r="K150" s="107">
        <v>-22.144085350914317</v>
      </c>
      <c r="L150" s="107">
        <v>638.73597302451537</v>
      </c>
      <c r="M150" s="107">
        <v>-18.264026549658105</v>
      </c>
      <c r="N150" s="107">
        <v>658.9620265152447</v>
      </c>
      <c r="O150" s="107">
        <v>-400.91765596810473</v>
      </c>
      <c r="P150" s="107">
        <v>258.04437054713992</v>
      </c>
      <c r="Q150" s="238"/>
      <c r="R150" s="18">
        <v>-731.85290776666591</v>
      </c>
      <c r="S150" s="18">
        <v>-72.890881251421234</v>
      </c>
      <c r="T150" s="18">
        <v>398.90027911317605</v>
      </c>
      <c r="U150" s="18">
        <v>1450.764354307863</v>
      </c>
      <c r="V150" s="18">
        <v>3893.5774243184419</v>
      </c>
      <c r="W150" s="18">
        <v>237.72267719915428</v>
      </c>
    </row>
    <row r="151" spans="1:23">
      <c r="A151" s="80">
        <v>445</v>
      </c>
      <c r="B151" s="80" t="s">
        <v>756</v>
      </c>
      <c r="C151" s="83">
        <v>14806</v>
      </c>
      <c r="D151" s="107">
        <v>-2756.4198872990992</v>
      </c>
      <c r="E151" s="107">
        <v>1899.6963457193497</v>
      </c>
      <c r="F151" s="107">
        <v>727.35080305427743</v>
      </c>
      <c r="G151" s="107">
        <v>157.99937648116244</v>
      </c>
      <c r="H151" s="107">
        <v>2785.0465252547892</v>
      </c>
      <c r="I151" s="107">
        <v>397.3209338299464</v>
      </c>
      <c r="J151" s="107">
        <v>160.97358475220079</v>
      </c>
      <c r="K151" s="107">
        <v>-21.848912602998784</v>
      </c>
      <c r="L151" s="107">
        <v>536.44560597914835</v>
      </c>
      <c r="M151" s="107">
        <v>-57.409158449277321</v>
      </c>
      <c r="N151" s="107">
        <v>507.66308548556117</v>
      </c>
      <c r="O151" s="107">
        <v>-421.36748615426177</v>
      </c>
      <c r="P151" s="107">
        <v>86.295599331299343</v>
      </c>
      <c r="Q151" s="238"/>
      <c r="R151" s="18">
        <v>-530.04187491557479</v>
      </c>
      <c r="S151" s="18">
        <v>-22.378789430013668</v>
      </c>
      <c r="T151" s="18">
        <v>159.00506627067151</v>
      </c>
      <c r="U151" s="18">
        <v>1070.8288952701532</v>
      </c>
      <c r="V151" s="18">
        <v>2906.7064120420973</v>
      </c>
      <c r="W151" s="18">
        <v>241.69164703808525</v>
      </c>
    </row>
    <row r="152" spans="1:23">
      <c r="A152" s="80">
        <v>475</v>
      </c>
      <c r="B152" s="80" t="s">
        <v>757</v>
      </c>
      <c r="C152" s="83">
        <v>5400</v>
      </c>
      <c r="D152" s="107">
        <v>-2979.3484994957084</v>
      </c>
      <c r="E152" s="107">
        <v>1806.3996637206303</v>
      </c>
      <c r="F152" s="107">
        <v>475.01474338226512</v>
      </c>
      <c r="G152" s="107">
        <v>227.96234617528981</v>
      </c>
      <c r="H152" s="107">
        <v>2509.3767532781853</v>
      </c>
      <c r="I152" s="107">
        <v>857.19574912079918</v>
      </c>
      <c r="J152" s="107">
        <v>204.264082521272</v>
      </c>
      <c r="K152" s="107">
        <v>-37.772407407407407</v>
      </c>
      <c r="L152" s="107">
        <v>1023.6874242346639</v>
      </c>
      <c r="M152" s="107">
        <v>-35.185185185185183</v>
      </c>
      <c r="N152" s="107">
        <v>518.53049283195571</v>
      </c>
      <c r="O152" s="107">
        <v>-462.96296296296299</v>
      </c>
      <c r="P152" s="107">
        <v>55.567529868992807</v>
      </c>
      <c r="Q152" s="238"/>
      <c r="R152" s="18">
        <v>-740.92592592592587</v>
      </c>
      <c r="S152" s="18">
        <v>-222.39543309397015</v>
      </c>
      <c r="T152" s="18">
        <v>282.83548575689207</v>
      </c>
      <c r="U152" s="18">
        <v>1576.5772331174232</v>
      </c>
      <c r="V152" s="18">
        <v>4742.4224448282794</v>
      </c>
      <c r="W152" s="18">
        <v>203.88258055537597</v>
      </c>
    </row>
    <row r="153" spans="1:23">
      <c r="A153" s="80">
        <v>480</v>
      </c>
      <c r="B153" s="80" t="s">
        <v>758</v>
      </c>
      <c r="C153" s="83">
        <v>1981</v>
      </c>
      <c r="D153" s="107">
        <v>-2373.7679359451672</v>
      </c>
      <c r="E153" s="107">
        <v>1579.9157523013048</v>
      </c>
      <c r="F153" s="107">
        <v>298.90698208525703</v>
      </c>
      <c r="G153" s="107">
        <v>137.98408314118197</v>
      </c>
      <c r="H153" s="107">
        <v>2016.8068175277438</v>
      </c>
      <c r="I153" s="107">
        <v>869.77972824274718</v>
      </c>
      <c r="J153" s="107">
        <v>218.15144798859103</v>
      </c>
      <c r="K153" s="107">
        <v>-237.82382635032812</v>
      </c>
      <c r="L153" s="107">
        <v>850.10734988101024</v>
      </c>
      <c r="M153" s="107">
        <v>-1.2619888944977284</v>
      </c>
      <c r="N153" s="107">
        <v>491.88424256908934</v>
      </c>
      <c r="O153" s="107">
        <v>-260.47450782433111</v>
      </c>
      <c r="P153" s="107">
        <v>231.40973474475823</v>
      </c>
      <c r="Q153" s="238"/>
      <c r="R153" s="18">
        <v>-498.23321554770314</v>
      </c>
      <c r="S153" s="18">
        <v>-6.3489729786138049</v>
      </c>
      <c r="T153" s="18">
        <v>953.8634205327113</v>
      </c>
      <c r="U153" s="18">
        <v>2220.3662977855415</v>
      </c>
      <c r="V153" s="18">
        <v>1124.5242511246763</v>
      </c>
      <c r="W153" s="18">
        <v>194.8108202591005</v>
      </c>
    </row>
    <row r="154" spans="1:23">
      <c r="A154" s="80">
        <v>481</v>
      </c>
      <c r="B154" s="80" t="s">
        <v>759</v>
      </c>
      <c r="C154" s="83">
        <v>9474</v>
      </c>
      <c r="D154" s="107">
        <v>-2635.6410701060317</v>
      </c>
      <c r="E154" s="107">
        <v>2039.5318537160797</v>
      </c>
      <c r="F154" s="107">
        <v>305.66846260703301</v>
      </c>
      <c r="G154" s="107">
        <v>174.80646120323632</v>
      </c>
      <c r="H154" s="107">
        <v>2520.0067775263487</v>
      </c>
      <c r="I154" s="107">
        <v>649.40322145794858</v>
      </c>
      <c r="J154" s="107">
        <v>131.69814143720825</v>
      </c>
      <c r="K154" s="107">
        <v>-215.9778340721976</v>
      </c>
      <c r="L154" s="107">
        <v>565.12352882295909</v>
      </c>
      <c r="M154" s="107">
        <v>-81.367954401519953</v>
      </c>
      <c r="N154" s="107">
        <v>368.12128184175594</v>
      </c>
      <c r="O154" s="107">
        <v>-309.31391175849694</v>
      </c>
      <c r="P154" s="107">
        <v>58.807370083259009</v>
      </c>
      <c r="Q154" s="238"/>
      <c r="R154" s="18">
        <v>-300.55942579691788</v>
      </c>
      <c r="S154" s="18">
        <v>67.561856044838066</v>
      </c>
      <c r="T154" s="18">
        <v>275.33142367297296</v>
      </c>
      <c r="U154" s="18">
        <v>1074.1601025793677</v>
      </c>
      <c r="V154" s="18">
        <v>4007.1273800352114</v>
      </c>
      <c r="W154" s="18">
        <v>251.48358245574349</v>
      </c>
    </row>
    <row r="155" spans="1:23">
      <c r="A155" s="80">
        <v>483</v>
      </c>
      <c r="B155" s="80" t="s">
        <v>760</v>
      </c>
      <c r="C155" s="83">
        <v>1020</v>
      </c>
      <c r="D155" s="107">
        <v>-3498.0966152639749</v>
      </c>
      <c r="E155" s="107">
        <v>1276.2504701677528</v>
      </c>
      <c r="F155" s="107">
        <v>358.82668521317618</v>
      </c>
      <c r="G155" s="107">
        <v>116.14905869794441</v>
      </c>
      <c r="H155" s="107">
        <v>1751.2262140788735</v>
      </c>
      <c r="I155" s="107">
        <v>1485.9127114778032</v>
      </c>
      <c r="J155" s="107">
        <v>234.93770976626556</v>
      </c>
      <c r="K155" s="107">
        <v>-204.65588235294118</v>
      </c>
      <c r="L155" s="107">
        <v>1516.1945388911276</v>
      </c>
      <c r="M155" s="107">
        <v>93.774509803921575</v>
      </c>
      <c r="N155" s="107">
        <v>-136.90135249005209</v>
      </c>
      <c r="O155" s="107">
        <v>-331.30392156862746</v>
      </c>
      <c r="P155" s="107">
        <v>-468.20527405867949</v>
      </c>
      <c r="Q155" s="238"/>
      <c r="R155" s="18">
        <v>-700.58823529411757</v>
      </c>
      <c r="S155" s="18">
        <v>-837.48958778416977</v>
      </c>
      <c r="T155" s="18">
        <v>2806.8329778570333</v>
      </c>
      <c r="U155" s="18">
        <v>275.12348857779807</v>
      </c>
      <c r="V155" s="18">
        <v>4224.7483376127057</v>
      </c>
      <c r="W155" s="18">
        <v>129.43716735981266</v>
      </c>
    </row>
    <row r="156" spans="1:23">
      <c r="A156" s="80">
        <v>484</v>
      </c>
      <c r="B156" s="80" t="s">
        <v>761</v>
      </c>
      <c r="C156" s="83">
        <v>2981</v>
      </c>
      <c r="D156" s="107">
        <v>-2741.2516777521832</v>
      </c>
      <c r="E156" s="107">
        <v>1355.3256742792348</v>
      </c>
      <c r="F156" s="107">
        <v>446.89284038658576</v>
      </c>
      <c r="G156" s="107">
        <v>480.33810231991509</v>
      </c>
      <c r="H156" s="107">
        <v>2282.5566169857357</v>
      </c>
      <c r="I156" s="107">
        <v>453.90698103068013</v>
      </c>
      <c r="J156" s="107">
        <v>203.53122236210999</v>
      </c>
      <c r="K156" s="107">
        <v>50.260986246226096</v>
      </c>
      <c r="L156" s="107">
        <v>707.69918963901625</v>
      </c>
      <c r="M156" s="107">
        <v>26.836632002683665</v>
      </c>
      <c r="N156" s="107">
        <v>275.84076087525227</v>
      </c>
      <c r="O156" s="107">
        <v>-436.09527004360956</v>
      </c>
      <c r="P156" s="107">
        <v>-160.25450916835726</v>
      </c>
      <c r="Q156" s="238"/>
      <c r="R156" s="18">
        <v>-1498.8258973498828</v>
      </c>
      <c r="S156" s="18">
        <v>-1222.9851364746303</v>
      </c>
      <c r="T156" s="18">
        <v>1016.4067870850504</v>
      </c>
      <c r="U156" s="18">
        <v>2083.9781651457142</v>
      </c>
      <c r="V156" s="18">
        <v>2621.2072178720573</v>
      </c>
      <c r="W156" s="18">
        <v>172.43329189303242</v>
      </c>
    </row>
    <row r="157" spans="1:23">
      <c r="A157" s="80">
        <v>489</v>
      </c>
      <c r="B157" s="80" t="s">
        <v>762</v>
      </c>
      <c r="C157" s="83">
        <v>1729</v>
      </c>
      <c r="D157" s="107">
        <v>-3351.5604944323113</v>
      </c>
      <c r="E157" s="107">
        <v>1393.0042596168557</v>
      </c>
      <c r="F157" s="107">
        <v>343.83435177957688</v>
      </c>
      <c r="G157" s="107">
        <v>268.81858255213325</v>
      </c>
      <c r="H157" s="107">
        <v>2005.6571939485659</v>
      </c>
      <c r="I157" s="107">
        <v>1044.0951539996647</v>
      </c>
      <c r="J157" s="107">
        <v>246.67937319033038</v>
      </c>
      <c r="K157" s="107">
        <v>-246.17813765182186</v>
      </c>
      <c r="L157" s="107">
        <v>1044.5963895381731</v>
      </c>
      <c r="M157" s="107">
        <v>-117.4089068825911</v>
      </c>
      <c r="N157" s="107">
        <v>-418.71581782816304</v>
      </c>
      <c r="O157" s="107">
        <v>-565.76055523423952</v>
      </c>
      <c r="P157" s="107">
        <v>-984.47637306240256</v>
      </c>
      <c r="Q157" s="238"/>
      <c r="R157" s="18">
        <v>-158.47310584152692</v>
      </c>
      <c r="S157" s="18">
        <v>-577.18892366968987</v>
      </c>
      <c r="T157" s="18">
        <v>1264.1187677501778</v>
      </c>
      <c r="U157" s="18">
        <v>2819.8816371252283</v>
      </c>
      <c r="V157" s="18">
        <v>6093.1995889669024</v>
      </c>
      <c r="W157" s="18">
        <v>157.22395706736523</v>
      </c>
    </row>
    <row r="158" spans="1:23">
      <c r="A158" s="80">
        <v>491</v>
      </c>
      <c r="B158" s="80" t="s">
        <v>763</v>
      </c>
      <c r="C158" s="83">
        <v>50982</v>
      </c>
      <c r="D158" s="107">
        <v>-2386.5759856870718</v>
      </c>
      <c r="E158" s="107">
        <v>1948.5320296989753</v>
      </c>
      <c r="F158" s="107">
        <v>524.12572553325106</v>
      </c>
      <c r="G158" s="107">
        <v>255.91100555191809</v>
      </c>
      <c r="H158" s="107">
        <v>2728.5687607841437</v>
      </c>
      <c r="I158" s="107">
        <v>-74.153670015438365</v>
      </c>
      <c r="J158" s="107">
        <v>176.2023004850534</v>
      </c>
      <c r="K158" s="107">
        <v>24.967243340786943</v>
      </c>
      <c r="L158" s="107">
        <v>127.01587381040198</v>
      </c>
      <c r="M158" s="107">
        <v>5.8844297987525005</v>
      </c>
      <c r="N158" s="107">
        <v>474.8930787062269</v>
      </c>
      <c r="O158" s="107">
        <v>-441.33223490643758</v>
      </c>
      <c r="P158" s="107">
        <v>33.560843799789339</v>
      </c>
      <c r="Q158" s="238"/>
      <c r="R158" s="18">
        <v>-557.60856772978696</v>
      </c>
      <c r="S158" s="18">
        <v>-82.715489023560067</v>
      </c>
      <c r="T158" s="18">
        <v>634.18867694321989</v>
      </c>
      <c r="U158" s="18">
        <v>-286.19446369652968</v>
      </c>
      <c r="V158" s="18">
        <v>5466.0365569113837</v>
      </c>
      <c r="W158" s="18">
        <v>208.17649889946316</v>
      </c>
    </row>
    <row r="159" spans="1:23">
      <c r="A159" s="80">
        <v>494</v>
      </c>
      <c r="B159" s="80" t="s">
        <v>764</v>
      </c>
      <c r="C159" s="83">
        <v>8780</v>
      </c>
      <c r="D159" s="107">
        <v>-3058.1829400513161</v>
      </c>
      <c r="E159" s="107">
        <v>1722.0705699881457</v>
      </c>
      <c r="F159" s="107">
        <v>544.82444838547769</v>
      </c>
      <c r="G159" s="107">
        <v>98.721653175587321</v>
      </c>
      <c r="H159" s="107">
        <v>2365.6166715492104</v>
      </c>
      <c r="I159" s="107">
        <v>1026.9884385315988</v>
      </c>
      <c r="J159" s="107">
        <v>155.61641300572597</v>
      </c>
      <c r="K159" s="107">
        <v>9.1400911161731209</v>
      </c>
      <c r="L159" s="107">
        <v>1191.7449426534981</v>
      </c>
      <c r="M159" s="107">
        <v>-99.088838268792713</v>
      </c>
      <c r="N159" s="107">
        <v>400.0898358825994</v>
      </c>
      <c r="O159" s="107">
        <v>-472.66514806378137</v>
      </c>
      <c r="P159" s="107">
        <v>-72.575312181181914</v>
      </c>
      <c r="Q159" s="238"/>
      <c r="R159" s="18">
        <v>-346.24145785876993</v>
      </c>
      <c r="S159" s="18">
        <v>53.848378023829476</v>
      </c>
      <c r="T159" s="18">
        <v>355.89274933979272</v>
      </c>
      <c r="U159" s="18">
        <v>121.09113983997311</v>
      </c>
      <c r="V159" s="18">
        <v>5798.6209055388399</v>
      </c>
      <c r="W159" s="18">
        <v>183.98189850300702</v>
      </c>
    </row>
    <row r="160" spans="1:23">
      <c r="A160" s="80">
        <v>495</v>
      </c>
      <c r="B160" s="80" t="s">
        <v>765</v>
      </c>
      <c r="C160" s="83">
        <v>1457</v>
      </c>
      <c r="D160" s="107">
        <v>-2867.6382143820156</v>
      </c>
      <c r="E160" s="107">
        <v>1462.7854670969991</v>
      </c>
      <c r="F160" s="107">
        <v>374.73594671170201</v>
      </c>
      <c r="G160" s="107">
        <v>578.70626277079214</v>
      </c>
      <c r="H160" s="107">
        <v>2416.2276765794932</v>
      </c>
      <c r="I160" s="107">
        <v>567.29182677416452</v>
      </c>
      <c r="J160" s="107">
        <v>228.43839127420955</v>
      </c>
      <c r="K160" s="107">
        <v>-254.1640356897735</v>
      </c>
      <c r="L160" s="107">
        <v>541.5661823586006</v>
      </c>
      <c r="M160" s="107">
        <v>-4.4818119423472886</v>
      </c>
      <c r="N160" s="107">
        <v>85.673832613731093</v>
      </c>
      <c r="O160" s="107">
        <v>-274.66026080988331</v>
      </c>
      <c r="P160" s="107">
        <v>-188.98642819615225</v>
      </c>
      <c r="Q160" s="238"/>
      <c r="R160" s="18">
        <v>-111.87371310912835</v>
      </c>
      <c r="S160" s="18">
        <v>-26.199880495397252</v>
      </c>
      <c r="T160" s="18">
        <v>290.45913957168926</v>
      </c>
      <c r="U160" s="18">
        <v>-33.380383581797716</v>
      </c>
      <c r="V160" s="18">
        <v>-43.375220665059118</v>
      </c>
      <c r="W160" s="18">
        <v>156.28049862147427</v>
      </c>
    </row>
    <row r="161" spans="1:23">
      <c r="A161" s="80">
        <v>498</v>
      </c>
      <c r="B161" s="80" t="s">
        <v>766</v>
      </c>
      <c r="C161" s="83">
        <v>2255</v>
      </c>
      <c r="D161" s="107">
        <v>-3672.8163097804154</v>
      </c>
      <c r="E161" s="107">
        <v>1740.9478036881821</v>
      </c>
      <c r="F161" s="107">
        <v>593.21270927479702</v>
      </c>
      <c r="G161" s="107">
        <v>371.00906077082277</v>
      </c>
      <c r="H161" s="107">
        <v>2705.1695737338018</v>
      </c>
      <c r="I161" s="107">
        <v>1433.45500415896</v>
      </c>
      <c r="J161" s="107">
        <v>198.10037963529959</v>
      </c>
      <c r="K161" s="107">
        <v>82.729933481152997</v>
      </c>
      <c r="L161" s="107">
        <v>1714.285317275413</v>
      </c>
      <c r="M161" s="107">
        <v>-13.082039911308204</v>
      </c>
      <c r="N161" s="107">
        <v>733.55654131749066</v>
      </c>
      <c r="O161" s="107">
        <v>-376.94013303769401</v>
      </c>
      <c r="P161" s="107">
        <v>356.61640827979676</v>
      </c>
      <c r="Q161" s="238"/>
      <c r="R161" s="18">
        <v>-1311.529933481153</v>
      </c>
      <c r="S161" s="18">
        <v>-577.97339216366231</v>
      </c>
      <c r="T161" s="18">
        <v>148.92844167834002</v>
      </c>
      <c r="U161" s="18">
        <v>2357.3365115117804</v>
      </c>
      <c r="V161" s="18">
        <v>2271.9288452904757</v>
      </c>
      <c r="W161" s="18">
        <v>196.49523743658941</v>
      </c>
    </row>
    <row r="162" spans="1:23">
      <c r="A162" s="80">
        <v>499</v>
      </c>
      <c r="B162" s="80" t="s">
        <v>767</v>
      </c>
      <c r="C162" s="83">
        <v>19523</v>
      </c>
      <c r="D162" s="107">
        <v>-2788.2991126797792</v>
      </c>
      <c r="E162" s="107">
        <v>1878.9192450840828</v>
      </c>
      <c r="F162" s="107">
        <v>314.34763945968365</v>
      </c>
      <c r="G162" s="107">
        <v>141.84400955074159</v>
      </c>
      <c r="H162" s="107">
        <v>2335.1108940945073</v>
      </c>
      <c r="I162" s="107">
        <v>1018.6697000875502</v>
      </c>
      <c r="J162" s="107">
        <v>147.12290076856934</v>
      </c>
      <c r="K162" s="107">
        <v>-63.456231112021719</v>
      </c>
      <c r="L162" s="107">
        <v>1102.3363697440977</v>
      </c>
      <c r="M162" s="107">
        <v>-52.758285099626079</v>
      </c>
      <c r="N162" s="107">
        <v>596.38986605920013</v>
      </c>
      <c r="O162" s="107">
        <v>-522.46068739435532</v>
      </c>
      <c r="P162" s="107">
        <v>73.929178664844699</v>
      </c>
      <c r="Q162" s="238"/>
      <c r="R162" s="18">
        <v>-679.25011524868103</v>
      </c>
      <c r="S162" s="18">
        <v>-82.860249189480953</v>
      </c>
      <c r="T162" s="18">
        <v>237.00756267670479</v>
      </c>
      <c r="U162" s="18">
        <v>1126.3616192166271</v>
      </c>
      <c r="V162" s="18">
        <v>4464.4008241888214</v>
      </c>
      <c r="W162" s="18">
        <v>231.67931505352436</v>
      </c>
    </row>
    <row r="163" spans="1:23">
      <c r="A163" s="80">
        <v>500</v>
      </c>
      <c r="B163" s="80" t="s">
        <v>768</v>
      </c>
      <c r="C163" s="83">
        <v>10629</v>
      </c>
      <c r="D163" s="107">
        <v>-2665.2532135703968</v>
      </c>
      <c r="E163" s="107">
        <v>1650.4616138406834</v>
      </c>
      <c r="F163" s="107">
        <v>278.91103949608492</v>
      </c>
      <c r="G163" s="107">
        <v>242.44521625904662</v>
      </c>
      <c r="H163" s="107">
        <v>2171.817869595815</v>
      </c>
      <c r="I163" s="107">
        <v>1154.3034742038772</v>
      </c>
      <c r="J163" s="107">
        <v>100.39347100705503</v>
      </c>
      <c r="K163" s="107">
        <v>-70.621883526201898</v>
      </c>
      <c r="L163" s="107">
        <v>1184.0750616847304</v>
      </c>
      <c r="M163" s="107">
        <v>5.7644181014206417</v>
      </c>
      <c r="N163" s="107">
        <v>696.40413581156906</v>
      </c>
      <c r="O163" s="107">
        <v>-448.99441151566458</v>
      </c>
      <c r="P163" s="107">
        <v>247.4097242959044</v>
      </c>
      <c r="Q163" s="238"/>
      <c r="R163" s="18">
        <v>-1462.320067739204</v>
      </c>
      <c r="S163" s="18">
        <v>-765.91593192763503</v>
      </c>
      <c r="T163" s="18">
        <v>154.54635245975862</v>
      </c>
      <c r="U163" s="18">
        <v>1807.7740405363832</v>
      </c>
      <c r="V163" s="18">
        <v>2351.5182202379278</v>
      </c>
      <c r="W163" s="18">
        <v>240.59207198843782</v>
      </c>
    </row>
    <row r="164" spans="1:23">
      <c r="A164" s="80">
        <v>503</v>
      </c>
      <c r="B164" s="80" t="s">
        <v>769</v>
      </c>
      <c r="C164" s="83">
        <v>7461</v>
      </c>
      <c r="D164" s="107">
        <v>-2418.4787456684203</v>
      </c>
      <c r="E164" s="107">
        <v>1776.5471232412974</v>
      </c>
      <c r="F164" s="107">
        <v>284.02576064147587</v>
      </c>
      <c r="G164" s="107">
        <v>140.3611196821158</v>
      </c>
      <c r="H164" s="107">
        <v>2200.9340035648888</v>
      </c>
      <c r="I164" s="107">
        <v>363.45957062499429</v>
      </c>
      <c r="J164" s="107">
        <v>190.25585821253753</v>
      </c>
      <c r="K164" s="107">
        <v>-12.668140999865969</v>
      </c>
      <c r="L164" s="107">
        <v>541.04728783766586</v>
      </c>
      <c r="M164" s="107">
        <v>-13.148371531966225</v>
      </c>
      <c r="N164" s="107">
        <v>310.35417420216868</v>
      </c>
      <c r="O164" s="107">
        <v>-244.73931108430506</v>
      </c>
      <c r="P164" s="107">
        <v>65.614863117863621</v>
      </c>
      <c r="Q164" s="238"/>
      <c r="R164" s="18">
        <v>-628.60206406647899</v>
      </c>
      <c r="S164" s="18">
        <v>-318.24788986431031</v>
      </c>
      <c r="T164" s="18">
        <v>293.94445867460365</v>
      </c>
      <c r="U164" s="18">
        <v>884.7031673977441</v>
      </c>
      <c r="V164" s="18">
        <v>6179.9982087845565</v>
      </c>
      <c r="W164" s="18">
        <v>206.33532209538879</v>
      </c>
    </row>
    <row r="165" spans="1:23">
      <c r="A165" s="80">
        <v>504</v>
      </c>
      <c r="B165" s="80" t="s">
        <v>770</v>
      </c>
      <c r="C165" s="83">
        <v>1790</v>
      </c>
      <c r="D165" s="107">
        <v>-2604.5256491114651</v>
      </c>
      <c r="E165" s="107">
        <v>1666.7815850534932</v>
      </c>
      <c r="F165" s="107">
        <v>252.89566464023162</v>
      </c>
      <c r="G165" s="107">
        <v>199.20320637323013</v>
      </c>
      <c r="H165" s="107">
        <v>2118.880456066955</v>
      </c>
      <c r="I165" s="107">
        <v>273.4912811018159</v>
      </c>
      <c r="J165" s="107">
        <v>216.53924459022645</v>
      </c>
      <c r="K165" s="107">
        <v>-269.57765363128493</v>
      </c>
      <c r="L165" s="107">
        <v>220.45287206075741</v>
      </c>
      <c r="M165" s="107">
        <v>149.32960893854749</v>
      </c>
      <c r="N165" s="107">
        <v>-115.86271204520509</v>
      </c>
      <c r="O165" s="107">
        <v>-637.82843575418985</v>
      </c>
      <c r="P165" s="107">
        <v>-753.69114779939491</v>
      </c>
      <c r="Q165" s="238"/>
      <c r="R165" s="18">
        <v>-232.9608938547486</v>
      </c>
      <c r="S165" s="18">
        <v>-348.82360589995363</v>
      </c>
      <c r="T165" s="18">
        <v>331.02544862521563</v>
      </c>
      <c r="U165" s="18">
        <v>-96.823347721528833</v>
      </c>
      <c r="V165" s="18">
        <v>6303.7360922908101</v>
      </c>
      <c r="W165" s="18">
        <v>188.12433239881415</v>
      </c>
    </row>
    <row r="166" spans="1:23">
      <c r="A166" s="80">
        <v>505</v>
      </c>
      <c r="B166" s="80" t="s">
        <v>771</v>
      </c>
      <c r="C166" s="83">
        <v>20890</v>
      </c>
      <c r="D166" s="107">
        <v>-2550.3977438809925</v>
      </c>
      <c r="E166" s="107">
        <v>1957.4077823625817</v>
      </c>
      <c r="F166" s="107">
        <v>438.89351692070483</v>
      </c>
      <c r="G166" s="107">
        <v>170.96153324738299</v>
      </c>
      <c r="H166" s="107">
        <v>2567.2628325306691</v>
      </c>
      <c r="I166" s="107">
        <v>654.66360073136923</v>
      </c>
      <c r="J166" s="107">
        <v>151.67650817188175</v>
      </c>
      <c r="K166" s="107">
        <v>-103.11268549545237</v>
      </c>
      <c r="L166" s="107">
        <v>703.2274234077986</v>
      </c>
      <c r="M166" s="107">
        <v>-5.3385351842987072</v>
      </c>
      <c r="N166" s="107">
        <v>714.75397687317661</v>
      </c>
      <c r="O166" s="107">
        <v>-452.74566778362851</v>
      </c>
      <c r="P166" s="107">
        <v>262.00830908954811</v>
      </c>
      <c r="Q166" s="238"/>
      <c r="R166" s="18">
        <v>-337.72139779798948</v>
      </c>
      <c r="S166" s="18">
        <v>377.03257907518719</v>
      </c>
      <c r="T166" s="18">
        <v>224.17765631678282</v>
      </c>
      <c r="U166" s="18">
        <v>4333.5052105845252</v>
      </c>
      <c r="V166" s="18">
        <v>3645.4512893288029</v>
      </c>
      <c r="W166" s="18">
        <v>234.13968688547627</v>
      </c>
    </row>
    <row r="167" spans="1:23">
      <c r="A167" s="80">
        <v>507</v>
      </c>
      <c r="B167" s="80" t="s">
        <v>772</v>
      </c>
      <c r="C167" s="83">
        <v>5380</v>
      </c>
      <c r="D167" s="107">
        <v>-2359.6815901665273</v>
      </c>
      <c r="E167" s="107">
        <v>1486.3733691917528</v>
      </c>
      <c r="F167" s="107">
        <v>569.77517024350914</v>
      </c>
      <c r="G167" s="107">
        <v>357.77644046282182</v>
      </c>
      <c r="H167" s="107">
        <v>2413.9249798980841</v>
      </c>
      <c r="I167" s="107">
        <v>-51.113964884903922</v>
      </c>
      <c r="J167" s="107">
        <v>207.16638727964505</v>
      </c>
      <c r="K167" s="107">
        <v>6.7003717472118955</v>
      </c>
      <c r="L167" s="107">
        <v>162.75279414195302</v>
      </c>
      <c r="M167" s="107">
        <v>11.840148698884759</v>
      </c>
      <c r="N167" s="107">
        <v>228.83633257239458</v>
      </c>
      <c r="O167" s="107">
        <v>-306.69144981412637</v>
      </c>
      <c r="P167" s="107">
        <v>-77.855117241731804</v>
      </c>
      <c r="Q167" s="238"/>
      <c r="R167" s="18">
        <v>-637.546468401487</v>
      </c>
      <c r="S167" s="18">
        <v>-408.71013582909245</v>
      </c>
      <c r="T167" s="18">
        <v>1003.2385018895773</v>
      </c>
      <c r="U167" s="18">
        <v>1311.5417546695003</v>
      </c>
      <c r="V167" s="18">
        <v>4288.5450757324988</v>
      </c>
      <c r="W167" s="18">
        <v>183.27661765619641</v>
      </c>
    </row>
    <row r="168" spans="1:23">
      <c r="A168" s="80">
        <v>508</v>
      </c>
      <c r="B168" s="80" t="s">
        <v>773</v>
      </c>
      <c r="C168" s="83">
        <v>8959</v>
      </c>
      <c r="D168" s="107">
        <v>-2490.9857431313726</v>
      </c>
      <c r="E168" s="107">
        <v>1993.5363456344285</v>
      </c>
      <c r="F168" s="107">
        <v>383.25830437671289</v>
      </c>
      <c r="G168" s="107">
        <v>370.68244844577237</v>
      </c>
      <c r="H168" s="107">
        <v>2747.4770984569136</v>
      </c>
      <c r="I168" s="107">
        <v>-18.04039216592588</v>
      </c>
      <c r="J168" s="107">
        <v>188.5496577139761</v>
      </c>
      <c r="K168" s="107">
        <v>-112.75957138073446</v>
      </c>
      <c r="L168" s="107">
        <v>57.749694167315774</v>
      </c>
      <c r="M168" s="107">
        <v>24.221453287197232</v>
      </c>
      <c r="N168" s="107">
        <v>338.46250278005408</v>
      </c>
      <c r="O168" s="107">
        <v>-298.98649402835139</v>
      </c>
      <c r="P168" s="107">
        <v>39.476008751702722</v>
      </c>
      <c r="Q168" s="238"/>
      <c r="R168" s="18">
        <v>-143.98928451836144</v>
      </c>
      <c r="S168" s="18">
        <v>194.47321826169267</v>
      </c>
      <c r="T168" s="18">
        <v>394.7288282925366</v>
      </c>
      <c r="U168" s="18">
        <v>135.52136719857469</v>
      </c>
      <c r="V168" s="18">
        <v>3770.2310335162442</v>
      </c>
      <c r="W168" s="18">
        <v>202.18421355318756</v>
      </c>
    </row>
    <row r="169" spans="1:23">
      <c r="A169" s="80">
        <v>529</v>
      </c>
      <c r="B169" s="80" t="s">
        <v>774</v>
      </c>
      <c r="C169" s="83">
        <v>19725</v>
      </c>
      <c r="D169" s="107">
        <v>-1891.2190846500728</v>
      </c>
      <c r="E169" s="107">
        <v>1697.9286013769713</v>
      </c>
      <c r="F169" s="107">
        <v>427.18013758555469</v>
      </c>
      <c r="G169" s="107">
        <v>369.62262777243888</v>
      </c>
      <c r="H169" s="107">
        <v>2494.7313667349649</v>
      </c>
      <c r="I169" s="107">
        <v>402.8038327072689</v>
      </c>
      <c r="J169" s="107">
        <v>119.22749264355008</v>
      </c>
      <c r="K169" s="107">
        <v>-56.821191381495566</v>
      </c>
      <c r="L169" s="107">
        <v>465.21013396932335</v>
      </c>
      <c r="M169" s="107">
        <v>78.534854245880865</v>
      </c>
      <c r="N169" s="107">
        <v>1147.257270300096</v>
      </c>
      <c r="O169" s="107">
        <v>-581.61997465145748</v>
      </c>
      <c r="P169" s="107">
        <v>565.63729564863866</v>
      </c>
      <c r="Q169" s="238"/>
      <c r="R169" s="18">
        <v>-759.93409378960712</v>
      </c>
      <c r="S169" s="18">
        <v>387.32317651048902</v>
      </c>
      <c r="T169" s="18">
        <v>386.19515490783738</v>
      </c>
      <c r="U169" s="18">
        <v>4567.7242042874232</v>
      </c>
      <c r="V169" s="18">
        <v>-379.22794528852194</v>
      </c>
      <c r="W169" s="18">
        <v>266.96990587688248</v>
      </c>
    </row>
    <row r="170" spans="1:23">
      <c r="A170" s="80">
        <v>531</v>
      </c>
      <c r="B170" s="80" t="s">
        <v>775</v>
      </c>
      <c r="C170" s="83">
        <v>4977</v>
      </c>
      <c r="D170" s="107">
        <v>-2163.8197155827165</v>
      </c>
      <c r="E170" s="107">
        <v>1863.8584784271818</v>
      </c>
      <c r="F170" s="107">
        <v>354.66853395419452</v>
      </c>
      <c r="G170" s="107">
        <v>129.76312015969654</v>
      </c>
      <c r="H170" s="107">
        <v>2348.290132541073</v>
      </c>
      <c r="I170" s="107">
        <v>47.143940927373308</v>
      </c>
      <c r="J170" s="107">
        <v>179.6205903672645</v>
      </c>
      <c r="K170" s="107">
        <v>-40.163552340767531</v>
      </c>
      <c r="L170" s="107">
        <v>186.60097895387028</v>
      </c>
      <c r="M170" s="107">
        <v>-12.055455093429776</v>
      </c>
      <c r="N170" s="107">
        <v>359.01594081879722</v>
      </c>
      <c r="O170" s="107">
        <v>-341.57122764717701</v>
      </c>
      <c r="P170" s="107">
        <v>17.444713171620197</v>
      </c>
      <c r="Q170" s="238"/>
      <c r="R170" s="18">
        <v>-968.05304400241107</v>
      </c>
      <c r="S170" s="18">
        <v>-609.03710318361391</v>
      </c>
      <c r="T170" s="18">
        <v>1300.4136879835162</v>
      </c>
      <c r="U170" s="18">
        <v>1289.040706934587</v>
      </c>
      <c r="V170" s="18">
        <v>1915.9629724045558</v>
      </c>
      <c r="W170" s="18">
        <v>204.59478358146893</v>
      </c>
    </row>
    <row r="171" spans="1:23">
      <c r="A171" s="80">
        <v>535</v>
      </c>
      <c r="B171" s="80" t="s">
        <v>776</v>
      </c>
      <c r="C171" s="83">
        <v>10063</v>
      </c>
      <c r="D171" s="107">
        <v>-3267.8500430246727</v>
      </c>
      <c r="E171" s="107">
        <v>1579.6603234323159</v>
      </c>
      <c r="F171" s="107">
        <v>299.59055676506875</v>
      </c>
      <c r="G171" s="107">
        <v>146.1434637311969</v>
      </c>
      <c r="H171" s="107">
        <v>2025.3943439285813</v>
      </c>
      <c r="I171" s="107">
        <v>1421.4710240126956</v>
      </c>
      <c r="J171" s="107">
        <v>199.43433097424315</v>
      </c>
      <c r="K171" s="107">
        <v>-94.788234125012423</v>
      </c>
      <c r="L171" s="107">
        <v>1526.1171208619264</v>
      </c>
      <c r="M171" s="107">
        <v>36.92457517638875</v>
      </c>
      <c r="N171" s="107">
        <v>320.58599694222335</v>
      </c>
      <c r="O171" s="107">
        <v>-256.83722547947929</v>
      </c>
      <c r="P171" s="107">
        <v>63.748771462744074</v>
      </c>
      <c r="Q171" s="238"/>
      <c r="R171" s="18">
        <v>-710.92119646228753</v>
      </c>
      <c r="S171" s="18">
        <v>-390.33519952006424</v>
      </c>
      <c r="T171" s="18">
        <v>1982.6973627856551</v>
      </c>
      <c r="U171" s="18">
        <v>1414.5377824778086</v>
      </c>
      <c r="V171" s="18">
        <v>7226.7846505911411</v>
      </c>
      <c r="W171" s="18">
        <v>168.76712857182864</v>
      </c>
    </row>
    <row r="172" spans="1:23">
      <c r="A172" s="80">
        <v>536</v>
      </c>
      <c r="B172" s="80" t="s">
        <v>777</v>
      </c>
      <c r="C172" s="83">
        <v>35510</v>
      </c>
      <c r="D172" s="107">
        <v>-2115.1447868807718</v>
      </c>
      <c r="E172" s="107">
        <v>1952.8021186058977</v>
      </c>
      <c r="F172" s="107">
        <v>323.8644732315563</v>
      </c>
      <c r="G172" s="107">
        <v>169.9317596102758</v>
      </c>
      <c r="H172" s="107">
        <v>2446.5983514477302</v>
      </c>
      <c r="I172" s="107">
        <v>478.69802712375179</v>
      </c>
      <c r="J172" s="107">
        <v>123.02285049273885</v>
      </c>
      <c r="K172" s="107">
        <v>-59.35268938327232</v>
      </c>
      <c r="L172" s="107">
        <v>542.36818823321835</v>
      </c>
      <c r="M172" s="107">
        <v>-21.155533652492256</v>
      </c>
      <c r="N172" s="107">
        <v>852.6662191476845</v>
      </c>
      <c r="O172" s="107">
        <v>-471.69946493945366</v>
      </c>
      <c r="P172" s="107">
        <v>380.96675420823084</v>
      </c>
      <c r="Q172" s="238"/>
      <c r="R172" s="18">
        <v>-814.02421852999157</v>
      </c>
      <c r="S172" s="18">
        <v>38.642000617692943</v>
      </c>
      <c r="T172" s="18">
        <v>1169.3645381939646</v>
      </c>
      <c r="U172" s="18">
        <v>1358.3583779078622</v>
      </c>
      <c r="V172" s="18">
        <v>3181.2424159078118</v>
      </c>
      <c r="W172" s="18">
        <v>233.58877016816962</v>
      </c>
    </row>
    <row r="173" spans="1:23">
      <c r="A173" s="80">
        <v>538</v>
      </c>
      <c r="B173" s="80" t="s">
        <v>778</v>
      </c>
      <c r="C173" s="83">
        <v>4613</v>
      </c>
      <c r="D173" s="107">
        <v>-3128.1956160232635</v>
      </c>
      <c r="E173" s="107">
        <v>1956.4239297839099</v>
      </c>
      <c r="F173" s="107">
        <v>218.04524782143321</v>
      </c>
      <c r="G173" s="107">
        <v>68.619856084461702</v>
      </c>
      <c r="H173" s="107">
        <v>2243.0890336898055</v>
      </c>
      <c r="I173" s="107">
        <v>866.81272705680442</v>
      </c>
      <c r="J173" s="107">
        <v>172.65170047999351</v>
      </c>
      <c r="K173" s="107">
        <v>160.8051159765879</v>
      </c>
      <c r="L173" s="107">
        <v>1200.269543513386</v>
      </c>
      <c r="M173" s="107">
        <v>-53.002384565358767</v>
      </c>
      <c r="N173" s="107">
        <v>262.16057661456898</v>
      </c>
      <c r="O173" s="107">
        <v>-352.89009321482769</v>
      </c>
      <c r="P173" s="107">
        <v>-90.729516600258705</v>
      </c>
      <c r="Q173" s="238"/>
      <c r="R173" s="18">
        <v>-615.65141990028178</v>
      </c>
      <c r="S173" s="18">
        <v>-353.49084328571286</v>
      </c>
      <c r="T173" s="18">
        <v>49.93394466483084</v>
      </c>
      <c r="U173" s="18">
        <v>461.14401822258958</v>
      </c>
      <c r="V173" s="18">
        <v>5153.6083037938461</v>
      </c>
      <c r="W173" s="18">
        <v>220.8153419620667</v>
      </c>
    </row>
    <row r="174" spans="1:23">
      <c r="A174" s="80">
        <v>541</v>
      </c>
      <c r="B174" s="80" t="s">
        <v>779</v>
      </c>
      <c r="C174" s="83">
        <v>8886</v>
      </c>
      <c r="D174" s="107">
        <v>-3010.7139026951959</v>
      </c>
      <c r="E174" s="107">
        <v>1375.8668791325654</v>
      </c>
      <c r="F174" s="107">
        <v>272.61380945443574</v>
      </c>
      <c r="G174" s="107">
        <v>301.9370047010031</v>
      </c>
      <c r="H174" s="107">
        <v>1950.4176932880046</v>
      </c>
      <c r="I174" s="107">
        <v>1135.2556594974174</v>
      </c>
      <c r="J174" s="107">
        <v>229.02031124622638</v>
      </c>
      <c r="K174" s="107">
        <v>-98.766824217870806</v>
      </c>
      <c r="L174" s="107">
        <v>1265.5091465257731</v>
      </c>
      <c r="M174" s="107">
        <v>109.1604771550754</v>
      </c>
      <c r="N174" s="107">
        <v>314.37341427365698</v>
      </c>
      <c r="O174" s="107">
        <v>-684.28145397254104</v>
      </c>
      <c r="P174" s="107">
        <v>-369.90803969888407</v>
      </c>
      <c r="Q174" s="238"/>
      <c r="R174" s="18">
        <v>-222.25973441368444</v>
      </c>
      <c r="S174" s="18">
        <v>92.113679859972507</v>
      </c>
      <c r="T174" s="18">
        <v>170.38735710707698</v>
      </c>
      <c r="U174" s="18">
        <v>1393.4832655669868</v>
      </c>
      <c r="V174" s="18">
        <v>1625.794911323057</v>
      </c>
      <c r="W174" s="18">
        <v>164.57737788667055</v>
      </c>
    </row>
    <row r="175" spans="1:23">
      <c r="A175" s="80">
        <v>543</v>
      </c>
      <c r="B175" s="80" t="s">
        <v>780</v>
      </c>
      <c r="C175" s="83">
        <v>45148</v>
      </c>
      <c r="D175" s="107">
        <v>-2360.0091785044224</v>
      </c>
      <c r="E175" s="107">
        <v>1906.4556648852938</v>
      </c>
      <c r="F175" s="107">
        <v>315.33172857421391</v>
      </c>
      <c r="G175" s="107">
        <v>189.67670176579983</v>
      </c>
      <c r="H175" s="107">
        <v>2411.4640952253076</v>
      </c>
      <c r="I175" s="107">
        <v>761.02620898357247</v>
      </c>
      <c r="J175" s="107">
        <v>117.75741143641716</v>
      </c>
      <c r="K175" s="107">
        <v>-163.4474173828298</v>
      </c>
      <c r="L175" s="107">
        <v>715.33620303715998</v>
      </c>
      <c r="M175" s="107">
        <v>16.501284663772481</v>
      </c>
      <c r="N175" s="107">
        <v>783.29240442181765</v>
      </c>
      <c r="O175" s="107">
        <v>-667.92105962611845</v>
      </c>
      <c r="P175" s="107">
        <v>115.37134479569917</v>
      </c>
      <c r="Q175" s="238"/>
      <c r="R175" s="18">
        <v>-932.59945069549042</v>
      </c>
      <c r="S175" s="18">
        <v>-149.30704627367268</v>
      </c>
      <c r="T175" s="18">
        <v>995.64709999067418</v>
      </c>
      <c r="U175" s="18">
        <v>1657.6465800117644</v>
      </c>
      <c r="V175" s="18">
        <v>4828.5480646235701</v>
      </c>
      <c r="W175" s="18">
        <v>268.13722431579384</v>
      </c>
    </row>
    <row r="176" spans="1:23">
      <c r="A176" s="80">
        <v>545</v>
      </c>
      <c r="B176" s="80" t="s">
        <v>781</v>
      </c>
      <c r="C176" s="83">
        <v>9612</v>
      </c>
      <c r="D176" s="107">
        <v>-2807.7608244296453</v>
      </c>
      <c r="E176" s="107">
        <v>1538.6792720946419</v>
      </c>
      <c r="F176" s="107">
        <v>510.5370286698743</v>
      </c>
      <c r="G176" s="107">
        <v>288.41181632019084</v>
      </c>
      <c r="H176" s="107">
        <v>2337.6281170847069</v>
      </c>
      <c r="I176" s="107">
        <v>1480.5841237044267</v>
      </c>
      <c r="J176" s="107">
        <v>226.25915234993781</v>
      </c>
      <c r="K176" s="107">
        <v>40.707761131918438</v>
      </c>
      <c r="L176" s="107">
        <v>1747.5510371862827</v>
      </c>
      <c r="M176" s="107">
        <v>52.01831044527674</v>
      </c>
      <c r="N176" s="107">
        <v>1329.4366402866208</v>
      </c>
      <c r="O176" s="107">
        <v>-509.77944236371195</v>
      </c>
      <c r="P176" s="107">
        <v>819.65719792290861</v>
      </c>
      <c r="Q176" s="238"/>
      <c r="R176" s="18">
        <v>-967.02039117769459</v>
      </c>
      <c r="S176" s="18">
        <v>362.41624910892608</v>
      </c>
      <c r="T176" s="18">
        <v>2763.0596494169858</v>
      </c>
      <c r="U176" s="18">
        <v>4081.201175897419</v>
      </c>
      <c r="V176" s="18">
        <v>4250.4093875871631</v>
      </c>
      <c r="W176" s="18">
        <v>184.05254450892846</v>
      </c>
    </row>
    <row r="177" spans="1:23">
      <c r="A177" s="80">
        <v>560</v>
      </c>
      <c r="B177" s="80" t="s">
        <v>782</v>
      </c>
      <c r="C177" s="83">
        <v>15523</v>
      </c>
      <c r="D177" s="107">
        <v>-2618.6114601267814</v>
      </c>
      <c r="E177" s="107">
        <v>1739.4135882317876</v>
      </c>
      <c r="F177" s="107">
        <v>324.09644067846983</v>
      </c>
      <c r="G177" s="107">
        <v>162.43105470151463</v>
      </c>
      <c r="H177" s="107">
        <v>2225.9410836117722</v>
      </c>
      <c r="I177" s="107">
        <v>676.51486458583418</v>
      </c>
      <c r="J177" s="107">
        <v>180.01900316132912</v>
      </c>
      <c r="K177" s="107">
        <v>-136.5867422534304</v>
      </c>
      <c r="L177" s="107">
        <v>719.94712549373276</v>
      </c>
      <c r="M177" s="107">
        <v>15.944082973652</v>
      </c>
      <c r="N177" s="107">
        <v>343.22083195237605</v>
      </c>
      <c r="O177" s="107">
        <v>-403.27256329317783</v>
      </c>
      <c r="P177" s="107">
        <v>-60.051731340801794</v>
      </c>
      <c r="Q177" s="238"/>
      <c r="R177" s="18">
        <v>-1264.2530438703859</v>
      </c>
      <c r="S177" s="18">
        <v>-921.03221191800981</v>
      </c>
      <c r="T177" s="18">
        <v>439.90096756306582</v>
      </c>
      <c r="U177" s="18">
        <v>854.6935744633646</v>
      </c>
      <c r="V177" s="18">
        <v>5974.4597013531993</v>
      </c>
      <c r="W177" s="18">
        <v>202.02248411519031</v>
      </c>
    </row>
    <row r="178" spans="1:23">
      <c r="A178" s="80">
        <v>561</v>
      </c>
      <c r="B178" s="80" t="s">
        <v>783</v>
      </c>
      <c r="C178" s="83">
        <v>1310</v>
      </c>
      <c r="D178" s="107">
        <v>-3013.1147401440981</v>
      </c>
      <c r="E178" s="107">
        <v>1475.6169232794134</v>
      </c>
      <c r="F178" s="107">
        <v>392.45776539126928</v>
      </c>
      <c r="G178" s="107">
        <v>364.78534787087926</v>
      </c>
      <c r="H178" s="107">
        <v>2232.8600365415623</v>
      </c>
      <c r="I178" s="107">
        <v>1332.642382845705</v>
      </c>
      <c r="J178" s="107">
        <v>259.79456333128996</v>
      </c>
      <c r="K178" s="107">
        <v>-238.23282442748092</v>
      </c>
      <c r="L178" s="107">
        <v>1354.2041217495141</v>
      </c>
      <c r="M178" s="107">
        <v>-35.114503816793892</v>
      </c>
      <c r="N178" s="107">
        <v>538.83491433018435</v>
      </c>
      <c r="O178" s="107">
        <v>-381.67938931297715</v>
      </c>
      <c r="P178" s="107">
        <v>157.15552501720725</v>
      </c>
      <c r="Q178" s="238"/>
      <c r="R178" s="18">
        <v>-545.80152671755718</v>
      </c>
      <c r="S178" s="18">
        <v>-6.966612387372888</v>
      </c>
      <c r="T178" s="18">
        <v>17.489391373831378</v>
      </c>
      <c r="U178" s="18">
        <v>1210.8156491311615</v>
      </c>
      <c r="V178" s="18">
        <v>1929.5443856838781</v>
      </c>
      <c r="W178" s="18">
        <v>176.50920134921213</v>
      </c>
    </row>
    <row r="179" spans="1:23">
      <c r="A179" s="80">
        <v>562</v>
      </c>
      <c r="B179" s="80" t="s">
        <v>784</v>
      </c>
      <c r="C179" s="83">
        <v>8683</v>
      </c>
      <c r="D179" s="107">
        <v>-2768.3532432621214</v>
      </c>
      <c r="E179" s="107">
        <v>1841.3045823176071</v>
      </c>
      <c r="F179" s="107">
        <v>389.7663445188478</v>
      </c>
      <c r="G179" s="107">
        <v>194.17681101396775</v>
      </c>
      <c r="H179" s="107">
        <v>2425.2477378504227</v>
      </c>
      <c r="I179" s="107">
        <v>488.17401716324798</v>
      </c>
      <c r="J179" s="107">
        <v>194.19169373390974</v>
      </c>
      <c r="K179" s="107">
        <v>-43.155936888172292</v>
      </c>
      <c r="L179" s="107">
        <v>639.20977400898539</v>
      </c>
      <c r="M179" s="107">
        <v>-38.350800414603249</v>
      </c>
      <c r="N179" s="107">
        <v>257.75346818268372</v>
      </c>
      <c r="O179" s="107">
        <v>-388.73891512150175</v>
      </c>
      <c r="P179" s="107">
        <v>-130.98544693881806</v>
      </c>
      <c r="Q179" s="238"/>
      <c r="R179" s="18">
        <v>-355.86778763100313</v>
      </c>
      <c r="S179" s="18">
        <v>-98.114319448319364</v>
      </c>
      <c r="T179" s="18">
        <v>573.53733670530335</v>
      </c>
      <c r="U179" s="18">
        <v>919.82302082344415</v>
      </c>
      <c r="V179" s="18">
        <v>2109.0846629648086</v>
      </c>
      <c r="W179" s="18">
        <v>196.72057503393242</v>
      </c>
    </row>
    <row r="180" spans="1:23">
      <c r="A180" s="80">
        <v>563</v>
      </c>
      <c r="B180" s="80" t="s">
        <v>785</v>
      </c>
      <c r="C180" s="83">
        <v>6822</v>
      </c>
      <c r="D180" s="107">
        <v>-3072.8792031152661</v>
      </c>
      <c r="E180" s="107">
        <v>1702.936118906842</v>
      </c>
      <c r="F180" s="107">
        <v>351.05313879253322</v>
      </c>
      <c r="G180" s="107">
        <v>238.85130798924911</v>
      </c>
      <c r="H180" s="107">
        <v>2292.8405656886243</v>
      </c>
      <c r="I180" s="107">
        <v>672.10194683315194</v>
      </c>
      <c r="J180" s="107">
        <v>192.91151080793844</v>
      </c>
      <c r="K180" s="107">
        <v>-47.514365288771621</v>
      </c>
      <c r="L180" s="107">
        <v>817.49909235231883</v>
      </c>
      <c r="M180" s="107">
        <v>51.304602755790093</v>
      </c>
      <c r="N180" s="107">
        <v>88.765057681466786</v>
      </c>
      <c r="O180" s="107">
        <v>-366.46144825564352</v>
      </c>
      <c r="P180" s="107">
        <v>-277.69639057417675</v>
      </c>
      <c r="Q180" s="238"/>
      <c r="R180" s="18">
        <v>-1227.2060979184989</v>
      </c>
      <c r="S180" s="18">
        <v>-1138.4410402370322</v>
      </c>
      <c r="T180" s="18">
        <v>2585.8457927932477</v>
      </c>
      <c r="U180" s="18">
        <v>-95.391893441801543</v>
      </c>
      <c r="V180" s="18">
        <v>7338.4579264113618</v>
      </c>
      <c r="W180" s="18">
        <v>181.93761954132927</v>
      </c>
    </row>
    <row r="181" spans="1:23">
      <c r="A181" s="80">
        <v>564</v>
      </c>
      <c r="B181" s="80" t="s">
        <v>786</v>
      </c>
      <c r="C181" s="83">
        <v>214895</v>
      </c>
      <c r="D181" s="107">
        <v>-2144.7258989085071</v>
      </c>
      <c r="E181" s="107">
        <v>1783.1370439504137</v>
      </c>
      <c r="F181" s="107">
        <v>361.26752593059871</v>
      </c>
      <c r="G181" s="107">
        <v>220.58921865787065</v>
      </c>
      <c r="H181" s="107">
        <v>2364.9937885388831</v>
      </c>
      <c r="I181" s="107">
        <v>384.51950761133401</v>
      </c>
      <c r="J181" s="107">
        <v>138.84182518326827</v>
      </c>
      <c r="K181" s="107">
        <v>4.1470020242443981</v>
      </c>
      <c r="L181" s="107">
        <v>527.50833481884672</v>
      </c>
      <c r="M181" s="107">
        <v>28.499624793503806</v>
      </c>
      <c r="N181" s="107">
        <v>776.27584924272685</v>
      </c>
      <c r="O181" s="107">
        <v>-364.15281881849273</v>
      </c>
      <c r="P181" s="107">
        <v>412.12303042423412</v>
      </c>
      <c r="Q181" s="238"/>
      <c r="R181" s="18">
        <v>-1064.5338421089371</v>
      </c>
      <c r="S181" s="18">
        <v>-288.25799286621009</v>
      </c>
      <c r="T181" s="18">
        <v>1463.2556846490629</v>
      </c>
      <c r="U181" s="18">
        <v>4624.1417915575494</v>
      </c>
      <c r="V181" s="18">
        <v>3270.6004219553474</v>
      </c>
      <c r="W181" s="18">
        <v>226.86221933211374</v>
      </c>
    </row>
    <row r="182" spans="1:23">
      <c r="A182" s="80">
        <v>576</v>
      </c>
      <c r="B182" s="80" t="s">
        <v>787</v>
      </c>
      <c r="C182" s="83">
        <v>2680</v>
      </c>
      <c r="D182" s="107">
        <v>-2305.5121669181244</v>
      </c>
      <c r="E182" s="107">
        <v>1406.5702934990225</v>
      </c>
      <c r="F182" s="107">
        <v>621.74957641702906</v>
      </c>
      <c r="G182" s="107">
        <v>319.93015531425209</v>
      </c>
      <c r="H182" s="107">
        <v>2348.2500252303039</v>
      </c>
      <c r="I182" s="107">
        <v>444.41988673493682</v>
      </c>
      <c r="J182" s="107">
        <v>232.07136818688861</v>
      </c>
      <c r="K182" s="107">
        <v>-88.486940298507463</v>
      </c>
      <c r="L182" s="107">
        <v>588.00431462331801</v>
      </c>
      <c r="M182" s="107">
        <v>7.08955223880597</v>
      </c>
      <c r="N182" s="107">
        <v>637.8317251743033</v>
      </c>
      <c r="O182" s="107">
        <v>-416.49179104477611</v>
      </c>
      <c r="P182" s="107">
        <v>221.33993412952714</v>
      </c>
      <c r="Q182" s="238"/>
      <c r="R182" s="18">
        <v>-408.58208955223881</v>
      </c>
      <c r="S182" s="18">
        <v>229.24963562206449</v>
      </c>
      <c r="T182" s="18">
        <v>3267.8782722932256</v>
      </c>
      <c r="U182" s="18">
        <v>3429.5118491060725</v>
      </c>
      <c r="V182" s="18">
        <v>1895.9491326896195</v>
      </c>
      <c r="W182" s="18">
        <v>168.25003510753862</v>
      </c>
    </row>
    <row r="183" spans="1:23">
      <c r="A183" s="80">
        <v>577</v>
      </c>
      <c r="B183" s="80" t="s">
        <v>788</v>
      </c>
      <c r="C183" s="83">
        <v>11123</v>
      </c>
      <c r="D183" s="107">
        <v>-2688.4160830367059</v>
      </c>
      <c r="E183" s="107">
        <v>1869.8290261277343</v>
      </c>
      <c r="F183" s="107">
        <v>237.73575690401319</v>
      </c>
      <c r="G183" s="107">
        <v>186.36117322994889</v>
      </c>
      <c r="H183" s="107">
        <v>2293.9259562616962</v>
      </c>
      <c r="I183" s="107">
        <v>684.56899543069073</v>
      </c>
      <c r="J183" s="107">
        <v>145.2932340110759</v>
      </c>
      <c r="K183" s="107">
        <v>7.1848422188258567</v>
      </c>
      <c r="L183" s="107">
        <v>837.04707166059245</v>
      </c>
      <c r="M183" s="107">
        <v>20.228355659444393</v>
      </c>
      <c r="N183" s="107">
        <v>462.78530054502687</v>
      </c>
      <c r="O183" s="107">
        <v>-241.39171086936977</v>
      </c>
      <c r="P183" s="107">
        <v>221.3935896756571</v>
      </c>
      <c r="Q183" s="238"/>
      <c r="R183" s="18">
        <v>-379.57385597410769</v>
      </c>
      <c r="S183" s="18">
        <v>83.21144457091917</v>
      </c>
      <c r="T183" s="18">
        <v>195.23328587090955</v>
      </c>
      <c r="U183" s="18">
        <v>1875.6255287734539</v>
      </c>
      <c r="V183" s="18">
        <v>4450.6429361094397</v>
      </c>
      <c r="W183" s="18">
        <v>230.55844958418425</v>
      </c>
    </row>
    <row r="184" spans="1:23">
      <c r="A184" s="80">
        <v>578</v>
      </c>
      <c r="B184" s="80" t="s">
        <v>789</v>
      </c>
      <c r="C184" s="83">
        <v>3052</v>
      </c>
      <c r="D184" s="107">
        <v>-2743.2777888795495</v>
      </c>
      <c r="E184" s="107">
        <v>1602.1548614461956</v>
      </c>
      <c r="F184" s="107">
        <v>486.09829962463698</v>
      </c>
      <c r="G184" s="107">
        <v>156.86293863783035</v>
      </c>
      <c r="H184" s="107">
        <v>2245.1160997086631</v>
      </c>
      <c r="I184" s="107">
        <v>471.53546401414195</v>
      </c>
      <c r="J184" s="107">
        <v>220.22694162900629</v>
      </c>
      <c r="K184" s="107">
        <v>34.105504587155963</v>
      </c>
      <c r="L184" s="107">
        <v>725.86791023030435</v>
      </c>
      <c r="M184" s="107">
        <v>114.25294888597641</v>
      </c>
      <c r="N184" s="107">
        <v>341.95916994539402</v>
      </c>
      <c r="O184" s="107">
        <v>-502.14613368283091</v>
      </c>
      <c r="P184" s="107">
        <v>-160.18696373743688</v>
      </c>
      <c r="Q184" s="238"/>
      <c r="R184" s="18">
        <v>-140.75360419397114</v>
      </c>
      <c r="S184" s="18">
        <v>201.20556575142288</v>
      </c>
      <c r="T184" s="18">
        <v>1892.7819779959025</v>
      </c>
      <c r="U184" s="18">
        <v>54.846328341595218</v>
      </c>
      <c r="V184" s="18">
        <v>5837.2947319361492</v>
      </c>
      <c r="W184" s="18">
        <v>171.17039118014912</v>
      </c>
    </row>
    <row r="185" spans="1:23">
      <c r="A185" s="80">
        <v>580</v>
      </c>
      <c r="B185" s="80" t="s">
        <v>790</v>
      </c>
      <c r="C185" s="83">
        <v>4295</v>
      </c>
      <c r="D185" s="107">
        <v>-2232.305392139705</v>
      </c>
      <c r="E185" s="107">
        <v>1538.8655799124415</v>
      </c>
      <c r="F185" s="107">
        <v>349.63287954345651</v>
      </c>
      <c r="G185" s="107">
        <v>219.46905661264998</v>
      </c>
      <c r="H185" s="107">
        <v>2107.9675160685483</v>
      </c>
      <c r="I185" s="107">
        <v>262.29758438791623</v>
      </c>
      <c r="J185" s="107">
        <v>240.00372995058498</v>
      </c>
      <c r="K185" s="107">
        <v>-69.083119906868447</v>
      </c>
      <c r="L185" s="107">
        <v>433.21819443163275</v>
      </c>
      <c r="M185" s="107">
        <v>-5.3550640279394646</v>
      </c>
      <c r="N185" s="107">
        <v>303.52525433253629</v>
      </c>
      <c r="O185" s="107">
        <v>-575.86915017462172</v>
      </c>
      <c r="P185" s="107">
        <v>-272.34389584208543</v>
      </c>
      <c r="Q185" s="238"/>
      <c r="R185" s="18">
        <v>-389.28987194412105</v>
      </c>
      <c r="S185" s="18">
        <v>-85.764617611584768</v>
      </c>
      <c r="T185" s="18">
        <v>1011.7081462428989</v>
      </c>
      <c r="U185" s="18">
        <v>3200.371943541993</v>
      </c>
      <c r="V185" s="18">
        <v>3518.4016300467388</v>
      </c>
      <c r="W185" s="18">
        <v>173.68686003526429</v>
      </c>
    </row>
    <row r="186" spans="1:23">
      <c r="A186" s="80">
        <v>581</v>
      </c>
      <c r="B186" s="80" t="s">
        <v>791</v>
      </c>
      <c r="C186" s="83">
        <v>6046</v>
      </c>
      <c r="D186" s="107">
        <v>-2590.5691940665001</v>
      </c>
      <c r="E186" s="107">
        <v>1669.563580992346</v>
      </c>
      <c r="F186" s="107">
        <v>368.59953891933486</v>
      </c>
      <c r="G186" s="107">
        <v>351.28689367714202</v>
      </c>
      <c r="H186" s="107">
        <v>2389.4500135888229</v>
      </c>
      <c r="I186" s="107">
        <v>361.81273478187961</v>
      </c>
      <c r="J186" s="107">
        <v>206.13333587154148</v>
      </c>
      <c r="K186" s="107">
        <v>-46.376778035064504</v>
      </c>
      <c r="L186" s="107">
        <v>521.56929261835649</v>
      </c>
      <c r="M186" s="107">
        <v>-132.31888852133642</v>
      </c>
      <c r="N186" s="107">
        <v>188.13122361934273</v>
      </c>
      <c r="O186" s="107">
        <v>-354.78001984783333</v>
      </c>
      <c r="P186" s="107">
        <v>-166.64879622849054</v>
      </c>
      <c r="Q186" s="238"/>
      <c r="R186" s="18">
        <v>-211.5448230234866</v>
      </c>
      <c r="S186" s="18">
        <v>-23.413599404143877</v>
      </c>
      <c r="T186" s="18">
        <v>533.76384374013412</v>
      </c>
      <c r="U186" s="18">
        <v>1999.3239474304462</v>
      </c>
      <c r="V186" s="18">
        <v>2862.86895716149</v>
      </c>
      <c r="W186" s="18">
        <v>178.3721774564473</v>
      </c>
    </row>
    <row r="187" spans="1:23">
      <c r="A187" s="80">
        <v>583</v>
      </c>
      <c r="B187" s="80" t="s">
        <v>792</v>
      </c>
      <c r="C187" s="83">
        <v>916</v>
      </c>
      <c r="D187" s="107">
        <v>-2803.3015925124009</v>
      </c>
      <c r="E187" s="107">
        <v>1729.591471618292</v>
      </c>
      <c r="F187" s="107">
        <v>2575.0879057869502</v>
      </c>
      <c r="G187" s="107">
        <v>255.5365367537544</v>
      </c>
      <c r="H187" s="107">
        <v>4560.2159141589964</v>
      </c>
      <c r="I187" s="107">
        <v>713.00739334512082</v>
      </c>
      <c r="J187" s="107">
        <v>211.78282872537378</v>
      </c>
      <c r="K187" s="107">
        <v>-214.01419213973799</v>
      </c>
      <c r="L187" s="107">
        <v>710.77602993075675</v>
      </c>
      <c r="M187" s="107">
        <v>-150.03275109170306</v>
      </c>
      <c r="N187" s="107">
        <v>2317.6576004856493</v>
      </c>
      <c r="O187" s="107">
        <v>-459.05676855895194</v>
      </c>
      <c r="P187" s="107">
        <v>1858.6008319266973</v>
      </c>
      <c r="Q187" s="238"/>
      <c r="R187" s="18">
        <v>-358.07860262008734</v>
      </c>
      <c r="S187" s="18">
        <v>1959.5789978655621</v>
      </c>
      <c r="T187" s="18">
        <v>1069.1211870135064</v>
      </c>
      <c r="U187" s="18">
        <v>8061.7247189353056</v>
      </c>
      <c r="V187" s="18">
        <v>7213.3753772305981</v>
      </c>
      <c r="W187" s="18">
        <v>184.78541363443293</v>
      </c>
    </row>
    <row r="188" spans="1:23">
      <c r="A188" s="80">
        <v>584</v>
      </c>
      <c r="B188" s="80" t="s">
        <v>793</v>
      </c>
      <c r="C188" s="83">
        <v>2502</v>
      </c>
      <c r="D188" s="107">
        <v>-3770.8176835971199</v>
      </c>
      <c r="E188" s="107">
        <v>1277.8322073516908</v>
      </c>
      <c r="F188" s="107">
        <v>413.64334892890662</v>
      </c>
      <c r="G188" s="107">
        <v>234.95202080822668</v>
      </c>
      <c r="H188" s="107">
        <v>1926.4275770888241</v>
      </c>
      <c r="I188" s="107">
        <v>1833.8891857850251</v>
      </c>
      <c r="J188" s="107">
        <v>217.82297520327768</v>
      </c>
      <c r="K188" s="107">
        <v>99.836131095123903</v>
      </c>
      <c r="L188" s="107">
        <v>2151.5482920834265</v>
      </c>
      <c r="M188" s="107">
        <v>-70.30375699440448</v>
      </c>
      <c r="N188" s="107">
        <v>236.85442858072642</v>
      </c>
      <c r="O188" s="107">
        <v>-536.68265387689848</v>
      </c>
      <c r="P188" s="107">
        <v>-299.82822529617204</v>
      </c>
      <c r="Q188" s="238"/>
      <c r="R188" s="18">
        <v>-1360.1119104716227</v>
      </c>
      <c r="S188" s="18">
        <v>-1123.2574818908963</v>
      </c>
      <c r="T188" s="18">
        <v>2797.3774419120932</v>
      </c>
      <c r="U188" s="18">
        <v>1518.5810650882318</v>
      </c>
      <c r="V188" s="18">
        <v>8865.3517287921077</v>
      </c>
      <c r="W188" s="18">
        <v>144.22485410289968</v>
      </c>
    </row>
    <row r="189" spans="1:23">
      <c r="A189" s="80">
        <v>588</v>
      </c>
      <c r="B189" s="80" t="s">
        <v>794</v>
      </c>
      <c r="C189" s="83">
        <v>1544</v>
      </c>
      <c r="D189" s="107">
        <v>-2710.9671313935087</v>
      </c>
      <c r="E189" s="107">
        <v>1371.6067457948759</v>
      </c>
      <c r="F189" s="107">
        <v>671.39762016257214</v>
      </c>
      <c r="G189" s="107">
        <v>367.36871372296127</v>
      </c>
      <c r="H189" s="107">
        <v>2410.3730796804093</v>
      </c>
      <c r="I189" s="107">
        <v>-358.37746425265453</v>
      </c>
      <c r="J189" s="107">
        <v>248.27072900838135</v>
      </c>
      <c r="K189" s="107">
        <v>-224.55893782383419</v>
      </c>
      <c r="L189" s="107">
        <v>-334.66567306810731</v>
      </c>
      <c r="M189" s="107">
        <v>-15.025906735751295</v>
      </c>
      <c r="N189" s="107">
        <v>-650.28563151695801</v>
      </c>
      <c r="O189" s="107">
        <v>-246.65803108808288</v>
      </c>
      <c r="P189" s="107">
        <v>-896.9436626050408</v>
      </c>
      <c r="Q189" s="238"/>
      <c r="R189" s="18">
        <v>0</v>
      </c>
      <c r="S189" s="18">
        <v>-47.954025299341374</v>
      </c>
      <c r="T189" s="18">
        <v>512.77920064867271</v>
      </c>
      <c r="U189" s="18">
        <v>-4130.8151492827201</v>
      </c>
      <c r="V189" s="18">
        <v>2758.0032364861963</v>
      </c>
      <c r="W189" s="18">
        <v>154.80888778723207</v>
      </c>
    </row>
    <row r="190" spans="1:23">
      <c r="A190" s="80">
        <v>592</v>
      </c>
      <c r="B190" s="80" t="s">
        <v>795</v>
      </c>
      <c r="C190" s="83">
        <v>3615</v>
      </c>
      <c r="D190" s="107">
        <v>-3210.2442635050852</v>
      </c>
      <c r="E190" s="107">
        <v>1664.7061384498272</v>
      </c>
      <c r="F190" s="107">
        <v>337.46305966315771</v>
      </c>
      <c r="G190" s="107">
        <v>203.85749955533228</v>
      </c>
      <c r="H190" s="107">
        <v>2206.026697668317</v>
      </c>
      <c r="I190" s="107">
        <v>715.85730732998593</v>
      </c>
      <c r="J190" s="107">
        <v>190.56702841715438</v>
      </c>
      <c r="K190" s="107">
        <v>-10.3582295988935</v>
      </c>
      <c r="L190" s="107">
        <v>896.06610614824672</v>
      </c>
      <c r="M190" s="107">
        <v>-22.130013831258644</v>
      </c>
      <c r="N190" s="107">
        <v>-130.28147351978006</v>
      </c>
      <c r="O190" s="107">
        <v>-273.85892116182578</v>
      </c>
      <c r="P190" s="107">
        <v>-404.14039468160581</v>
      </c>
      <c r="Q190" s="238"/>
      <c r="R190" s="18">
        <v>-658.36791147994472</v>
      </c>
      <c r="S190" s="18">
        <v>-788.64938499972482</v>
      </c>
      <c r="T190" s="18">
        <v>1488.9412465234839</v>
      </c>
      <c r="U190" s="18">
        <v>245.63516039199465</v>
      </c>
      <c r="V190" s="18">
        <v>5132.8612666953914</v>
      </c>
      <c r="W190" s="18">
        <v>182.73393396814785</v>
      </c>
    </row>
    <row r="191" spans="1:23">
      <c r="A191" s="80">
        <v>593</v>
      </c>
      <c r="B191" s="80" t="s">
        <v>796</v>
      </c>
      <c r="C191" s="83">
        <v>16262</v>
      </c>
      <c r="D191" s="107">
        <v>-2210.5242077544863</v>
      </c>
      <c r="E191" s="107">
        <v>1811.6184087196571</v>
      </c>
      <c r="F191" s="107">
        <v>327.31316203490547</v>
      </c>
      <c r="G191" s="107">
        <v>220.97868125644243</v>
      </c>
      <c r="H191" s="107">
        <v>2359.910252011005</v>
      </c>
      <c r="I191" s="107">
        <v>51.917258397911432</v>
      </c>
      <c r="J191" s="107">
        <v>205.85457514602609</v>
      </c>
      <c r="K191" s="107">
        <v>-125.51033083261592</v>
      </c>
      <c r="L191" s="107">
        <v>132.26150271132161</v>
      </c>
      <c r="M191" s="107">
        <v>23.674824744803836</v>
      </c>
      <c r="N191" s="107">
        <v>305.32237171264387</v>
      </c>
      <c r="O191" s="107">
        <v>-374.22229738039601</v>
      </c>
      <c r="P191" s="107">
        <v>-68.899925667752143</v>
      </c>
      <c r="Q191" s="238"/>
      <c r="R191" s="18">
        <v>-334.82966424793995</v>
      </c>
      <c r="S191" s="18">
        <v>-29.507292535296106</v>
      </c>
      <c r="T191" s="18">
        <v>77.364008995092604</v>
      </c>
      <c r="U191" s="18">
        <v>883.55549250736055</v>
      </c>
      <c r="V191" s="18">
        <v>4786.0281461460536</v>
      </c>
      <c r="W191" s="18">
        <v>193.54897529056166</v>
      </c>
    </row>
    <row r="192" spans="1:23">
      <c r="A192" s="80">
        <v>595</v>
      </c>
      <c r="B192" s="80" t="s">
        <v>797</v>
      </c>
      <c r="C192" s="83">
        <v>4013</v>
      </c>
      <c r="D192" s="107">
        <v>-2763.8402550219962</v>
      </c>
      <c r="E192" s="107">
        <v>1326.0508625897476</v>
      </c>
      <c r="F192" s="107">
        <v>333.61777896175835</v>
      </c>
      <c r="G192" s="107">
        <v>309.26583767197042</v>
      </c>
      <c r="H192" s="107">
        <v>1968.934479223476</v>
      </c>
      <c r="I192" s="107">
        <v>1137.1613739668853</v>
      </c>
      <c r="J192" s="107">
        <v>241.46735619457846</v>
      </c>
      <c r="K192" s="107">
        <v>8.5275355095938199</v>
      </c>
      <c r="L192" s="107">
        <v>1387.1562656710576</v>
      </c>
      <c r="M192" s="107">
        <v>55.232992773486167</v>
      </c>
      <c r="N192" s="107">
        <v>647.48348264602373</v>
      </c>
      <c r="O192" s="107">
        <v>-359.28980812359828</v>
      </c>
      <c r="P192" s="107">
        <v>288.1936745224254</v>
      </c>
      <c r="Q192" s="238"/>
      <c r="R192" s="18">
        <v>-1162.4719661101421</v>
      </c>
      <c r="S192" s="18">
        <v>-514.98848346411842</v>
      </c>
      <c r="T192" s="18">
        <v>2139.9269741636199</v>
      </c>
      <c r="U192" s="18">
        <v>1627.9500303810375</v>
      </c>
      <c r="V192" s="18">
        <v>3104.4787405093321</v>
      </c>
      <c r="W192" s="18">
        <v>145.55991905485706</v>
      </c>
    </row>
    <row r="193" spans="1:23">
      <c r="A193" s="80">
        <v>598</v>
      </c>
      <c r="B193" s="80" t="s">
        <v>798</v>
      </c>
      <c r="C193" s="83">
        <v>18765</v>
      </c>
      <c r="D193" s="107">
        <v>-2685.0992636256888</v>
      </c>
      <c r="E193" s="107">
        <v>1888.115308518554</v>
      </c>
      <c r="F193" s="107">
        <v>440.79188720311731</v>
      </c>
      <c r="G193" s="107">
        <v>402.58973513617423</v>
      </c>
      <c r="H193" s="107">
        <v>2731.4969308578457</v>
      </c>
      <c r="I193" s="107">
        <v>-40.307733249095826</v>
      </c>
      <c r="J193" s="107">
        <v>165.80322537378126</v>
      </c>
      <c r="K193" s="107">
        <v>138.68217426059152</v>
      </c>
      <c r="L193" s="107">
        <v>264.17766638527695</v>
      </c>
      <c r="M193" s="107">
        <v>-23.607780442312816</v>
      </c>
      <c r="N193" s="107">
        <v>286.96755317512071</v>
      </c>
      <c r="O193" s="107">
        <v>-383.69304556354916</v>
      </c>
      <c r="P193" s="107">
        <v>-96.725492388428407</v>
      </c>
      <c r="Q193" s="238"/>
      <c r="R193" s="18">
        <v>-518.78497202238202</v>
      </c>
      <c r="S193" s="18">
        <v>-231.81741884726134</v>
      </c>
      <c r="T193" s="18">
        <v>131.92780450708923</v>
      </c>
      <c r="U193" s="18">
        <v>3587.5188381747407</v>
      </c>
      <c r="V193" s="18">
        <v>3549.0758788455855</v>
      </c>
      <c r="W193" s="18">
        <v>219.29329947950691</v>
      </c>
    </row>
    <row r="194" spans="1:23">
      <c r="A194" s="80">
        <v>599</v>
      </c>
      <c r="B194" s="80" t="s">
        <v>799</v>
      </c>
      <c r="C194" s="83">
        <v>11270</v>
      </c>
      <c r="D194" s="107">
        <v>-2828.571256973642</v>
      </c>
      <c r="E194" s="107">
        <v>1549.3336774975367</v>
      </c>
      <c r="F194" s="107">
        <v>248.70801065148888</v>
      </c>
      <c r="G194" s="107">
        <v>243.57412638313852</v>
      </c>
      <c r="H194" s="107">
        <v>2041.615814532164</v>
      </c>
      <c r="I194" s="107">
        <v>1261.1948431964054</v>
      </c>
      <c r="J194" s="107">
        <v>182.20265671645291</v>
      </c>
      <c r="K194" s="107">
        <v>-80.230523513753326</v>
      </c>
      <c r="L194" s="107">
        <v>1363.1669763991051</v>
      </c>
      <c r="M194" s="107">
        <v>-43.948535936113579</v>
      </c>
      <c r="N194" s="107">
        <v>532.26299802151368</v>
      </c>
      <c r="O194" s="107">
        <v>-253.02395740905058</v>
      </c>
      <c r="P194" s="107">
        <v>279.2390406124631</v>
      </c>
      <c r="Q194" s="238"/>
      <c r="R194" s="18">
        <v>-971.47293700088733</v>
      </c>
      <c r="S194" s="18">
        <v>-439.20993897937365</v>
      </c>
      <c r="T194" s="18">
        <v>596.91382481875564</v>
      </c>
      <c r="U194" s="18">
        <v>1895.6156616363262</v>
      </c>
      <c r="V194" s="18">
        <v>4017.1463126495546</v>
      </c>
      <c r="W194" s="18">
        <v>185.3269949159733</v>
      </c>
    </row>
    <row r="195" spans="1:23">
      <c r="A195" s="80">
        <v>601</v>
      </c>
      <c r="B195" s="80" t="s">
        <v>800</v>
      </c>
      <c r="C195" s="83">
        <v>3683</v>
      </c>
      <c r="D195" s="107">
        <v>-3003.4771348025474</v>
      </c>
      <c r="E195" s="107">
        <v>1314.4886828870431</v>
      </c>
      <c r="F195" s="107">
        <v>345.09195283820986</v>
      </c>
      <c r="G195" s="107">
        <v>498.02118496369371</v>
      </c>
      <c r="H195" s="107">
        <v>2157.6018206889466</v>
      </c>
      <c r="I195" s="107">
        <v>1102.2646942995652</v>
      </c>
      <c r="J195" s="107">
        <v>232.34076043636955</v>
      </c>
      <c r="K195" s="107">
        <v>85.448004344284556</v>
      </c>
      <c r="L195" s="107">
        <v>1420.0534590802195</v>
      </c>
      <c r="M195" s="107">
        <v>-7.8740157480314963</v>
      </c>
      <c r="N195" s="107">
        <v>566.3041292185867</v>
      </c>
      <c r="O195" s="107">
        <v>-458.8775454792289</v>
      </c>
      <c r="P195" s="107">
        <v>107.42658373935787</v>
      </c>
      <c r="Q195" s="238"/>
      <c r="R195" s="18">
        <v>-586.47841433613905</v>
      </c>
      <c r="S195" s="18">
        <v>-20.174285117552241</v>
      </c>
      <c r="T195" s="18">
        <v>2777.3175105381688</v>
      </c>
      <c r="U195" s="18">
        <v>2319.0231741124267</v>
      </c>
      <c r="V195" s="18">
        <v>5369.9313203865131</v>
      </c>
      <c r="W195" s="18">
        <v>157.23548838361759</v>
      </c>
    </row>
    <row r="196" spans="1:23">
      <c r="A196" s="80">
        <v>604</v>
      </c>
      <c r="B196" s="80" t="s">
        <v>801</v>
      </c>
      <c r="C196" s="83">
        <v>20477</v>
      </c>
      <c r="D196" s="107">
        <v>-2712.8897420962862</v>
      </c>
      <c r="E196" s="107">
        <v>2132.5064698857809</v>
      </c>
      <c r="F196" s="107">
        <v>366.30421061685104</v>
      </c>
      <c r="G196" s="107">
        <v>299.65609452709305</v>
      </c>
      <c r="H196" s="107">
        <v>2798.4667750297253</v>
      </c>
      <c r="I196" s="107">
        <v>793.15800219026573</v>
      </c>
      <c r="J196" s="107">
        <v>105.52467549541497</v>
      </c>
      <c r="K196" s="107">
        <v>-101.8340577232993</v>
      </c>
      <c r="L196" s="107">
        <v>796.84861996238146</v>
      </c>
      <c r="M196" s="107">
        <v>-58.089563900962055</v>
      </c>
      <c r="N196" s="107">
        <v>824.33608899485796</v>
      </c>
      <c r="O196" s="107">
        <v>-565.45392391463588</v>
      </c>
      <c r="P196" s="107">
        <v>258.88216508022202</v>
      </c>
      <c r="Q196" s="238"/>
      <c r="R196" s="18">
        <v>-801.53342774820533</v>
      </c>
      <c r="S196" s="18">
        <v>22.802661246652658</v>
      </c>
      <c r="T196" s="18">
        <v>382.85509492128847</v>
      </c>
      <c r="U196" s="18">
        <v>2826.0549136301033</v>
      </c>
      <c r="V196" s="18">
        <v>3106.8247683106179</v>
      </c>
      <c r="W196" s="18">
        <v>271.31125571065917</v>
      </c>
    </row>
    <row r="197" spans="1:23">
      <c r="A197" s="80">
        <v>607</v>
      </c>
      <c r="B197" s="80" t="s">
        <v>802</v>
      </c>
      <c r="C197" s="83">
        <v>3949</v>
      </c>
      <c r="D197" s="107">
        <v>-2762.5358023942026</v>
      </c>
      <c r="E197" s="107">
        <v>1135.4262270447016</v>
      </c>
      <c r="F197" s="107">
        <v>253.63867916121279</v>
      </c>
      <c r="G197" s="107">
        <v>303.19777548047961</v>
      </c>
      <c r="H197" s="107">
        <v>1692.262681686394</v>
      </c>
      <c r="I197" s="107">
        <v>672.66269958813132</v>
      </c>
      <c r="J197" s="107">
        <v>238.07236258362266</v>
      </c>
      <c r="K197" s="107">
        <v>-163.24867054950622</v>
      </c>
      <c r="L197" s="107">
        <v>747.48639162224777</v>
      </c>
      <c r="M197" s="107">
        <v>9.6226892884274502</v>
      </c>
      <c r="N197" s="107">
        <v>-313.1640397971334</v>
      </c>
      <c r="O197" s="107">
        <v>-384.90757153709797</v>
      </c>
      <c r="P197" s="107">
        <v>-698.07161133423142</v>
      </c>
      <c r="Q197" s="238"/>
      <c r="R197" s="18">
        <v>-840.21271207900736</v>
      </c>
      <c r="S197" s="18">
        <v>-1153.3767518761408</v>
      </c>
      <c r="T197" s="18">
        <v>920.87409618594995</v>
      </c>
      <c r="U197" s="18">
        <v>440.65362440233832</v>
      </c>
      <c r="V197" s="18">
        <v>4169.534456960283</v>
      </c>
      <c r="W197" s="18">
        <v>149.20186951967173</v>
      </c>
    </row>
    <row r="198" spans="1:23">
      <c r="A198" s="80">
        <v>608</v>
      </c>
      <c r="B198" s="80" t="s">
        <v>803</v>
      </c>
      <c r="C198" s="83">
        <v>1948</v>
      </c>
      <c r="D198" s="107">
        <v>-3014.6386221862954</v>
      </c>
      <c r="E198" s="107">
        <v>1488.3222493028559</v>
      </c>
      <c r="F198" s="107">
        <v>306.05478627170811</v>
      </c>
      <c r="G198" s="107">
        <v>237.76053764131314</v>
      </c>
      <c r="H198" s="107">
        <v>2032.1375732158772</v>
      </c>
      <c r="I198" s="107">
        <v>520.25440574026413</v>
      </c>
      <c r="J198" s="107">
        <v>214.72742163211555</v>
      </c>
      <c r="K198" s="107">
        <v>221.59034907597535</v>
      </c>
      <c r="L198" s="107">
        <v>956.57217644835509</v>
      </c>
      <c r="M198" s="107">
        <v>-24.435318275154003</v>
      </c>
      <c r="N198" s="107">
        <v>-50.364190797217454</v>
      </c>
      <c r="O198" s="107">
        <v>-332.20683264887066</v>
      </c>
      <c r="P198" s="107">
        <v>-382.57102344608813</v>
      </c>
      <c r="Q198" s="238"/>
      <c r="R198" s="18">
        <v>-107.28952772073922</v>
      </c>
      <c r="S198" s="18">
        <v>-157.65371851795669</v>
      </c>
      <c r="T198" s="18">
        <v>20.493720665445199</v>
      </c>
      <c r="U198" s="18">
        <v>1152.5021177958306</v>
      </c>
      <c r="V198" s="18">
        <v>3798.5642226963755</v>
      </c>
      <c r="W198" s="18">
        <v>167.98219518090926</v>
      </c>
    </row>
    <row r="199" spans="1:23">
      <c r="A199" s="80">
        <v>609</v>
      </c>
      <c r="B199" s="80" t="s">
        <v>804</v>
      </c>
      <c r="C199" s="83">
        <v>82247</v>
      </c>
      <c r="D199" s="107">
        <v>-2173.6679212570648</v>
      </c>
      <c r="E199" s="107">
        <v>1775.2937192405172</v>
      </c>
      <c r="F199" s="107">
        <v>357.52909875306733</v>
      </c>
      <c r="G199" s="107">
        <v>212.26817628983633</v>
      </c>
      <c r="H199" s="107">
        <v>2345.090994283421</v>
      </c>
      <c r="I199" s="107">
        <v>79.251921987513569</v>
      </c>
      <c r="J199" s="107">
        <v>166.73575613685475</v>
      </c>
      <c r="K199" s="107">
        <v>-68.029423565601178</v>
      </c>
      <c r="L199" s="107">
        <v>177.95825455876712</v>
      </c>
      <c r="M199" s="107">
        <v>48.720088392281781</v>
      </c>
      <c r="N199" s="107">
        <v>398.10141597740488</v>
      </c>
      <c r="O199" s="107">
        <v>-352.05002614077108</v>
      </c>
      <c r="P199" s="107">
        <v>46.051389836633795</v>
      </c>
      <c r="Q199" s="238"/>
      <c r="R199" s="18">
        <v>-596.47202937493159</v>
      </c>
      <c r="S199" s="18">
        <v>-198.37061339752677</v>
      </c>
      <c r="T199" s="18">
        <v>517.6310691012643</v>
      </c>
      <c r="U199" s="18">
        <v>787.99359890880032</v>
      </c>
      <c r="V199" s="18">
        <v>4656.0467257437067</v>
      </c>
      <c r="W199" s="18">
        <v>212.35570804312397</v>
      </c>
    </row>
    <row r="200" spans="1:23">
      <c r="A200" s="80">
        <v>611</v>
      </c>
      <c r="B200" s="80" t="s">
        <v>805</v>
      </c>
      <c r="C200" s="83">
        <v>5062</v>
      </c>
      <c r="D200" s="107">
        <v>-2713.2831121490726</v>
      </c>
      <c r="E200" s="107">
        <v>1903.0190504699406</v>
      </c>
      <c r="F200" s="107">
        <v>267.85710436846568</v>
      </c>
      <c r="G200" s="107">
        <v>87.40537591637262</v>
      </c>
      <c r="H200" s="107">
        <v>2258.2815307547789</v>
      </c>
      <c r="I200" s="107">
        <v>866.10286633162264</v>
      </c>
      <c r="J200" s="107">
        <v>148.22980936824629</v>
      </c>
      <c r="K200" s="107">
        <v>-257.75740813907544</v>
      </c>
      <c r="L200" s="107">
        <v>756.57526756079358</v>
      </c>
      <c r="M200" s="107">
        <v>-10.410904780719083</v>
      </c>
      <c r="N200" s="107">
        <v>291.16278138578093</v>
      </c>
      <c r="O200" s="107">
        <v>-395.84946661398658</v>
      </c>
      <c r="P200" s="107">
        <v>-104.68668522820562</v>
      </c>
      <c r="Q200" s="238"/>
      <c r="R200" s="18">
        <v>-173.44922955353616</v>
      </c>
      <c r="S200" s="18">
        <v>117.71355183224478</v>
      </c>
      <c r="T200" s="18">
        <v>235.45960953187412</v>
      </c>
      <c r="U200" s="18">
        <v>2557.1963329443961</v>
      </c>
      <c r="V200" s="18">
        <v>570.02561162604457</v>
      </c>
      <c r="W200" s="18">
        <v>242.11438301144284</v>
      </c>
    </row>
    <row r="201" spans="1:23">
      <c r="A201" s="80">
        <v>614</v>
      </c>
      <c r="B201" s="80" t="s">
        <v>806</v>
      </c>
      <c r="C201" s="83">
        <v>2856</v>
      </c>
      <c r="D201" s="107">
        <v>-3040.2204693671388</v>
      </c>
      <c r="E201" s="107">
        <v>1402.6823264954351</v>
      </c>
      <c r="F201" s="107">
        <v>586.45153926620662</v>
      </c>
      <c r="G201" s="107">
        <v>228.56029160630837</v>
      </c>
      <c r="H201" s="107">
        <v>2217.6941573679501</v>
      </c>
      <c r="I201" s="107">
        <v>815.04330403763959</v>
      </c>
      <c r="J201" s="107">
        <v>270.4821222484162</v>
      </c>
      <c r="K201" s="107">
        <v>54.827731092436977</v>
      </c>
      <c r="L201" s="107">
        <v>1140.3531573784928</v>
      </c>
      <c r="M201" s="107">
        <v>-7.0028011204481793</v>
      </c>
      <c r="N201" s="107">
        <v>310.82404425885602</v>
      </c>
      <c r="O201" s="107">
        <v>-404.90161064425769</v>
      </c>
      <c r="P201" s="107">
        <v>-94.077566385401624</v>
      </c>
      <c r="Q201" s="238"/>
      <c r="R201" s="18">
        <v>-343.8375350140056</v>
      </c>
      <c r="S201" s="18">
        <v>-33.013490755149569</v>
      </c>
      <c r="T201" s="18">
        <v>2445.2055168970019</v>
      </c>
      <c r="U201" s="18">
        <v>2000.0675824442137</v>
      </c>
      <c r="V201" s="18">
        <v>3446.1297239546061</v>
      </c>
      <c r="W201" s="18">
        <v>153.97171531234193</v>
      </c>
    </row>
    <row r="202" spans="1:23">
      <c r="A202" s="80">
        <v>615</v>
      </c>
      <c r="B202" s="80" t="s">
        <v>807</v>
      </c>
      <c r="C202" s="83">
        <v>7401</v>
      </c>
      <c r="D202" s="107">
        <v>-3756.4387481929462</v>
      </c>
      <c r="E202" s="107">
        <v>1266.8813859038007</v>
      </c>
      <c r="F202" s="107">
        <v>399.24997633055631</v>
      </c>
      <c r="G202" s="107">
        <v>313.90626456692291</v>
      </c>
      <c r="H202" s="107">
        <v>1980.0376268012799</v>
      </c>
      <c r="I202" s="107">
        <v>1833.3054407428849</v>
      </c>
      <c r="J202" s="107">
        <v>212.80158621656923</v>
      </c>
      <c r="K202" s="107">
        <v>-11.631536278881232</v>
      </c>
      <c r="L202" s="107">
        <v>2034.4754906805729</v>
      </c>
      <c r="M202" s="107">
        <v>68.142142953654911</v>
      </c>
      <c r="N202" s="107">
        <v>326.21651224256203</v>
      </c>
      <c r="O202" s="107">
        <v>-461.27050398594781</v>
      </c>
      <c r="P202" s="107">
        <v>-135.05399174338578</v>
      </c>
      <c r="Q202" s="238"/>
      <c r="R202" s="18">
        <v>-570.19321713281988</v>
      </c>
      <c r="S202" s="18">
        <v>-243.97670489025785</v>
      </c>
      <c r="T202" s="18">
        <v>1816.6621274757636</v>
      </c>
      <c r="U202" s="18">
        <v>822.15711720714171</v>
      </c>
      <c r="V202" s="18">
        <v>4053.2074323705565</v>
      </c>
      <c r="W202" s="18">
        <v>151.54083563442592</v>
      </c>
    </row>
    <row r="203" spans="1:23">
      <c r="A203" s="80">
        <v>616</v>
      </c>
      <c r="B203" s="80" t="s">
        <v>808</v>
      </c>
      <c r="C203" s="83">
        <v>1744</v>
      </c>
      <c r="D203" s="107">
        <v>-2976.3332214341558</v>
      </c>
      <c r="E203" s="107">
        <v>1828.178931892804</v>
      </c>
      <c r="F203" s="107">
        <v>295.73746084245158</v>
      </c>
      <c r="G203" s="107">
        <v>126.66495546867039</v>
      </c>
      <c r="H203" s="107">
        <v>2250.5813482039262</v>
      </c>
      <c r="I203" s="107">
        <v>510.64280513612277</v>
      </c>
      <c r="J203" s="107">
        <v>221.69529174836748</v>
      </c>
      <c r="K203" s="107">
        <v>-293.17259174311926</v>
      </c>
      <c r="L203" s="107">
        <v>439.165505141371</v>
      </c>
      <c r="M203" s="107">
        <v>38.245389908256882</v>
      </c>
      <c r="N203" s="107">
        <v>-248.34097818060167</v>
      </c>
      <c r="O203" s="107">
        <v>-198.92153096330276</v>
      </c>
      <c r="P203" s="107">
        <v>-447.26250914390442</v>
      </c>
      <c r="Q203" s="238"/>
      <c r="R203" s="18">
        <v>-57.339449541284409</v>
      </c>
      <c r="S203" s="18">
        <v>-305.68042772188608</v>
      </c>
      <c r="T203" s="18">
        <v>302.64434871593744</v>
      </c>
      <c r="U203" s="18">
        <v>-8.5796642430436645</v>
      </c>
      <c r="V203" s="18">
        <v>3412.4854240452355</v>
      </c>
      <c r="W203" s="18">
        <v>206.34073723395079</v>
      </c>
    </row>
    <row r="204" spans="1:23">
      <c r="A204" s="80">
        <v>619</v>
      </c>
      <c r="B204" s="80" t="s">
        <v>809</v>
      </c>
      <c r="C204" s="83">
        <v>2563</v>
      </c>
      <c r="D204" s="107">
        <v>-2808.4844368576587</v>
      </c>
      <c r="E204" s="107">
        <v>1482.2533343210359</v>
      </c>
      <c r="F204" s="107">
        <v>296.40322901738932</v>
      </c>
      <c r="G204" s="107">
        <v>201.51552101685155</v>
      </c>
      <c r="H204" s="107">
        <v>1980.1720843552766</v>
      </c>
      <c r="I204" s="107">
        <v>1055.7524099019249</v>
      </c>
      <c r="J204" s="107">
        <v>268.79200710162547</v>
      </c>
      <c r="K204" s="107">
        <v>-107.32891143191573</v>
      </c>
      <c r="L204" s="107">
        <v>1217.2155055716346</v>
      </c>
      <c r="M204" s="107">
        <v>-37.709715177526334</v>
      </c>
      <c r="N204" s="107">
        <v>351.19343789172598</v>
      </c>
      <c r="O204" s="107">
        <v>-450.48770971517746</v>
      </c>
      <c r="P204" s="107">
        <v>-99.29427182345151</v>
      </c>
      <c r="Q204" s="238"/>
      <c r="R204" s="18">
        <v>-298.47834568864613</v>
      </c>
      <c r="S204" s="18">
        <v>52.715092203079877</v>
      </c>
      <c r="T204" s="18">
        <v>1143.3836461185772</v>
      </c>
      <c r="U204" s="18">
        <v>1940.9843526566874</v>
      </c>
      <c r="V204" s="18">
        <v>2375.8932548825246</v>
      </c>
      <c r="W204" s="18">
        <v>158.36039896592266</v>
      </c>
    </row>
    <row r="205" spans="1:23">
      <c r="A205" s="80">
        <v>620</v>
      </c>
      <c r="B205" s="80" t="s">
        <v>810</v>
      </c>
      <c r="C205" s="83">
        <v>2283</v>
      </c>
      <c r="D205" s="107">
        <v>-3401.6194543876582</v>
      </c>
      <c r="E205" s="107">
        <v>1366.3152395491204</v>
      </c>
      <c r="F205" s="107">
        <v>402.48018603752496</v>
      </c>
      <c r="G205" s="107">
        <v>431.88327467911114</v>
      </c>
      <c r="H205" s="107">
        <v>2200.6787002657566</v>
      </c>
      <c r="I205" s="107">
        <v>1326.509858899831</v>
      </c>
      <c r="J205" s="107">
        <v>261.96714923688768</v>
      </c>
      <c r="K205" s="107">
        <v>46.618046430135784</v>
      </c>
      <c r="L205" s="107">
        <v>1635.0950545668545</v>
      </c>
      <c r="M205" s="107">
        <v>-32.683749452474814</v>
      </c>
      <c r="N205" s="107">
        <v>401.47055099247768</v>
      </c>
      <c r="O205" s="107">
        <v>-426.94831362242661</v>
      </c>
      <c r="P205" s="107">
        <v>-25.477762629948945</v>
      </c>
      <c r="Q205" s="238"/>
      <c r="R205" s="18">
        <v>-183.96846254927726</v>
      </c>
      <c r="S205" s="18">
        <v>217.50208844320039</v>
      </c>
      <c r="T205" s="18">
        <v>1679.6607723318969</v>
      </c>
      <c r="U205" s="18">
        <v>2817.0570809283845</v>
      </c>
      <c r="V205" s="18">
        <v>1751.6324276445384</v>
      </c>
      <c r="W205" s="18">
        <v>154.21165231931383</v>
      </c>
    </row>
    <row r="206" spans="1:23">
      <c r="A206" s="80">
        <v>623</v>
      </c>
      <c r="B206" s="80" t="s">
        <v>811</v>
      </c>
      <c r="C206" s="83">
        <v>2050</v>
      </c>
      <c r="D206" s="107">
        <v>-3278.1991137844198</v>
      </c>
      <c r="E206" s="107">
        <v>1312.4672303489508</v>
      </c>
      <c r="F206" s="107">
        <v>978.10038147055525</v>
      </c>
      <c r="G206" s="107">
        <v>508.65789124974538</v>
      </c>
      <c r="H206" s="107">
        <v>2799.2255030692513</v>
      </c>
      <c r="I206" s="107">
        <v>627.77479631404287</v>
      </c>
      <c r="J206" s="107">
        <v>232.93627727562387</v>
      </c>
      <c r="K206" s="107">
        <v>-203.69024390243902</v>
      </c>
      <c r="L206" s="107">
        <v>657.02082968722766</v>
      </c>
      <c r="M206" s="107">
        <v>27.912195121951221</v>
      </c>
      <c r="N206" s="107">
        <v>205.95941409401004</v>
      </c>
      <c r="O206" s="107">
        <v>-329.45024390243907</v>
      </c>
      <c r="P206" s="107">
        <v>-123.490829808429</v>
      </c>
      <c r="Q206" s="238"/>
      <c r="R206" s="18">
        <v>-204.8780487804878</v>
      </c>
      <c r="S206" s="18">
        <v>1.081365313522239</v>
      </c>
      <c r="T206" s="18">
        <v>3991.3966061980891</v>
      </c>
      <c r="U206" s="18">
        <v>6630.7384405528173</v>
      </c>
      <c r="V206" s="18">
        <v>-42.001238384044797</v>
      </c>
      <c r="W206" s="18">
        <v>191.32175369518234</v>
      </c>
    </row>
    <row r="207" spans="1:23">
      <c r="A207" s="80">
        <v>624</v>
      </c>
      <c r="B207" s="80" t="s">
        <v>812</v>
      </c>
      <c r="C207" s="83">
        <v>4987</v>
      </c>
      <c r="D207" s="107">
        <v>-2587.2127350516407</v>
      </c>
      <c r="E207" s="107">
        <v>1849.7929159683065</v>
      </c>
      <c r="F207" s="107">
        <v>444.30087363843614</v>
      </c>
      <c r="G207" s="107">
        <v>190.29314476906345</v>
      </c>
      <c r="H207" s="107">
        <v>2484.386934375806</v>
      </c>
      <c r="I207" s="107">
        <v>825.27056150787121</v>
      </c>
      <c r="J207" s="107">
        <v>147.29968770981034</v>
      </c>
      <c r="K207" s="107">
        <v>-176.4024463605374</v>
      </c>
      <c r="L207" s="107">
        <v>796.16780285714412</v>
      </c>
      <c r="M207" s="107">
        <v>-61.359534790455186</v>
      </c>
      <c r="N207" s="107">
        <v>631.98246739085448</v>
      </c>
      <c r="O207" s="107">
        <v>-311.96299578905149</v>
      </c>
      <c r="P207" s="107">
        <v>320.01947160180299</v>
      </c>
      <c r="Q207" s="238"/>
      <c r="R207" s="18">
        <v>434.12873471024665</v>
      </c>
      <c r="S207" s="18">
        <v>1066.1112021011013</v>
      </c>
      <c r="T207" s="18">
        <v>571.31918138415858</v>
      </c>
      <c r="U207" s="18">
        <v>1625.5073973252252</v>
      </c>
      <c r="V207" s="18">
        <v>259.50630213921886</v>
      </c>
      <c r="W207" s="18">
        <v>228.08790579140651</v>
      </c>
    </row>
    <row r="208" spans="1:23">
      <c r="A208" s="80">
        <v>625</v>
      </c>
      <c r="B208" s="80" t="s">
        <v>813</v>
      </c>
      <c r="C208" s="83">
        <v>2912</v>
      </c>
      <c r="D208" s="107">
        <v>-3753.4627461080227</v>
      </c>
      <c r="E208" s="107">
        <v>1723.2682753910485</v>
      </c>
      <c r="F208" s="107">
        <v>1580.5602297287778</v>
      </c>
      <c r="G208" s="107">
        <v>182.85584155197952</v>
      </c>
      <c r="H208" s="107">
        <v>3486.684346671806</v>
      </c>
      <c r="I208" s="107">
        <v>1216.5175094628139</v>
      </c>
      <c r="J208" s="107">
        <v>194.88731071339302</v>
      </c>
      <c r="K208" s="107">
        <v>168.65006868131869</v>
      </c>
      <c r="L208" s="107">
        <v>1580.0548888575256</v>
      </c>
      <c r="M208" s="107">
        <v>33.653846153846153</v>
      </c>
      <c r="N208" s="107">
        <v>1346.9303355751549</v>
      </c>
      <c r="O208" s="107">
        <v>-471.4217032967033</v>
      </c>
      <c r="P208" s="107">
        <v>875.50863227845184</v>
      </c>
      <c r="Q208" s="238"/>
      <c r="R208" s="18">
        <v>-1199.5192307692309</v>
      </c>
      <c r="S208" s="18">
        <v>147.41110480592428</v>
      </c>
      <c r="T208" s="18">
        <v>2781.224881241913</v>
      </c>
      <c r="U208" s="18">
        <v>7481.0451478353598</v>
      </c>
      <c r="V208" s="18">
        <v>1997.3719124607876</v>
      </c>
      <c r="W208" s="18">
        <v>212.48684036880994</v>
      </c>
    </row>
    <row r="209" spans="1:23">
      <c r="A209" s="80">
        <v>626</v>
      </c>
      <c r="B209" s="80" t="s">
        <v>814</v>
      </c>
      <c r="C209" s="83">
        <v>4696</v>
      </c>
      <c r="D209" s="107">
        <v>-2842.3733129346801</v>
      </c>
      <c r="E209" s="107">
        <v>1581.199531722669</v>
      </c>
      <c r="F209" s="107">
        <v>306.72904386692284</v>
      </c>
      <c r="G209" s="107">
        <v>297.60831568280389</v>
      </c>
      <c r="H209" s="107">
        <v>2185.5368912723957</v>
      </c>
      <c r="I209" s="107">
        <v>379.56535897320566</v>
      </c>
      <c r="J209" s="107">
        <v>205.56644771552124</v>
      </c>
      <c r="K209" s="107">
        <v>-47.521507666098806</v>
      </c>
      <c r="L209" s="107">
        <v>537.61029902262806</v>
      </c>
      <c r="M209" s="107">
        <v>-58.560477001703575</v>
      </c>
      <c r="N209" s="107">
        <v>-177.78659964136008</v>
      </c>
      <c r="O209" s="107">
        <v>-281.70783645655877</v>
      </c>
      <c r="P209" s="107">
        <v>-459.49443609791888</v>
      </c>
      <c r="Q209" s="238"/>
      <c r="R209" s="18">
        <v>-285.34923339011925</v>
      </c>
      <c r="S209" s="18">
        <v>-463.13583303147936</v>
      </c>
      <c r="T209" s="18">
        <v>2299.9227700099004</v>
      </c>
      <c r="U209" s="18">
        <v>-521.17529704235915</v>
      </c>
      <c r="V209" s="18">
        <v>6401.5631188820171</v>
      </c>
      <c r="W209" s="18">
        <v>173.56745683015029</v>
      </c>
    </row>
    <row r="210" spans="1:23">
      <c r="A210" s="80">
        <v>630</v>
      </c>
      <c r="B210" s="80" t="s">
        <v>815</v>
      </c>
      <c r="C210" s="83">
        <v>1598</v>
      </c>
      <c r="D210" s="107">
        <v>-2700.3026003057275</v>
      </c>
      <c r="E210" s="107">
        <v>1163.9842067188008</v>
      </c>
      <c r="F210" s="107">
        <v>900.70105991698756</v>
      </c>
      <c r="G210" s="107">
        <v>356.71655215464835</v>
      </c>
      <c r="H210" s="107">
        <v>2421.4018187904367</v>
      </c>
      <c r="I210" s="107">
        <v>1509.4641153331775</v>
      </c>
      <c r="J210" s="107">
        <v>186.50606109201433</v>
      </c>
      <c r="K210" s="107">
        <v>-129.76846057571964</v>
      </c>
      <c r="L210" s="107">
        <v>1566.2017158494723</v>
      </c>
      <c r="M210" s="107">
        <v>-67.866082603254071</v>
      </c>
      <c r="N210" s="107">
        <v>1219.4348517309272</v>
      </c>
      <c r="O210" s="107">
        <v>-311.81914893617017</v>
      </c>
      <c r="P210" s="107">
        <v>907.615702794757</v>
      </c>
      <c r="Q210" s="238"/>
      <c r="R210" s="18">
        <v>-251.94931163954942</v>
      </c>
      <c r="S210" s="18">
        <v>967.48554009137774</v>
      </c>
      <c r="T210" s="18">
        <v>1532.7361763652352</v>
      </c>
      <c r="U210" s="18">
        <v>4101.7999451335963</v>
      </c>
      <c r="V210" s="18">
        <v>5470.1756244166318</v>
      </c>
      <c r="W210" s="18">
        <v>163.71085889153318</v>
      </c>
    </row>
    <row r="211" spans="1:23">
      <c r="A211" s="80">
        <v>631</v>
      </c>
      <c r="B211" s="80" t="s">
        <v>816</v>
      </c>
      <c r="C211" s="83">
        <v>1903</v>
      </c>
      <c r="D211" s="107">
        <v>-2624.8814109716168</v>
      </c>
      <c r="E211" s="107">
        <v>1974.4104254367533</v>
      </c>
      <c r="F211" s="107">
        <v>454.52481700773421</v>
      </c>
      <c r="G211" s="107">
        <v>139.13785422507041</v>
      </c>
      <c r="H211" s="107">
        <v>2568.0730966695578</v>
      </c>
      <c r="I211" s="107">
        <v>516.01089106454879</v>
      </c>
      <c r="J211" s="107">
        <v>179.19113340573259</v>
      </c>
      <c r="K211" s="107">
        <v>-285.66473988439304</v>
      </c>
      <c r="L211" s="107">
        <v>409.53728458588836</v>
      </c>
      <c r="M211" s="107">
        <v>7.0667367314766159</v>
      </c>
      <c r="N211" s="107">
        <v>359.79570701530582</v>
      </c>
      <c r="O211" s="107">
        <v>-304.62637940094584</v>
      </c>
      <c r="P211" s="107">
        <v>55.16932761436</v>
      </c>
      <c r="Q211" s="238"/>
      <c r="R211" s="18">
        <v>-439.83184445612187</v>
      </c>
      <c r="S211" s="18">
        <v>-80.036137440816077</v>
      </c>
      <c r="T211" s="18">
        <v>1735.6389266183658</v>
      </c>
      <c r="U211" s="18">
        <v>1636.3680636036609</v>
      </c>
      <c r="V211" s="18">
        <v>466.99191598763707</v>
      </c>
      <c r="W211" s="18">
        <v>216.73001376912771</v>
      </c>
    </row>
    <row r="212" spans="1:23">
      <c r="A212" s="80">
        <v>635</v>
      </c>
      <c r="B212" s="80" t="s">
        <v>817</v>
      </c>
      <c r="C212" s="83">
        <v>6196</v>
      </c>
      <c r="D212" s="107">
        <v>-2403.4367535286501</v>
      </c>
      <c r="E212" s="107">
        <v>1718.9792309900486</v>
      </c>
      <c r="F212" s="107">
        <v>439.3710601523693</v>
      </c>
      <c r="G212" s="107">
        <v>187.3629793419131</v>
      </c>
      <c r="H212" s="107">
        <v>2345.7132704843311</v>
      </c>
      <c r="I212" s="107">
        <v>481.725871154309</v>
      </c>
      <c r="J212" s="107">
        <v>203.57796387391269</v>
      </c>
      <c r="K212" s="107">
        <v>-96.72482246610717</v>
      </c>
      <c r="L212" s="107">
        <v>588.57901256211471</v>
      </c>
      <c r="M212" s="107">
        <v>-6.5695610071013562</v>
      </c>
      <c r="N212" s="107">
        <v>524.28596851069415</v>
      </c>
      <c r="O212" s="107">
        <v>-392.26775338928337</v>
      </c>
      <c r="P212" s="107">
        <v>132.01821512141078</v>
      </c>
      <c r="Q212" s="238"/>
      <c r="R212" s="18">
        <v>-418.65719819238217</v>
      </c>
      <c r="S212" s="18">
        <v>105.62877031831199</v>
      </c>
      <c r="T212" s="18">
        <v>1401.0779867476554</v>
      </c>
      <c r="U212" s="18">
        <v>2736.9025112932068</v>
      </c>
      <c r="V212" s="18">
        <v>990.84317299150359</v>
      </c>
      <c r="W212" s="18">
        <v>194.01571455869623</v>
      </c>
    </row>
    <row r="213" spans="1:23">
      <c r="A213" s="80">
        <v>636</v>
      </c>
      <c r="B213" s="80" t="s">
        <v>818</v>
      </c>
      <c r="C213" s="83">
        <v>7991</v>
      </c>
      <c r="D213" s="107">
        <v>-2755.9584281991711</v>
      </c>
      <c r="E213" s="107">
        <v>1610.3880030996133</v>
      </c>
      <c r="F213" s="107">
        <v>315.49767122414937</v>
      </c>
      <c r="G213" s="107">
        <v>276.81297977728485</v>
      </c>
      <c r="H213" s="107">
        <v>2202.6986541010474</v>
      </c>
      <c r="I213" s="107">
        <v>1038.0550094959972</v>
      </c>
      <c r="J213" s="107">
        <v>220.48449838878395</v>
      </c>
      <c r="K213" s="107">
        <v>-85.370792141158802</v>
      </c>
      <c r="L213" s="107">
        <v>1173.1687157436224</v>
      </c>
      <c r="M213" s="107">
        <v>-28.519584532599175</v>
      </c>
      <c r="N213" s="107">
        <v>591.38935711289969</v>
      </c>
      <c r="O213" s="107">
        <v>-382.77612313853086</v>
      </c>
      <c r="P213" s="107">
        <v>208.61323397436877</v>
      </c>
      <c r="Q213" s="238"/>
      <c r="R213" s="18">
        <v>-153.92316355900388</v>
      </c>
      <c r="S213" s="18">
        <v>437.46619355389578</v>
      </c>
      <c r="T213" s="18">
        <v>726.33939593066759</v>
      </c>
      <c r="U213" s="18">
        <v>1388.5880609780095</v>
      </c>
      <c r="V213" s="18">
        <v>684.28628017912399</v>
      </c>
      <c r="W213" s="18">
        <v>187.03693415791099</v>
      </c>
    </row>
    <row r="214" spans="1:23">
      <c r="A214" s="80">
        <v>638</v>
      </c>
      <c r="B214" s="80" t="s">
        <v>819</v>
      </c>
      <c r="C214" s="83">
        <v>51346</v>
      </c>
      <c r="D214" s="107">
        <v>-2655.6239377673955</v>
      </c>
      <c r="E214" s="107">
        <v>1854.7269834645047</v>
      </c>
      <c r="F214" s="107">
        <v>385.03348988962347</v>
      </c>
      <c r="G214" s="107">
        <v>446.15933641507496</v>
      </c>
      <c r="H214" s="107">
        <v>2685.9198097692038</v>
      </c>
      <c r="I214" s="107">
        <v>793.59360177823885</v>
      </c>
      <c r="J214" s="107">
        <v>145.94059909611454</v>
      </c>
      <c r="K214" s="107">
        <v>-20.024656253651695</v>
      </c>
      <c r="L214" s="107">
        <v>919.5095446207016</v>
      </c>
      <c r="M214" s="107">
        <v>3.9535698983367742</v>
      </c>
      <c r="N214" s="107">
        <v>953.75898652084607</v>
      </c>
      <c r="O214" s="107">
        <v>-566.91855256495148</v>
      </c>
      <c r="P214" s="107">
        <v>386.84043395589464</v>
      </c>
      <c r="Q214" s="238"/>
      <c r="R214" s="18">
        <v>-860.53441358625798</v>
      </c>
      <c r="S214" s="18">
        <v>93.224572934588167</v>
      </c>
      <c r="T214" s="18">
        <v>1862.9586058996999</v>
      </c>
      <c r="U214" s="18">
        <v>3528.4293972011997</v>
      </c>
      <c r="V214" s="18">
        <v>1344.3154969162729</v>
      </c>
      <c r="W214" s="18">
        <v>260.86174169683613</v>
      </c>
    </row>
    <row r="215" spans="1:23">
      <c r="A215" s="80">
        <v>678</v>
      </c>
      <c r="B215" s="80" t="s">
        <v>820</v>
      </c>
      <c r="C215" s="83">
        <v>23648</v>
      </c>
      <c r="D215" s="107">
        <v>-3072.9319481223351</v>
      </c>
      <c r="E215" s="107">
        <v>1822.5846098599268</v>
      </c>
      <c r="F215" s="107">
        <v>374.50961947495045</v>
      </c>
      <c r="G215" s="107">
        <v>467.85414826935323</v>
      </c>
      <c r="H215" s="107">
        <v>2664.9483776042307</v>
      </c>
      <c r="I215" s="107">
        <v>842.48643990925552</v>
      </c>
      <c r="J215" s="107">
        <v>148.89275152844442</v>
      </c>
      <c r="K215" s="107">
        <v>-29.425744248985115</v>
      </c>
      <c r="L215" s="107">
        <v>961.95344718871502</v>
      </c>
      <c r="M215" s="107">
        <v>58.7787550744249</v>
      </c>
      <c r="N215" s="107">
        <v>612.7486317450356</v>
      </c>
      <c r="O215" s="107">
        <v>-377.82129566982417</v>
      </c>
      <c r="P215" s="107">
        <v>234.92733607521146</v>
      </c>
      <c r="Q215" s="238"/>
      <c r="R215" s="18">
        <v>-493.40324763193507</v>
      </c>
      <c r="S215" s="18">
        <v>119.34538411310052</v>
      </c>
      <c r="T215" s="18">
        <v>2143.6167456593644</v>
      </c>
      <c r="U215" s="18">
        <v>1535.3498450695561</v>
      </c>
      <c r="V215" s="18">
        <v>6176.8001209724098</v>
      </c>
      <c r="W215" s="18">
        <v>211.6823007967395</v>
      </c>
    </row>
    <row r="216" spans="1:23">
      <c r="A216" s="80">
        <v>680</v>
      </c>
      <c r="B216" s="80" t="s">
        <v>821</v>
      </c>
      <c r="C216" s="83">
        <v>24547</v>
      </c>
      <c r="D216" s="107">
        <v>-2229.5751715837491</v>
      </c>
      <c r="E216" s="107">
        <v>1838.8918026893577</v>
      </c>
      <c r="F216" s="107">
        <v>379.00540474416408</v>
      </c>
      <c r="G216" s="107">
        <v>257.74519267851787</v>
      </c>
      <c r="H216" s="107">
        <v>2475.6424001120395</v>
      </c>
      <c r="I216" s="107">
        <v>409.67148373046547</v>
      </c>
      <c r="J216" s="107">
        <v>141.9013881431527</v>
      </c>
      <c r="K216" s="107">
        <v>-16.012914001711003</v>
      </c>
      <c r="L216" s="107">
        <v>535.55995787190716</v>
      </c>
      <c r="M216" s="107">
        <v>25.200146657432679</v>
      </c>
      <c r="N216" s="107">
        <v>806.82733305763009</v>
      </c>
      <c r="O216" s="107">
        <v>-330.00761803886422</v>
      </c>
      <c r="P216" s="107">
        <v>476.81971501876581</v>
      </c>
      <c r="Q216" s="238"/>
      <c r="R216" s="18">
        <v>-1294.455534281175</v>
      </c>
      <c r="S216" s="18">
        <v>-487.62820122354486</v>
      </c>
      <c r="T216" s="18">
        <v>316.4533567759745</v>
      </c>
      <c r="U216" s="18">
        <v>1934.6488262031592</v>
      </c>
      <c r="V216" s="18">
        <v>2258.062104777553</v>
      </c>
      <c r="W216" s="18">
        <v>241.64149838230719</v>
      </c>
    </row>
    <row r="217" spans="1:23">
      <c r="A217" s="80">
        <v>681</v>
      </c>
      <c r="B217" s="80" t="s">
        <v>822</v>
      </c>
      <c r="C217" s="83">
        <v>3106</v>
      </c>
      <c r="D217" s="107">
        <v>-2790.6353282351138</v>
      </c>
      <c r="E217" s="107">
        <v>1544.3126473499935</v>
      </c>
      <c r="F217" s="107">
        <v>516.34793600725595</v>
      </c>
      <c r="G217" s="107">
        <v>352.86263947150189</v>
      </c>
      <c r="H217" s="107">
        <v>2413.5232228287518</v>
      </c>
      <c r="I217" s="107">
        <v>556.32932182363379</v>
      </c>
      <c r="J217" s="107">
        <v>257.96253644888452</v>
      </c>
      <c r="K217" s="107">
        <v>-20.058274307791372</v>
      </c>
      <c r="L217" s="107">
        <v>794.2335839647269</v>
      </c>
      <c r="M217" s="107">
        <v>82.137153895685771</v>
      </c>
      <c r="N217" s="107">
        <v>499.25863245405043</v>
      </c>
      <c r="O217" s="107">
        <v>-295.50160978750807</v>
      </c>
      <c r="P217" s="107">
        <v>203.75702266654238</v>
      </c>
      <c r="Q217" s="238"/>
      <c r="R217" s="18">
        <v>-1207.3406310367031</v>
      </c>
      <c r="S217" s="18">
        <v>-708.08199858265277</v>
      </c>
      <c r="T217" s="18">
        <v>348.99837511715242</v>
      </c>
      <c r="U217" s="18">
        <v>1550.9716257359371</v>
      </c>
      <c r="V217" s="18">
        <v>2789.7772231686499</v>
      </c>
      <c r="W217" s="18">
        <v>164.99066745192241</v>
      </c>
    </row>
    <row r="218" spans="1:23">
      <c r="A218" s="80">
        <v>683</v>
      </c>
      <c r="B218" s="80" t="s">
        <v>823</v>
      </c>
      <c r="C218" s="83">
        <v>3453</v>
      </c>
      <c r="D218" s="107">
        <v>-3868.1009343050455</v>
      </c>
      <c r="E218" s="107">
        <v>1053.8782938482693</v>
      </c>
      <c r="F218" s="107">
        <v>350.74529002421974</v>
      </c>
      <c r="G218" s="107">
        <v>177.78946622827453</v>
      </c>
      <c r="H218" s="107">
        <v>1582.4130501007637</v>
      </c>
      <c r="I218" s="107">
        <v>2209.8239767801533</v>
      </c>
      <c r="J218" s="107">
        <v>220.85534820802232</v>
      </c>
      <c r="K218" s="107">
        <v>21.311323486823053</v>
      </c>
      <c r="L218" s="107">
        <v>2451.990648474999</v>
      </c>
      <c r="M218" s="107">
        <v>34.752389226759341</v>
      </c>
      <c r="N218" s="107">
        <v>201.05515349747654</v>
      </c>
      <c r="O218" s="107">
        <v>-190.84564147118448</v>
      </c>
      <c r="P218" s="107">
        <v>10.209512026292062</v>
      </c>
      <c r="Q218" s="238"/>
      <c r="R218" s="18">
        <v>-2189.4005212858383</v>
      </c>
      <c r="S218" s="18">
        <v>-1988.345367788362</v>
      </c>
      <c r="T218" s="18">
        <v>3242.4507239497102</v>
      </c>
      <c r="U218" s="18">
        <v>4430.9629428349272</v>
      </c>
      <c r="V218" s="18">
        <v>4240.1099581462331</v>
      </c>
      <c r="W218" s="18">
        <v>148.22479519666234</v>
      </c>
    </row>
    <row r="219" spans="1:23">
      <c r="A219" s="80">
        <v>684</v>
      </c>
      <c r="B219" s="80" t="s">
        <v>824</v>
      </c>
      <c r="C219" s="83">
        <v>38474</v>
      </c>
      <c r="D219" s="107">
        <v>-2350.5094847279051</v>
      </c>
      <c r="E219" s="107">
        <v>1966.4764086512048</v>
      </c>
      <c r="F219" s="107">
        <v>268.21967516497227</v>
      </c>
      <c r="G219" s="107">
        <v>390.32171032671476</v>
      </c>
      <c r="H219" s="107">
        <v>2625.0177941428915</v>
      </c>
      <c r="I219" s="107">
        <v>136.48871578033962</v>
      </c>
      <c r="J219" s="107">
        <v>184.56498424978713</v>
      </c>
      <c r="K219" s="107">
        <v>-48.955554400374275</v>
      </c>
      <c r="L219" s="107">
        <v>272.09814562975248</v>
      </c>
      <c r="M219" s="107">
        <v>6.728907833861828</v>
      </c>
      <c r="N219" s="107">
        <v>553.3353628786009</v>
      </c>
      <c r="O219" s="107">
        <v>-585.60716327909756</v>
      </c>
      <c r="P219" s="107">
        <v>-32.271800400496716</v>
      </c>
      <c r="Q219" s="238"/>
      <c r="R219" s="18">
        <v>-882.28413993865979</v>
      </c>
      <c r="S219" s="18">
        <v>-328.94877706005894</v>
      </c>
      <c r="T219" s="18">
        <v>410.22906884648432</v>
      </c>
      <c r="U219" s="18">
        <v>3127.7239360793733</v>
      </c>
      <c r="V219" s="18">
        <v>2394.7737501812207</v>
      </c>
      <c r="W219" s="18">
        <v>250.18783825078944</v>
      </c>
    </row>
    <row r="220" spans="1:23">
      <c r="A220" s="80">
        <v>686</v>
      </c>
      <c r="B220" s="80" t="s">
        <v>825</v>
      </c>
      <c r="C220" s="83">
        <v>2867</v>
      </c>
      <c r="D220" s="107">
        <v>-2753.4326033160519</v>
      </c>
      <c r="E220" s="107">
        <v>1629.3177153090887</v>
      </c>
      <c r="F220" s="107">
        <v>488.90878140400366</v>
      </c>
      <c r="G220" s="107">
        <v>222.20250297047255</v>
      </c>
      <c r="H220" s="107">
        <v>2340.4289996835651</v>
      </c>
      <c r="I220" s="107">
        <v>392.26658250619386</v>
      </c>
      <c r="J220" s="107">
        <v>234.40942973796064</v>
      </c>
      <c r="K220" s="107">
        <v>170.33031042901987</v>
      </c>
      <c r="L220" s="107">
        <v>797.0063226731744</v>
      </c>
      <c r="M220" s="107">
        <v>87.19916288803627</v>
      </c>
      <c r="N220" s="107">
        <v>471.20188192872359</v>
      </c>
      <c r="O220" s="107">
        <v>-286.60934775026158</v>
      </c>
      <c r="P220" s="107">
        <v>184.59253417846196</v>
      </c>
      <c r="Q220" s="238"/>
      <c r="R220" s="18">
        <v>-316.70735960934775</v>
      </c>
      <c r="S220" s="18">
        <v>154.49452231937582</v>
      </c>
      <c r="T220" s="18">
        <v>7.9721536420159902</v>
      </c>
      <c r="U220" s="18">
        <v>1817.6021247357655</v>
      </c>
      <c r="V220" s="18">
        <v>3848.5183670334154</v>
      </c>
      <c r="W220" s="18">
        <v>165.24520439240251</v>
      </c>
    </row>
    <row r="221" spans="1:23">
      <c r="A221" s="80">
        <v>687</v>
      </c>
      <c r="B221" s="80" t="s">
        <v>826</v>
      </c>
      <c r="C221" s="83">
        <v>1435</v>
      </c>
      <c r="D221" s="107">
        <v>-2644.1136972818831</v>
      </c>
      <c r="E221" s="107">
        <v>1277.2181677958031</v>
      </c>
      <c r="F221" s="107">
        <v>356.72231276655231</v>
      </c>
      <c r="G221" s="107">
        <v>762.98892183342525</v>
      </c>
      <c r="H221" s="107">
        <v>2396.9294023957809</v>
      </c>
      <c r="I221" s="107">
        <v>658.68953968761241</v>
      </c>
      <c r="J221" s="107">
        <v>263.60543595953953</v>
      </c>
      <c r="K221" s="107">
        <v>106.45365853658537</v>
      </c>
      <c r="L221" s="107">
        <v>1028.7486341837375</v>
      </c>
      <c r="M221" s="107">
        <v>97.909407665505228</v>
      </c>
      <c r="N221" s="107">
        <v>879.47374696314</v>
      </c>
      <c r="O221" s="107">
        <v>-528.28571428571433</v>
      </c>
      <c r="P221" s="107">
        <v>351.18803267742572</v>
      </c>
      <c r="Q221" s="238"/>
      <c r="R221" s="18">
        <v>-330.55749128919865</v>
      </c>
      <c r="S221" s="18">
        <v>548.91625567394135</v>
      </c>
      <c r="T221" s="18">
        <v>2128.3459099303254</v>
      </c>
      <c r="U221" s="18">
        <v>7097.9552698478756</v>
      </c>
      <c r="V221" s="18">
        <v>3908.7371578995994</v>
      </c>
      <c r="W221" s="18">
        <v>136.45493245681658</v>
      </c>
    </row>
    <row r="222" spans="1:23">
      <c r="A222" s="80">
        <v>689</v>
      </c>
      <c r="B222" s="80" t="s">
        <v>827</v>
      </c>
      <c r="C222" s="83">
        <v>2859</v>
      </c>
      <c r="D222" s="107">
        <v>-2614.1580942516193</v>
      </c>
      <c r="E222" s="107">
        <v>1610.788596825837</v>
      </c>
      <c r="F222" s="107">
        <v>304.95710435657628</v>
      </c>
      <c r="G222" s="107">
        <v>772.57296220987519</v>
      </c>
      <c r="H222" s="107">
        <v>2688.3186633922883</v>
      </c>
      <c r="I222" s="107">
        <v>599.78047514455022</v>
      </c>
      <c r="J222" s="107">
        <v>207.79611544354557</v>
      </c>
      <c r="K222" s="107">
        <v>-90.398740818467999</v>
      </c>
      <c r="L222" s="107">
        <v>717.17784976962787</v>
      </c>
      <c r="M222" s="107">
        <v>24.97376705141658</v>
      </c>
      <c r="N222" s="107">
        <v>816.31218596171357</v>
      </c>
      <c r="O222" s="107">
        <v>-563.09898565932144</v>
      </c>
      <c r="P222" s="107">
        <v>253.2132003023921</v>
      </c>
      <c r="Q222" s="238"/>
      <c r="R222" s="18">
        <v>-579.57327736970967</v>
      </c>
      <c r="S222" s="18">
        <v>236.73890859200387</v>
      </c>
      <c r="T222" s="18">
        <v>1112.9502287281027</v>
      </c>
      <c r="U222" s="18">
        <v>3996.0084959694432</v>
      </c>
      <c r="V222" s="18">
        <v>489.37227085450996</v>
      </c>
      <c r="W222" s="18">
        <v>192.67806182127239</v>
      </c>
    </row>
    <row r="223" spans="1:23">
      <c r="A223" s="80">
        <v>691</v>
      </c>
      <c r="B223" s="80" t="s">
        <v>828</v>
      </c>
      <c r="C223" s="83">
        <v>2578</v>
      </c>
      <c r="D223" s="107">
        <v>-2959.9202848744703</v>
      </c>
      <c r="E223" s="107">
        <v>1556.7197848980156</v>
      </c>
      <c r="F223" s="107">
        <v>332.61430653044965</v>
      </c>
      <c r="G223" s="107">
        <v>147.97716090801856</v>
      </c>
      <c r="H223" s="107">
        <v>2037.3112523364839</v>
      </c>
      <c r="I223" s="107">
        <v>1576.3505301077794</v>
      </c>
      <c r="J223" s="107">
        <v>248.60175390447347</v>
      </c>
      <c r="K223" s="107">
        <v>-15.096586501163692</v>
      </c>
      <c r="L223" s="107">
        <v>1809.8556975110891</v>
      </c>
      <c r="M223" s="107">
        <v>6.1093871217998448</v>
      </c>
      <c r="N223" s="107">
        <v>893.35605209490257</v>
      </c>
      <c r="O223" s="107">
        <v>-383.96819239720713</v>
      </c>
      <c r="P223" s="107">
        <v>509.38785969769538</v>
      </c>
      <c r="Q223" s="238"/>
      <c r="R223" s="18">
        <v>-208.49495733126454</v>
      </c>
      <c r="S223" s="18">
        <v>684.86109476363799</v>
      </c>
      <c r="T223" s="18">
        <v>3682.8957579739085</v>
      </c>
      <c r="U223" s="18">
        <v>1407.198275977049</v>
      </c>
      <c r="V223" s="18">
        <v>9997.0380277506065</v>
      </c>
      <c r="W223" s="18">
        <v>157.8823311255594</v>
      </c>
    </row>
    <row r="224" spans="1:23">
      <c r="A224" s="80">
        <v>694</v>
      </c>
      <c r="B224" s="80" t="s">
        <v>829</v>
      </c>
      <c r="C224" s="83">
        <v>28295</v>
      </c>
      <c r="D224" s="107">
        <v>-2207.7606311387844</v>
      </c>
      <c r="E224" s="107">
        <v>1847.3977798212179</v>
      </c>
      <c r="F224" s="107">
        <v>383.81082940847045</v>
      </c>
      <c r="G224" s="107">
        <v>384.69166965998431</v>
      </c>
      <c r="H224" s="107">
        <v>2615.9002788896719</v>
      </c>
      <c r="I224" s="107">
        <v>128.96552126936677</v>
      </c>
      <c r="J224" s="107">
        <v>154.20383300926704</v>
      </c>
      <c r="K224" s="107">
        <v>-3.2735465629969958</v>
      </c>
      <c r="L224" s="107">
        <v>279.89580771563681</v>
      </c>
      <c r="M224" s="107">
        <v>9.3302703657890085</v>
      </c>
      <c r="N224" s="107">
        <v>697.36572583231373</v>
      </c>
      <c r="O224" s="107">
        <v>-240.88001413677327</v>
      </c>
      <c r="P224" s="107">
        <v>456.48571169554037</v>
      </c>
      <c r="Q224" s="238"/>
      <c r="R224" s="18">
        <v>-808.09330270365786</v>
      </c>
      <c r="S224" s="18">
        <v>-110.72757687134424</v>
      </c>
      <c r="T224" s="18">
        <v>623.97853912809614</v>
      </c>
      <c r="U224" s="18">
        <v>5098.6681900837257</v>
      </c>
      <c r="V224" s="18">
        <v>2107.6706875504619</v>
      </c>
      <c r="W224" s="18">
        <v>235.03788547343737</v>
      </c>
    </row>
    <row r="225" spans="1:23">
      <c r="A225" s="80">
        <v>697</v>
      </c>
      <c r="B225" s="80" t="s">
        <v>830</v>
      </c>
      <c r="C225" s="83">
        <v>1174</v>
      </c>
      <c r="D225" s="107">
        <v>-2932.660257828441</v>
      </c>
      <c r="E225" s="107">
        <v>1615.2599732713181</v>
      </c>
      <c r="F225" s="107">
        <v>781.61870002491787</v>
      </c>
      <c r="G225" s="107">
        <v>305.97261067435846</v>
      </c>
      <c r="H225" s="107">
        <v>2702.8512839705945</v>
      </c>
      <c r="I225" s="107">
        <v>556.54120008691802</v>
      </c>
      <c r="J225" s="107">
        <v>249.90296165454049</v>
      </c>
      <c r="K225" s="107">
        <v>-164.35349233390119</v>
      </c>
      <c r="L225" s="107">
        <v>642.09066940755747</v>
      </c>
      <c r="M225" s="107">
        <v>-34.923339011925044</v>
      </c>
      <c r="N225" s="107">
        <v>377.35835653778577</v>
      </c>
      <c r="O225" s="107">
        <v>-259.78875638841572</v>
      </c>
      <c r="P225" s="107">
        <v>117.56960014937009</v>
      </c>
      <c r="Q225" s="238"/>
      <c r="R225" s="18">
        <v>0</v>
      </c>
      <c r="S225" s="18">
        <v>377.35835653778577</v>
      </c>
      <c r="T225" s="18">
        <v>1452.0637703545231</v>
      </c>
      <c r="U225" s="18">
        <v>1282.6458114758404</v>
      </c>
      <c r="V225" s="18">
        <v>2045.4443406528912</v>
      </c>
      <c r="W225" s="18">
        <v>172.57050996488442</v>
      </c>
    </row>
    <row r="226" spans="1:23">
      <c r="A226" s="80">
        <v>698</v>
      </c>
      <c r="B226" s="80" t="s">
        <v>831</v>
      </c>
      <c r="C226" s="83">
        <v>64953</v>
      </c>
      <c r="D226" s="107">
        <v>-2720.9206569246617</v>
      </c>
      <c r="E226" s="107">
        <v>1897.4503941970934</v>
      </c>
      <c r="F226" s="107">
        <v>600.96129284665631</v>
      </c>
      <c r="G226" s="107">
        <v>184.26356695590312</v>
      </c>
      <c r="H226" s="107">
        <v>2682.6752539996523</v>
      </c>
      <c r="I226" s="107">
        <v>140.64761502369208</v>
      </c>
      <c r="J226" s="107">
        <v>150.93389800505685</v>
      </c>
      <c r="K226" s="107">
        <v>-74.878327405970467</v>
      </c>
      <c r="L226" s="107">
        <v>216.70318562277851</v>
      </c>
      <c r="M226" s="107">
        <v>184.74897233384138</v>
      </c>
      <c r="N226" s="107">
        <v>363.20675503161095</v>
      </c>
      <c r="O226" s="107">
        <v>-284.06694071097559</v>
      </c>
      <c r="P226" s="107">
        <v>79.139814320635281</v>
      </c>
      <c r="Q226" s="238"/>
      <c r="R226" s="18">
        <v>-703.97056333040814</v>
      </c>
      <c r="S226" s="18">
        <v>-340.76380829879724</v>
      </c>
      <c r="T226" s="18">
        <v>1156.8657721361599</v>
      </c>
      <c r="U226" s="18">
        <v>961.73076011697253</v>
      </c>
      <c r="V226" s="18">
        <v>4628.8591524568783</v>
      </c>
      <c r="W226" s="18">
        <v>214.15918670396087</v>
      </c>
    </row>
    <row r="227" spans="1:23">
      <c r="A227" s="80">
        <v>700</v>
      </c>
      <c r="B227" s="80" t="s">
        <v>832</v>
      </c>
      <c r="C227" s="83">
        <v>4638</v>
      </c>
      <c r="D227" s="107">
        <v>-2380.4369009310867</v>
      </c>
      <c r="E227" s="107">
        <v>1689.249152894997</v>
      </c>
      <c r="F227" s="107">
        <v>442.50889311437072</v>
      </c>
      <c r="G227" s="107">
        <v>269.52154226447198</v>
      </c>
      <c r="H227" s="107">
        <v>2401.2795882738396</v>
      </c>
      <c r="I227" s="107">
        <v>299.03090377038632</v>
      </c>
      <c r="J227" s="107">
        <v>175.17121294109876</v>
      </c>
      <c r="K227" s="107">
        <v>-237.21862871927556</v>
      </c>
      <c r="L227" s="107">
        <v>236.98348799220955</v>
      </c>
      <c r="M227" s="107">
        <v>-105.0670547649849</v>
      </c>
      <c r="N227" s="107">
        <v>152.75912056997774</v>
      </c>
      <c r="O227" s="107">
        <v>-425.62526951272099</v>
      </c>
      <c r="P227" s="107">
        <v>-272.86614894274322</v>
      </c>
      <c r="Q227" s="238"/>
      <c r="R227" s="18">
        <v>-979.30142302716683</v>
      </c>
      <c r="S227" s="18">
        <v>-826.54230245718918</v>
      </c>
      <c r="T227" s="18">
        <v>801.06183609679738</v>
      </c>
      <c r="U227" s="18">
        <v>2088.0039411461935</v>
      </c>
      <c r="V227" s="18">
        <v>3471.3207696634745</v>
      </c>
      <c r="W227" s="18">
        <v>214.91719502480879</v>
      </c>
    </row>
    <row r="228" spans="1:23">
      <c r="A228" s="80">
        <v>702</v>
      </c>
      <c r="B228" s="80" t="s">
        <v>833</v>
      </c>
      <c r="C228" s="83">
        <v>3903</v>
      </c>
      <c r="D228" s="107">
        <v>-2788.0357579075089</v>
      </c>
      <c r="E228" s="107">
        <v>1634.6881294137554</v>
      </c>
      <c r="F228" s="107">
        <v>552.03943655405965</v>
      </c>
      <c r="G228" s="107">
        <v>353.64625718716036</v>
      </c>
      <c r="H228" s="107">
        <v>2540.3738231549755</v>
      </c>
      <c r="I228" s="107">
        <v>463.98636150721853</v>
      </c>
      <c r="J228" s="107">
        <v>232.64663712463681</v>
      </c>
      <c r="K228" s="107">
        <v>-211.73430694337688</v>
      </c>
      <c r="L228" s="107">
        <v>484.89869168847838</v>
      </c>
      <c r="M228" s="107">
        <v>-14.860363822700487</v>
      </c>
      <c r="N228" s="107">
        <v>222.37639311324421</v>
      </c>
      <c r="O228" s="107">
        <v>-320.26646169613116</v>
      </c>
      <c r="P228" s="107">
        <v>-97.890068582886983</v>
      </c>
      <c r="Q228" s="238"/>
      <c r="R228" s="18">
        <v>-814.75787855495776</v>
      </c>
      <c r="S228" s="18">
        <v>-592.38148544171361</v>
      </c>
      <c r="T228" s="18">
        <v>613.82460585572107</v>
      </c>
      <c r="U228" s="18">
        <v>956.7457461412738</v>
      </c>
      <c r="V228" s="18">
        <v>2457.0482352948175</v>
      </c>
      <c r="W228" s="18">
        <v>174.64616767240977</v>
      </c>
    </row>
    <row r="229" spans="1:23">
      <c r="A229" s="80">
        <v>704</v>
      </c>
      <c r="B229" s="80" t="s">
        <v>834</v>
      </c>
      <c r="C229" s="83">
        <v>6575</v>
      </c>
      <c r="D229" s="107">
        <v>-2558.7069369878332</v>
      </c>
      <c r="E229" s="107">
        <v>1721.943496137179</v>
      </c>
      <c r="F229" s="107">
        <v>212.25233952031115</v>
      </c>
      <c r="G229" s="107">
        <v>132.25479552095774</v>
      </c>
      <c r="H229" s="107">
        <v>2066.450631178448</v>
      </c>
      <c r="I229" s="107">
        <v>885.62076723333655</v>
      </c>
      <c r="J229" s="107">
        <v>132.0166539667178</v>
      </c>
      <c r="K229" s="107">
        <v>-148.59087452471482</v>
      </c>
      <c r="L229" s="107">
        <v>869.04654667533964</v>
      </c>
      <c r="M229" s="107">
        <v>-5.6273764258555135</v>
      </c>
      <c r="N229" s="107">
        <v>371.16286444009904</v>
      </c>
      <c r="O229" s="107">
        <v>-289.09505703422053</v>
      </c>
      <c r="P229" s="107">
        <v>82.067807405878511</v>
      </c>
      <c r="Q229" s="238"/>
      <c r="R229" s="18">
        <v>-271.78707224334602</v>
      </c>
      <c r="S229" s="18">
        <v>99.375792196753025</v>
      </c>
      <c r="T229" s="18">
        <v>846.86073959353826</v>
      </c>
      <c r="U229" s="18">
        <v>2985.6031746251092</v>
      </c>
      <c r="V229" s="18">
        <v>928.94080621349963</v>
      </c>
      <c r="W229" s="18">
        <v>242.18614572956108</v>
      </c>
    </row>
    <row r="230" spans="1:23">
      <c r="A230" s="80">
        <v>707</v>
      </c>
      <c r="B230" s="80" t="s">
        <v>835</v>
      </c>
      <c r="C230" s="83">
        <v>1906</v>
      </c>
      <c r="D230" s="107">
        <v>-1670.5793238347881</v>
      </c>
      <c r="E230" s="107">
        <v>1233.4960795847196</v>
      </c>
      <c r="F230" s="107">
        <v>377.17945242396229</v>
      </c>
      <c r="G230" s="107">
        <v>214.63262632210092</v>
      </c>
      <c r="H230" s="107">
        <v>1825.3081583307828</v>
      </c>
      <c r="I230" s="107">
        <v>424.78614043376479</v>
      </c>
      <c r="J230" s="107">
        <v>274.56922727006543</v>
      </c>
      <c r="K230" s="107">
        <v>-296.08656873032527</v>
      </c>
      <c r="L230" s="107">
        <v>403.26879897350483</v>
      </c>
      <c r="M230" s="107">
        <v>35.676810073452259</v>
      </c>
      <c r="N230" s="107">
        <v>593.67444354295196</v>
      </c>
      <c r="O230" s="107">
        <v>-148.50944386149004</v>
      </c>
      <c r="P230" s="107">
        <v>445.16499968146189</v>
      </c>
      <c r="Q230" s="238"/>
      <c r="R230" s="18">
        <v>-110.17838405036726</v>
      </c>
      <c r="S230" s="18">
        <v>483.49605949258466</v>
      </c>
      <c r="T230" s="18">
        <v>1276.4254125095845</v>
      </c>
      <c r="U230" s="18">
        <v>1033.1938135568341</v>
      </c>
      <c r="V230" s="18">
        <v>1968.6468226648024</v>
      </c>
      <c r="W230" s="18">
        <v>139.22077647683062</v>
      </c>
    </row>
    <row r="231" spans="1:23">
      <c r="A231" s="80">
        <v>710</v>
      </c>
      <c r="B231" s="80" t="s">
        <v>836</v>
      </c>
      <c r="C231" s="83">
        <v>26860</v>
      </c>
      <c r="D231" s="107">
        <v>-2697.2937503258286</v>
      </c>
      <c r="E231" s="107">
        <v>2039.4991750095105</v>
      </c>
      <c r="F231" s="107">
        <v>483.25805230462976</v>
      </c>
      <c r="G231" s="107">
        <v>143.39948327093711</v>
      </c>
      <c r="H231" s="107">
        <v>2666.1567105850777</v>
      </c>
      <c r="I231" s="107">
        <v>533.22622380091718</v>
      </c>
      <c r="J231" s="107">
        <v>182.65343507489004</v>
      </c>
      <c r="K231" s="107">
        <v>-29.194452717795979</v>
      </c>
      <c r="L231" s="107">
        <v>686.68520615801117</v>
      </c>
      <c r="M231" s="107">
        <v>26.827997021593447</v>
      </c>
      <c r="N231" s="107">
        <v>682.37616343885361</v>
      </c>
      <c r="O231" s="107">
        <v>-299.70215934475061</v>
      </c>
      <c r="P231" s="107">
        <v>382.67400409410311</v>
      </c>
      <c r="Q231" s="238"/>
      <c r="R231" s="18">
        <v>-645.94192107222636</v>
      </c>
      <c r="S231" s="18">
        <v>36.434242366627323</v>
      </c>
      <c r="T231" s="18">
        <v>550.0197571126979</v>
      </c>
      <c r="U231" s="18">
        <v>1315.3079212004823</v>
      </c>
      <c r="V231" s="18">
        <v>3752.483112674201</v>
      </c>
      <c r="W231" s="18">
        <v>217.89521100528961</v>
      </c>
    </row>
    <row r="232" spans="1:23">
      <c r="A232" s="80">
        <v>729</v>
      </c>
      <c r="B232" s="80" t="s">
        <v>837</v>
      </c>
      <c r="C232" s="83">
        <v>8716</v>
      </c>
      <c r="D232" s="107">
        <v>-2483.8537255397077</v>
      </c>
      <c r="E232" s="107">
        <v>1548.7747185202111</v>
      </c>
      <c r="F232" s="107">
        <v>374.67491001190427</v>
      </c>
      <c r="G232" s="107">
        <v>216.68239446864823</v>
      </c>
      <c r="H232" s="107">
        <v>2140.1320230007632</v>
      </c>
      <c r="I232" s="107">
        <v>585.03738524888297</v>
      </c>
      <c r="J232" s="107">
        <v>218.69940097875843</v>
      </c>
      <c r="K232" s="107">
        <v>26.931734740706744</v>
      </c>
      <c r="L232" s="107">
        <v>830.66852096834816</v>
      </c>
      <c r="M232" s="107">
        <v>-19.50435979807251</v>
      </c>
      <c r="N232" s="107">
        <v>467.44245863133091</v>
      </c>
      <c r="O232" s="107">
        <v>-416.47544745296005</v>
      </c>
      <c r="P232" s="107">
        <v>50.967011178370811</v>
      </c>
      <c r="Q232" s="238"/>
      <c r="R232" s="18">
        <v>-573.60027535566769</v>
      </c>
      <c r="S232" s="18">
        <v>-106.15781672433685</v>
      </c>
      <c r="T232" s="18">
        <v>193.3879016919295</v>
      </c>
      <c r="U232" s="18">
        <v>950.6177883275235</v>
      </c>
      <c r="V232" s="18">
        <v>524.62931045405332</v>
      </c>
      <c r="W232" s="18">
        <v>165.46738445728744</v>
      </c>
    </row>
    <row r="233" spans="1:23">
      <c r="A233" s="80">
        <v>732</v>
      </c>
      <c r="B233" s="80" t="s">
        <v>838</v>
      </c>
      <c r="C233" s="83">
        <v>3174</v>
      </c>
      <c r="D233" s="107">
        <v>-2364.7539276566308</v>
      </c>
      <c r="E233" s="107">
        <v>1287.496893332454</v>
      </c>
      <c r="F233" s="107">
        <v>456.53276381792438</v>
      </c>
      <c r="G233" s="107">
        <v>272.65909454665274</v>
      </c>
      <c r="H233" s="107">
        <v>2016.6887516970312</v>
      </c>
      <c r="I233" s="107">
        <v>1101.213712583505</v>
      </c>
      <c r="J233" s="107">
        <v>239.08704124864883</v>
      </c>
      <c r="K233" s="107">
        <v>27.398865784499055</v>
      </c>
      <c r="L233" s="107">
        <v>1367.6996196166529</v>
      </c>
      <c r="M233" s="107">
        <v>-34.971644612476368</v>
      </c>
      <c r="N233" s="107">
        <v>984.66279904457667</v>
      </c>
      <c r="O233" s="107">
        <v>-458.16477630749841</v>
      </c>
      <c r="P233" s="107">
        <v>526.49802273707826</v>
      </c>
      <c r="Q233" s="238"/>
      <c r="R233" s="18">
        <v>-479.5841209829868</v>
      </c>
      <c r="S233" s="18">
        <v>505.07867806158987</v>
      </c>
      <c r="T233" s="18">
        <v>1182.7189968369948</v>
      </c>
      <c r="U233" s="18">
        <v>4817.5958630980749</v>
      </c>
      <c r="V233" s="18">
        <v>3930.1924070585019</v>
      </c>
      <c r="W233" s="18">
        <v>169.18487428810172</v>
      </c>
    </row>
    <row r="234" spans="1:23">
      <c r="A234" s="80">
        <v>734</v>
      </c>
      <c r="B234" s="80" t="s">
        <v>839</v>
      </c>
      <c r="C234" s="83">
        <v>49841</v>
      </c>
      <c r="D234" s="107">
        <v>-2319.8464809958336</v>
      </c>
      <c r="E234" s="107">
        <v>1671.8541387447576</v>
      </c>
      <c r="F234" s="107">
        <v>349.24673112470163</v>
      </c>
      <c r="G234" s="107">
        <v>238.64677776220856</v>
      </c>
      <c r="H234" s="107">
        <v>2259.7476476316679</v>
      </c>
      <c r="I234" s="107">
        <v>364.9987087559573</v>
      </c>
      <c r="J234" s="107">
        <v>185.88574948303113</v>
      </c>
      <c r="K234" s="107">
        <v>-48.6689271884593</v>
      </c>
      <c r="L234" s="107">
        <v>502.21553105052914</v>
      </c>
      <c r="M234" s="107">
        <v>-9.871391023454585</v>
      </c>
      <c r="N234" s="107">
        <v>432.24530666290906</v>
      </c>
      <c r="O234" s="107">
        <v>-331.05274773780621</v>
      </c>
      <c r="P234" s="107">
        <v>101.19255892510283</v>
      </c>
      <c r="Q234" s="238"/>
      <c r="R234" s="18">
        <v>-477.34074356453522</v>
      </c>
      <c r="S234" s="18">
        <v>-45.095436901626158</v>
      </c>
      <c r="T234" s="18">
        <v>414.73270191288896</v>
      </c>
      <c r="U234" s="18">
        <v>998.43795344359376</v>
      </c>
      <c r="V234" s="18">
        <v>1413.3994672382578</v>
      </c>
      <c r="W234" s="18">
        <v>206.14724275521056</v>
      </c>
    </row>
    <row r="235" spans="1:23">
      <c r="A235" s="80">
        <v>738</v>
      </c>
      <c r="B235" s="80" t="s">
        <v>840</v>
      </c>
      <c r="C235" s="83">
        <v>2900</v>
      </c>
      <c r="D235" s="107">
        <v>-2543.0814752669426</v>
      </c>
      <c r="E235" s="107">
        <v>1861.3083685249344</v>
      </c>
      <c r="F235" s="107">
        <v>501.54198750597737</v>
      </c>
      <c r="G235" s="107">
        <v>173.65003966357253</v>
      </c>
      <c r="H235" s="107">
        <v>2536.5003956944847</v>
      </c>
      <c r="I235" s="107">
        <v>487.91566020996163</v>
      </c>
      <c r="J235" s="107">
        <v>198.22088893869156</v>
      </c>
      <c r="K235" s="107">
        <v>-240.81931034482758</v>
      </c>
      <c r="L235" s="107">
        <v>445.3172388038256</v>
      </c>
      <c r="M235" s="107">
        <v>-48.620689655172413</v>
      </c>
      <c r="N235" s="107">
        <v>390.11546957619504</v>
      </c>
      <c r="O235" s="107">
        <v>-247.11862068965519</v>
      </c>
      <c r="P235" s="107">
        <v>142.99684888653982</v>
      </c>
      <c r="Q235" s="238"/>
      <c r="R235" s="18">
        <v>-329.31034482758622</v>
      </c>
      <c r="S235" s="18">
        <v>60.805124748608797</v>
      </c>
      <c r="T235" s="18">
        <v>260.62108542834835</v>
      </c>
      <c r="U235" s="18">
        <v>2044.2940626872437</v>
      </c>
      <c r="V235" s="18">
        <v>3730.7597854572655</v>
      </c>
      <c r="W235" s="18">
        <v>210.07995130078262</v>
      </c>
    </row>
    <row r="236" spans="1:23">
      <c r="A236" s="80">
        <v>739</v>
      </c>
      <c r="B236" s="80" t="s">
        <v>841</v>
      </c>
      <c r="C236" s="83">
        <v>3110</v>
      </c>
      <c r="D236" s="107">
        <v>-3050.190519555772</v>
      </c>
      <c r="E236" s="107">
        <v>1553.481046684813</v>
      </c>
      <c r="F236" s="107">
        <v>517.49396770035025</v>
      </c>
      <c r="G236" s="107">
        <v>232.92948252343157</v>
      </c>
      <c r="H236" s="107">
        <v>2303.9044969085949</v>
      </c>
      <c r="I236" s="107">
        <v>988.41603234076661</v>
      </c>
      <c r="J236" s="107">
        <v>228.73429107541497</v>
      </c>
      <c r="K236" s="107">
        <v>141.57588424437299</v>
      </c>
      <c r="L236" s="107">
        <v>1358.7262076605546</v>
      </c>
      <c r="M236" s="107">
        <v>-19.614147909967844</v>
      </c>
      <c r="N236" s="107">
        <v>592.82603710340959</v>
      </c>
      <c r="O236" s="107">
        <v>-397.591961414791</v>
      </c>
      <c r="P236" s="107">
        <v>195.23407568861862</v>
      </c>
      <c r="Q236" s="238"/>
      <c r="R236" s="18">
        <v>-362.37942122186496</v>
      </c>
      <c r="S236" s="18">
        <v>230.44661588154466</v>
      </c>
      <c r="T236" s="18">
        <v>1664.8547996822226</v>
      </c>
      <c r="U236" s="18">
        <v>2920.6161870813039</v>
      </c>
      <c r="V236" s="18">
        <v>1379.9917536624309</v>
      </c>
      <c r="W236" s="18">
        <v>175.33646125110755</v>
      </c>
    </row>
    <row r="237" spans="1:23">
      <c r="A237" s="80">
        <v>740</v>
      </c>
      <c r="B237" s="80" t="s">
        <v>842</v>
      </c>
      <c r="C237" s="83">
        <v>30654</v>
      </c>
      <c r="D237" s="107">
        <v>-2304.7555043576417</v>
      </c>
      <c r="E237" s="107">
        <v>1825.3754553071628</v>
      </c>
      <c r="F237" s="107">
        <v>500.84146915868087</v>
      </c>
      <c r="G237" s="107">
        <v>284.73110020370882</v>
      </c>
      <c r="H237" s="107">
        <v>2610.948024669553</v>
      </c>
      <c r="I237" s="107">
        <v>6.945531364596496</v>
      </c>
      <c r="J237" s="107">
        <v>202.86115951858329</v>
      </c>
      <c r="K237" s="107">
        <v>-45.397240164415734</v>
      </c>
      <c r="L237" s="107">
        <v>164.40945071876408</v>
      </c>
      <c r="M237" s="107">
        <v>-47.30214653878776</v>
      </c>
      <c r="N237" s="107">
        <v>423.29982449188725</v>
      </c>
      <c r="O237" s="107">
        <v>-391.46604032100214</v>
      </c>
      <c r="P237" s="107">
        <v>31.833784170885103</v>
      </c>
      <c r="Q237" s="238"/>
      <c r="R237" s="18">
        <v>-722.45057741240953</v>
      </c>
      <c r="S237" s="18">
        <v>-299.15075292052222</v>
      </c>
      <c r="T237" s="18">
        <v>225.81765562276698</v>
      </c>
      <c r="U237" s="18">
        <v>1265.1387343284939</v>
      </c>
      <c r="V237" s="18">
        <v>3516.3272961598514</v>
      </c>
      <c r="W237" s="18">
        <v>195.01874522512423</v>
      </c>
    </row>
    <row r="238" spans="1:23">
      <c r="A238" s="80">
        <v>742</v>
      </c>
      <c r="B238" s="80" t="s">
        <v>843</v>
      </c>
      <c r="C238" s="83">
        <v>977</v>
      </c>
      <c r="D238" s="107">
        <v>-4201.9656731255518</v>
      </c>
      <c r="E238" s="107">
        <v>1571.0499271436406</v>
      </c>
      <c r="F238" s="107">
        <v>480.31707403519829</v>
      </c>
      <c r="G238" s="107">
        <v>723.72182161215403</v>
      </c>
      <c r="H238" s="107">
        <v>2775.0888227909927</v>
      </c>
      <c r="I238" s="107">
        <v>1052.3467124813935</v>
      </c>
      <c r="J238" s="107">
        <v>229.93499356929939</v>
      </c>
      <c r="K238" s="107">
        <v>334.82599795291708</v>
      </c>
      <c r="L238" s="107">
        <v>1617.10770400361</v>
      </c>
      <c r="M238" s="107">
        <v>-4.6059365404298873</v>
      </c>
      <c r="N238" s="107">
        <v>185.62491712862047</v>
      </c>
      <c r="O238" s="107">
        <v>-226.81678607983625</v>
      </c>
      <c r="P238" s="107">
        <v>-41.191868951215739</v>
      </c>
      <c r="Q238" s="238"/>
      <c r="R238" s="18">
        <v>-2643.8075742067554</v>
      </c>
      <c r="S238" s="18">
        <v>-2458.182657078135</v>
      </c>
      <c r="T238" s="18">
        <v>2479.2635034272703</v>
      </c>
      <c r="U238" s="18">
        <v>2536.5918641380217</v>
      </c>
      <c r="V238" s="18">
        <v>3579.4997211856426</v>
      </c>
      <c r="W238" s="18">
        <v>172.45333997185949</v>
      </c>
    </row>
    <row r="239" spans="1:23">
      <c r="A239" s="80">
        <v>743</v>
      </c>
      <c r="B239" s="80" t="s">
        <v>844</v>
      </c>
      <c r="C239" s="83">
        <v>66090</v>
      </c>
      <c r="D239" s="107">
        <v>-2437.4208007102961</v>
      </c>
      <c r="E239" s="107">
        <v>1850.2419529359242</v>
      </c>
      <c r="F239" s="107">
        <v>498.96453071772328</v>
      </c>
      <c r="G239" s="107">
        <v>236.20116733920315</v>
      </c>
      <c r="H239" s="107">
        <v>2585.4076509928509</v>
      </c>
      <c r="I239" s="107">
        <v>256.11998312973685</v>
      </c>
      <c r="J239" s="107">
        <v>152.03696481574173</v>
      </c>
      <c r="K239" s="107">
        <v>-40.244666364049024</v>
      </c>
      <c r="L239" s="107">
        <v>367.91228158142951</v>
      </c>
      <c r="M239" s="107">
        <v>88.288697231048573</v>
      </c>
      <c r="N239" s="107">
        <v>604.18782909503273</v>
      </c>
      <c r="O239" s="107">
        <v>-332.87940686942045</v>
      </c>
      <c r="P239" s="107">
        <v>271.30842222561228</v>
      </c>
      <c r="Q239" s="238"/>
      <c r="R239" s="18">
        <v>-332.42548040550764</v>
      </c>
      <c r="S239" s="18">
        <v>271.76234868952514</v>
      </c>
      <c r="T239" s="18">
        <v>114.23158303697355</v>
      </c>
      <c r="U239" s="18">
        <v>905.80630212855897</v>
      </c>
      <c r="V239" s="18">
        <v>4221.6389318820429</v>
      </c>
      <c r="W239" s="18">
        <v>221.32080776745508</v>
      </c>
    </row>
    <row r="240" spans="1:23">
      <c r="A240" s="80">
        <v>746</v>
      </c>
      <c r="B240" s="80" t="s">
        <v>845</v>
      </c>
      <c r="C240" s="83">
        <v>4571</v>
      </c>
      <c r="D240" s="107">
        <v>-3238.8938788136456</v>
      </c>
      <c r="E240" s="107">
        <v>1448.7868142136435</v>
      </c>
      <c r="F240" s="107">
        <v>335.04772965298355</v>
      </c>
      <c r="G240" s="107">
        <v>520.50353520378087</v>
      </c>
      <c r="H240" s="107">
        <v>2304.3380790704077</v>
      </c>
      <c r="I240" s="107">
        <v>1312.3272105642616</v>
      </c>
      <c r="J240" s="107">
        <v>202.76521346793518</v>
      </c>
      <c r="K240" s="107">
        <v>56.873988186392474</v>
      </c>
      <c r="L240" s="107">
        <v>1571.9664122185891</v>
      </c>
      <c r="M240" s="107">
        <v>-21.877050973528767</v>
      </c>
      <c r="N240" s="107">
        <v>615.53356150182299</v>
      </c>
      <c r="O240" s="107">
        <v>-323.73358127324434</v>
      </c>
      <c r="P240" s="107">
        <v>291.7999802285787</v>
      </c>
      <c r="Q240" s="238"/>
      <c r="R240" s="18">
        <v>-142.68212644935463</v>
      </c>
      <c r="S240" s="18">
        <v>472.8514350524685</v>
      </c>
      <c r="T240" s="18">
        <v>1246.9180271088419</v>
      </c>
      <c r="U240" s="18">
        <v>2986.3993650528455</v>
      </c>
      <c r="V240" s="18">
        <v>2250.1311781488062</v>
      </c>
      <c r="W240" s="18">
        <v>159.03258114310029</v>
      </c>
    </row>
    <row r="241" spans="1:23">
      <c r="A241" s="80">
        <v>747</v>
      </c>
      <c r="B241" s="80" t="s">
        <v>846</v>
      </c>
      <c r="C241" s="83">
        <v>1292</v>
      </c>
      <c r="D241" s="107">
        <v>-3043.5467289636722</v>
      </c>
      <c r="E241" s="107">
        <v>1344.9586647476312</v>
      </c>
      <c r="F241" s="107">
        <v>633.87128671101584</v>
      </c>
      <c r="G241" s="107">
        <v>377.77183586965214</v>
      </c>
      <c r="H241" s="107">
        <v>2356.601787328299</v>
      </c>
      <c r="I241" s="107">
        <v>997.46483599319697</v>
      </c>
      <c r="J241" s="107">
        <v>259.66515260007719</v>
      </c>
      <c r="K241" s="107">
        <v>-151.58668730650155</v>
      </c>
      <c r="L241" s="107">
        <v>1105.5433012867727</v>
      </c>
      <c r="M241" s="107">
        <v>5.7910216718266252</v>
      </c>
      <c r="N241" s="107">
        <v>424.38938132322613</v>
      </c>
      <c r="O241" s="107">
        <v>-396.84829721362223</v>
      </c>
      <c r="P241" s="107">
        <v>27.541084109603865</v>
      </c>
      <c r="Q241" s="238"/>
      <c r="R241" s="18">
        <v>-534.0557275541795</v>
      </c>
      <c r="S241" s="18">
        <v>-109.66634623095345</v>
      </c>
      <c r="T241" s="18">
        <v>3145.5289645350199</v>
      </c>
      <c r="U241" s="18">
        <v>4050.3446328569694</v>
      </c>
      <c r="V241" s="18">
        <v>106.59487130360503</v>
      </c>
      <c r="W241" s="18">
        <v>143.69216503714011</v>
      </c>
    </row>
    <row r="242" spans="1:23">
      <c r="A242" s="80">
        <v>748</v>
      </c>
      <c r="B242" s="80" t="s">
        <v>847</v>
      </c>
      <c r="C242" s="83">
        <v>4658</v>
      </c>
      <c r="D242" s="107">
        <v>-3252.8350715470565</v>
      </c>
      <c r="E242" s="107">
        <v>1596.4308719439259</v>
      </c>
      <c r="F242" s="107">
        <v>431.23527796057135</v>
      </c>
      <c r="G242" s="107">
        <v>238.04382338895519</v>
      </c>
      <c r="H242" s="107">
        <v>2265.7099732934525</v>
      </c>
      <c r="I242" s="107">
        <v>1000.7359299141467</v>
      </c>
      <c r="J242" s="107">
        <v>219.78519485934399</v>
      </c>
      <c r="K242" s="107">
        <v>21.981537140403606</v>
      </c>
      <c r="L242" s="107">
        <v>1242.5026619138944</v>
      </c>
      <c r="M242" s="107">
        <v>-52.597681408329755</v>
      </c>
      <c r="N242" s="107">
        <v>202.77988225196057</v>
      </c>
      <c r="O242" s="107">
        <v>-260.53885787891795</v>
      </c>
      <c r="P242" s="107">
        <v>-57.758975626957394</v>
      </c>
      <c r="Q242" s="238"/>
      <c r="R242" s="18">
        <v>-251.18076427651354</v>
      </c>
      <c r="S242" s="18">
        <v>-48.400882024552949</v>
      </c>
      <c r="T242" s="18">
        <v>975.56714906452407</v>
      </c>
      <c r="U242" s="18">
        <v>2360.0389154082809</v>
      </c>
      <c r="V242" s="18">
        <v>2477.6379264065768</v>
      </c>
      <c r="W242" s="18">
        <v>170.55885384016304</v>
      </c>
    </row>
    <row r="243" spans="1:23">
      <c r="A243" s="80">
        <v>749</v>
      </c>
      <c r="B243" s="80" t="s">
        <v>848</v>
      </c>
      <c r="C243" s="83">
        <v>20844</v>
      </c>
      <c r="D243" s="107">
        <v>-2857.5205297748939</v>
      </c>
      <c r="E243" s="107">
        <v>2101.0408352920772</v>
      </c>
      <c r="F243" s="107">
        <v>363.9730046027455</v>
      </c>
      <c r="G243" s="107">
        <v>288.65331626801338</v>
      </c>
      <c r="H243" s="107">
        <v>2753.6671561628364</v>
      </c>
      <c r="I243" s="107">
        <v>510.01941778330399</v>
      </c>
      <c r="J243" s="107">
        <v>148.0307200386379</v>
      </c>
      <c r="K243" s="107">
        <v>-98.657983112646335</v>
      </c>
      <c r="L243" s="107">
        <v>559.39215470929548</v>
      </c>
      <c r="M243" s="107">
        <v>17.093649971214738</v>
      </c>
      <c r="N243" s="107">
        <v>472.63243106845295</v>
      </c>
      <c r="O243" s="107">
        <v>-378.80919976971791</v>
      </c>
      <c r="P243" s="107">
        <v>93.823231298735067</v>
      </c>
      <c r="Q243" s="238"/>
      <c r="R243" s="18">
        <v>-315.34253310305121</v>
      </c>
      <c r="S243" s="18">
        <v>157.28989796540174</v>
      </c>
      <c r="T243" s="18">
        <v>467.37709850108371</v>
      </c>
      <c r="U243" s="18">
        <v>530.12774374339597</v>
      </c>
      <c r="V243" s="18">
        <v>2892.1037596148349</v>
      </c>
      <c r="W243" s="18">
        <v>224.47017471069194</v>
      </c>
    </row>
    <row r="244" spans="1:23">
      <c r="A244" s="80">
        <v>751</v>
      </c>
      <c r="B244" s="80" t="s">
        <v>849</v>
      </c>
      <c r="C244" s="83">
        <v>2765</v>
      </c>
      <c r="D244" s="107">
        <v>-3168.5210808675984</v>
      </c>
      <c r="E244" s="107">
        <v>1908.2093706406672</v>
      </c>
      <c r="F244" s="107">
        <v>897.77804318284382</v>
      </c>
      <c r="G244" s="107">
        <v>110.50946984449202</v>
      </c>
      <c r="H244" s="107">
        <v>2916.4968836680032</v>
      </c>
      <c r="I244" s="107">
        <v>904.8697676843891</v>
      </c>
      <c r="J244" s="107">
        <v>187.19955113558302</v>
      </c>
      <c r="K244" s="107">
        <v>94.163471971066912</v>
      </c>
      <c r="L244" s="107">
        <v>1186.232790791039</v>
      </c>
      <c r="M244" s="107">
        <v>-21.699819168173597</v>
      </c>
      <c r="N244" s="107">
        <v>912.50877442326998</v>
      </c>
      <c r="O244" s="107">
        <v>-345.49728752260393</v>
      </c>
      <c r="P244" s="107">
        <v>567.01148690066589</v>
      </c>
      <c r="Q244" s="238"/>
      <c r="R244" s="18">
        <v>-3146.4737793851718</v>
      </c>
      <c r="S244" s="18">
        <v>-2233.9650049619017</v>
      </c>
      <c r="T244" s="18">
        <v>737.76267028740745</v>
      </c>
      <c r="U244" s="18">
        <v>2797.1789531751215</v>
      </c>
      <c r="V244" s="18">
        <v>3379.1838710604043</v>
      </c>
      <c r="W244" s="18">
        <v>203.86852250434484</v>
      </c>
    </row>
    <row r="245" spans="1:23">
      <c r="A245" s="80">
        <v>753</v>
      </c>
      <c r="B245" s="80" t="s">
        <v>850</v>
      </c>
      <c r="C245" s="83">
        <v>23240</v>
      </c>
      <c r="D245" s="107">
        <v>-2459.4973806965686</v>
      </c>
      <c r="E245" s="107">
        <v>1883.6838769047929</v>
      </c>
      <c r="F245" s="107">
        <v>539.39762757622748</v>
      </c>
      <c r="G245" s="107">
        <v>248.94960133859581</v>
      </c>
      <c r="H245" s="107">
        <v>2672.0311058196162</v>
      </c>
      <c r="I245" s="107">
        <v>951.80680655237529</v>
      </c>
      <c r="J245" s="107">
        <v>109.189114791088</v>
      </c>
      <c r="K245" s="107">
        <v>-91.608648881239247</v>
      </c>
      <c r="L245" s="107">
        <v>969.3872724622239</v>
      </c>
      <c r="M245" s="107">
        <v>-54.86536144578313</v>
      </c>
      <c r="N245" s="107">
        <v>1127.0556361394886</v>
      </c>
      <c r="O245" s="107">
        <v>-476.35365748709125</v>
      </c>
      <c r="P245" s="107">
        <v>650.70197865239732</v>
      </c>
      <c r="Q245" s="238"/>
      <c r="R245" s="18">
        <v>-692.55593803786576</v>
      </c>
      <c r="S245" s="18">
        <v>434.49969810162281</v>
      </c>
      <c r="T245" s="18">
        <v>505.80064410170002</v>
      </c>
      <c r="U245" s="18">
        <v>2172.2288332686085</v>
      </c>
      <c r="V245" s="18">
        <v>3973.6654622913306</v>
      </c>
      <c r="W245" s="18">
        <v>284.97486791297928</v>
      </c>
    </row>
    <row r="246" spans="1:23">
      <c r="A246" s="80">
        <v>755</v>
      </c>
      <c r="B246" s="80" t="s">
        <v>851</v>
      </c>
      <c r="C246" s="83">
        <v>6191</v>
      </c>
      <c r="D246" s="107">
        <v>-2744.0417103605437</v>
      </c>
      <c r="E246" s="107">
        <v>2315.5659324925282</v>
      </c>
      <c r="F246" s="107">
        <v>457.24983905810376</v>
      </c>
      <c r="G246" s="107">
        <v>111.77743717652982</v>
      </c>
      <c r="H246" s="107">
        <v>2884.5932087271617</v>
      </c>
      <c r="I246" s="107">
        <v>912.97747031012364</v>
      </c>
      <c r="J246" s="107">
        <v>145.26976052216062</v>
      </c>
      <c r="K246" s="107">
        <v>-259.10079147149088</v>
      </c>
      <c r="L246" s="107">
        <v>799.14643936079335</v>
      </c>
      <c r="M246" s="107">
        <v>71.814487158778874</v>
      </c>
      <c r="N246" s="107">
        <v>1011.5124248861895</v>
      </c>
      <c r="O246" s="107">
        <v>-355.35454692295264</v>
      </c>
      <c r="P246" s="107">
        <v>656.15787796323696</v>
      </c>
      <c r="Q246" s="238"/>
      <c r="R246" s="18">
        <v>-2398.9662413180422</v>
      </c>
      <c r="S246" s="18">
        <v>-1387.4538164318526</v>
      </c>
      <c r="T246" s="18">
        <v>51.911584117893327</v>
      </c>
      <c r="U246" s="18">
        <v>2048.7668675564742</v>
      </c>
      <c r="V246" s="18">
        <v>6613.6858410434634</v>
      </c>
      <c r="W246" s="18">
        <v>268.9391326936734</v>
      </c>
    </row>
    <row r="247" spans="1:23">
      <c r="A247" s="80">
        <v>758</v>
      </c>
      <c r="B247" s="80" t="s">
        <v>852</v>
      </c>
      <c r="C247" s="83">
        <v>7879</v>
      </c>
      <c r="D247" s="107">
        <v>-3103.7468969274983</v>
      </c>
      <c r="E247" s="107">
        <v>1798.8517747925339</v>
      </c>
      <c r="F247" s="107">
        <v>1217.8404222277336</v>
      </c>
      <c r="G247" s="107">
        <v>663.15707740403718</v>
      </c>
      <c r="H247" s="107">
        <v>3679.8492744243049</v>
      </c>
      <c r="I247" s="107">
        <v>635.09607135732665</v>
      </c>
      <c r="J247" s="107">
        <v>194.00983476914979</v>
      </c>
      <c r="K247" s="107">
        <v>-123.22553623556288</v>
      </c>
      <c r="L247" s="107">
        <v>705.88036989091347</v>
      </c>
      <c r="M247" s="107">
        <v>267.16588399543087</v>
      </c>
      <c r="N247" s="107">
        <v>1549.1486313831508</v>
      </c>
      <c r="O247" s="107">
        <v>-380.75897956593474</v>
      </c>
      <c r="P247" s="107">
        <v>1168.3896518172162</v>
      </c>
      <c r="Q247" s="238"/>
      <c r="R247" s="18">
        <v>-270.97347379109021</v>
      </c>
      <c r="S247" s="18">
        <v>1278.1751575920607</v>
      </c>
      <c r="T247" s="18">
        <v>1250.5542565147525</v>
      </c>
      <c r="U247" s="18">
        <v>3700.9818521722709</v>
      </c>
      <c r="V247" s="18">
        <v>1237.4881238791434</v>
      </c>
      <c r="W247" s="18">
        <v>215.1736572718342</v>
      </c>
    </row>
    <row r="248" spans="1:23">
      <c r="A248" s="80">
        <v>759</v>
      </c>
      <c r="B248" s="80" t="s">
        <v>853</v>
      </c>
      <c r="C248" s="83">
        <v>1858</v>
      </c>
      <c r="D248" s="107">
        <v>-2688.9214053645956</v>
      </c>
      <c r="E248" s="107">
        <v>1337.4509956180036</v>
      </c>
      <c r="F248" s="107">
        <v>537.50499965848508</v>
      </c>
      <c r="G248" s="107">
        <v>543.20646933531293</v>
      </c>
      <c r="H248" s="107">
        <v>2418.1624646118016</v>
      </c>
      <c r="I248" s="107">
        <v>1028.4372160617045</v>
      </c>
      <c r="J248" s="107">
        <v>263.655299545731</v>
      </c>
      <c r="K248" s="107">
        <v>-287.50699677072123</v>
      </c>
      <c r="L248" s="107">
        <v>1004.5855188367142</v>
      </c>
      <c r="M248" s="107">
        <v>-1.0764262648008611</v>
      </c>
      <c r="N248" s="107">
        <v>732.75015181911965</v>
      </c>
      <c r="O248" s="107">
        <v>-296.01722282023678</v>
      </c>
      <c r="P248" s="107">
        <v>436.73292899888281</v>
      </c>
      <c r="Q248" s="238"/>
      <c r="R248" s="18">
        <v>-271.52852529601722</v>
      </c>
      <c r="S248" s="18">
        <v>461.22162652310237</v>
      </c>
      <c r="T248" s="18">
        <v>718.4999497703858</v>
      </c>
      <c r="U248" s="18">
        <v>3599.5031916426528</v>
      </c>
      <c r="V248" s="18">
        <v>2290.7690177380518</v>
      </c>
      <c r="W248" s="18">
        <v>146.81130577585117</v>
      </c>
    </row>
    <row r="249" spans="1:23">
      <c r="A249" s="80">
        <v>761</v>
      </c>
      <c r="B249" s="80" t="s">
        <v>854</v>
      </c>
      <c r="C249" s="83">
        <v>8287</v>
      </c>
      <c r="D249" s="107">
        <v>-2462.0244729055739</v>
      </c>
      <c r="E249" s="107">
        <v>1464.5333034104208</v>
      </c>
      <c r="F249" s="107">
        <v>257.11618472271152</v>
      </c>
      <c r="G249" s="107">
        <v>153.14060684359146</v>
      </c>
      <c r="H249" s="107">
        <v>1874.7900949767238</v>
      </c>
      <c r="I249" s="107">
        <v>698.09439490242664</v>
      </c>
      <c r="J249" s="107">
        <v>220.95865011648459</v>
      </c>
      <c r="K249" s="107">
        <v>28.921563895257634</v>
      </c>
      <c r="L249" s="107">
        <v>947.9746089141687</v>
      </c>
      <c r="M249" s="107">
        <v>-29.190298057198021</v>
      </c>
      <c r="N249" s="107">
        <v>331.5499329281206</v>
      </c>
      <c r="O249" s="107">
        <v>-294.65427778448174</v>
      </c>
      <c r="P249" s="107">
        <v>36.895655143638827</v>
      </c>
      <c r="Q249" s="238"/>
      <c r="R249" s="18">
        <v>-809.78037890672124</v>
      </c>
      <c r="S249" s="18">
        <v>-478.23044597860076</v>
      </c>
      <c r="T249" s="18">
        <v>788.04314368519715</v>
      </c>
      <c r="U249" s="18">
        <v>3833.2427225991355</v>
      </c>
      <c r="V249" s="18">
        <v>2577.8282751365455</v>
      </c>
      <c r="W249" s="18">
        <v>186.32739229140216</v>
      </c>
    </row>
    <row r="250" spans="1:23">
      <c r="A250" s="80">
        <v>762</v>
      </c>
      <c r="B250" s="80" t="s">
        <v>855</v>
      </c>
      <c r="C250" s="83">
        <v>3556</v>
      </c>
      <c r="D250" s="107">
        <v>-2648.0097770956245</v>
      </c>
      <c r="E250" s="107">
        <v>1378.7975707940402</v>
      </c>
      <c r="F250" s="107">
        <v>303.78443518686697</v>
      </c>
      <c r="G250" s="107">
        <v>437.31501212624539</v>
      </c>
      <c r="H250" s="107">
        <v>2119.8970181071527</v>
      </c>
      <c r="I250" s="107">
        <v>995.82588812363576</v>
      </c>
      <c r="J250" s="107">
        <v>251.00490152760472</v>
      </c>
      <c r="K250" s="107">
        <v>-25.497750281214849</v>
      </c>
      <c r="L250" s="107">
        <v>1221.3330393700257</v>
      </c>
      <c r="M250" s="107">
        <v>-30.278402699662543</v>
      </c>
      <c r="N250" s="107">
        <v>662.94187768189158</v>
      </c>
      <c r="O250" s="107">
        <v>-344.38695163104614</v>
      </c>
      <c r="P250" s="107">
        <v>318.55492605084544</v>
      </c>
      <c r="Q250" s="238"/>
      <c r="R250" s="18">
        <v>-532.45219347581553</v>
      </c>
      <c r="S250" s="18">
        <v>130.48968420607608</v>
      </c>
      <c r="T250" s="18">
        <v>1531.9353444219951</v>
      </c>
      <c r="U250" s="18">
        <v>3159.5374581678498</v>
      </c>
      <c r="V250" s="18">
        <v>1940.8579579401751</v>
      </c>
      <c r="W250" s="18">
        <v>160.13909068455754</v>
      </c>
    </row>
    <row r="251" spans="1:23">
      <c r="A251" s="80">
        <v>765</v>
      </c>
      <c r="B251" s="80" t="s">
        <v>856</v>
      </c>
      <c r="C251" s="83">
        <v>10098</v>
      </c>
      <c r="D251" s="107">
        <v>-3411.9710455812374</v>
      </c>
      <c r="E251" s="107">
        <v>1482.121201656222</v>
      </c>
      <c r="F251" s="107">
        <v>569.62764785655168</v>
      </c>
      <c r="G251" s="107">
        <v>258.358602712616</v>
      </c>
      <c r="H251" s="107">
        <v>2310.1074522253898</v>
      </c>
      <c r="I251" s="107">
        <v>424.91655251673404</v>
      </c>
      <c r="J251" s="107">
        <v>187.48368346146248</v>
      </c>
      <c r="K251" s="107">
        <v>58.369578134284019</v>
      </c>
      <c r="L251" s="107">
        <v>670.76981411248062</v>
      </c>
      <c r="M251" s="107">
        <v>511.37205387205387</v>
      </c>
      <c r="N251" s="107">
        <v>80.278274628686674</v>
      </c>
      <c r="O251" s="107">
        <v>-409.5255496137849</v>
      </c>
      <c r="P251" s="107">
        <v>-329.24727498509827</v>
      </c>
      <c r="Q251" s="238"/>
      <c r="R251" s="18">
        <v>-2930.2832244008714</v>
      </c>
      <c r="S251" s="18">
        <v>-2850.0049497721848</v>
      </c>
      <c r="T251" s="18">
        <v>3887.1624840441273</v>
      </c>
      <c r="U251" s="18">
        <v>4352.3614740821331</v>
      </c>
      <c r="V251" s="18">
        <v>7614.5220081343978</v>
      </c>
      <c r="W251" s="18">
        <v>208.45586521184558</v>
      </c>
    </row>
    <row r="252" spans="1:23">
      <c r="A252" s="80">
        <v>768</v>
      </c>
      <c r="B252" s="80" t="s">
        <v>857</v>
      </c>
      <c r="C252" s="83">
        <v>2293</v>
      </c>
      <c r="D252" s="107">
        <v>-3505.0948598260607</v>
      </c>
      <c r="E252" s="107">
        <v>1302.060914169964</v>
      </c>
      <c r="F252" s="107">
        <v>485.610010596466</v>
      </c>
      <c r="G252" s="107">
        <v>362.14720971459411</v>
      </c>
      <c r="H252" s="107">
        <v>2149.8181344810241</v>
      </c>
      <c r="I252" s="107">
        <v>918.78959255476332</v>
      </c>
      <c r="J252" s="107">
        <v>247.77636152093797</v>
      </c>
      <c r="K252" s="107">
        <v>132.42869603139991</v>
      </c>
      <c r="L252" s="107">
        <v>1298.9946501071011</v>
      </c>
      <c r="M252" s="107">
        <v>92.891408634976017</v>
      </c>
      <c r="N252" s="107">
        <v>36.60933339704065</v>
      </c>
      <c r="O252" s="107">
        <v>-221.50988225032705</v>
      </c>
      <c r="P252" s="107">
        <v>-184.90054885328641</v>
      </c>
      <c r="Q252" s="238"/>
      <c r="R252" s="18">
        <v>-510.24858264282602</v>
      </c>
      <c r="S252" s="18">
        <v>-473.63924924578532</v>
      </c>
      <c r="T252" s="18">
        <v>662.23239447703577</v>
      </c>
      <c r="U252" s="18">
        <v>2734.5071687638592</v>
      </c>
      <c r="V252" s="18">
        <v>2011.9784926954007</v>
      </c>
      <c r="W252" s="18">
        <v>155.74891317822537</v>
      </c>
    </row>
    <row r="253" spans="1:23">
      <c r="A253" s="80">
        <v>777</v>
      </c>
      <c r="B253" s="80" t="s">
        <v>858</v>
      </c>
      <c r="C253" s="83">
        <v>7033</v>
      </c>
      <c r="D253" s="107">
        <v>-2836.468336507206</v>
      </c>
      <c r="E253" s="107">
        <v>1505.8051520538008</v>
      </c>
      <c r="F253" s="107">
        <v>539.92026180921732</v>
      </c>
      <c r="G253" s="107">
        <v>289.99096837510473</v>
      </c>
      <c r="H253" s="107">
        <v>2335.7163822381231</v>
      </c>
      <c r="I253" s="107">
        <v>950.27233066114127</v>
      </c>
      <c r="J253" s="107">
        <v>223.21421927994922</v>
      </c>
      <c r="K253" s="107">
        <v>11.74349495236741</v>
      </c>
      <c r="L253" s="107">
        <v>1185.2300448934579</v>
      </c>
      <c r="M253" s="107">
        <v>-59.890516138205605</v>
      </c>
      <c r="N253" s="107">
        <v>624.58757448616916</v>
      </c>
      <c r="O253" s="107">
        <v>-616.68235461396284</v>
      </c>
      <c r="P253" s="107">
        <v>7.9052198722063673</v>
      </c>
      <c r="Q253" s="238"/>
      <c r="R253" s="18">
        <v>-1505.9007535902176</v>
      </c>
      <c r="S253" s="18">
        <v>-881.31317910404834</v>
      </c>
      <c r="T253" s="18">
        <v>1926.0147754751026</v>
      </c>
      <c r="U253" s="18">
        <v>2682.3127219120029</v>
      </c>
      <c r="V253" s="18">
        <v>4965.534944750405</v>
      </c>
      <c r="W253" s="18">
        <v>169.95543476905203</v>
      </c>
    </row>
    <row r="254" spans="1:23">
      <c r="A254" s="80">
        <v>778</v>
      </c>
      <c r="B254" s="80" t="s">
        <v>859</v>
      </c>
      <c r="C254" s="83">
        <v>6564</v>
      </c>
      <c r="D254" s="107">
        <v>-2703.0505730619152</v>
      </c>
      <c r="E254" s="107">
        <v>1638.777887711374</v>
      </c>
      <c r="F254" s="107">
        <v>327.16099096585646</v>
      </c>
      <c r="G254" s="107">
        <v>404.27982220464207</v>
      </c>
      <c r="H254" s="107">
        <v>2370.2187008818728</v>
      </c>
      <c r="I254" s="107">
        <v>650.58350535600357</v>
      </c>
      <c r="J254" s="107">
        <v>208.20132120965434</v>
      </c>
      <c r="K254" s="107">
        <v>14.077087141986594</v>
      </c>
      <c r="L254" s="107">
        <v>872.86191370764436</v>
      </c>
      <c r="M254" s="107">
        <v>65.508836075563678</v>
      </c>
      <c r="N254" s="107">
        <v>605.53887760316547</v>
      </c>
      <c r="O254" s="107">
        <v>-380.86532602071912</v>
      </c>
      <c r="P254" s="107">
        <v>224.67355158244638</v>
      </c>
      <c r="Q254" s="238"/>
      <c r="R254" s="18">
        <v>-865.32602071907377</v>
      </c>
      <c r="S254" s="18">
        <v>-259.78714311590829</v>
      </c>
      <c r="T254" s="18">
        <v>604.62411938764876</v>
      </c>
      <c r="U254" s="18">
        <v>1929.0801338925648</v>
      </c>
      <c r="V254" s="18">
        <v>3122.5693565228166</v>
      </c>
      <c r="W254" s="18">
        <v>179.8878032614023</v>
      </c>
    </row>
    <row r="255" spans="1:23">
      <c r="A255" s="80">
        <v>781</v>
      </c>
      <c r="B255" s="80" t="s">
        <v>860</v>
      </c>
      <c r="C255" s="83">
        <v>3331</v>
      </c>
      <c r="D255" s="107">
        <v>-2875.5129667565084</v>
      </c>
      <c r="E255" s="107">
        <v>1071.4873091385143</v>
      </c>
      <c r="F255" s="107">
        <v>695.83684865595274</v>
      </c>
      <c r="G255" s="107">
        <v>348.09488049806117</v>
      </c>
      <c r="H255" s="107">
        <v>2115.4190382925281</v>
      </c>
      <c r="I255" s="107">
        <v>943.3733932178036</v>
      </c>
      <c r="J255" s="107">
        <v>241.33017089722784</v>
      </c>
      <c r="K255" s="107">
        <v>-123.8387871510057</v>
      </c>
      <c r="L255" s="107">
        <v>1060.8647769640259</v>
      </c>
      <c r="M255" s="107">
        <v>52.836985890123088</v>
      </c>
      <c r="N255" s="107">
        <v>353.60783439016853</v>
      </c>
      <c r="O255" s="107">
        <v>0</v>
      </c>
      <c r="P255" s="107">
        <v>353.60783439016853</v>
      </c>
      <c r="Q255" s="238"/>
      <c r="R255" s="18">
        <v>-498.34884419093368</v>
      </c>
      <c r="S255" s="18">
        <v>-144.74100980076514</v>
      </c>
      <c r="T255" s="18">
        <v>1664.7576633310282</v>
      </c>
      <c r="U255" s="18">
        <v>3464.8879795190442</v>
      </c>
      <c r="V255" s="18">
        <v>24.288041965898351</v>
      </c>
      <c r="W255" s="18">
        <v>168.472847348823</v>
      </c>
    </row>
    <row r="256" spans="1:23">
      <c r="A256" s="80">
        <v>783</v>
      </c>
      <c r="B256" s="80" t="s">
        <v>861</v>
      </c>
      <c r="C256" s="83">
        <v>6326</v>
      </c>
      <c r="D256" s="107">
        <v>-2111.054952283931</v>
      </c>
      <c r="E256" s="107">
        <v>1892.138409765779</v>
      </c>
      <c r="F256" s="107">
        <v>398.28678467520479</v>
      </c>
      <c r="G256" s="107">
        <v>210.92010566120513</v>
      </c>
      <c r="H256" s="107">
        <v>2501.345300102189</v>
      </c>
      <c r="I256" s="107">
        <v>226.36594552463501</v>
      </c>
      <c r="J256" s="107">
        <v>197.67606642871789</v>
      </c>
      <c r="K256" s="107">
        <v>-66.139266519127418</v>
      </c>
      <c r="L256" s="107">
        <v>357.90274543422549</v>
      </c>
      <c r="M256" s="107">
        <v>-12.171988618400253</v>
      </c>
      <c r="N256" s="107">
        <v>736.02110463408292</v>
      </c>
      <c r="O256" s="107">
        <v>-376.38318052481821</v>
      </c>
      <c r="P256" s="107">
        <v>359.63792410926465</v>
      </c>
      <c r="Q256" s="238"/>
      <c r="R256" s="18">
        <v>-395.98482453367058</v>
      </c>
      <c r="S256" s="18">
        <v>340.03628010041228</v>
      </c>
      <c r="T256" s="18">
        <v>661.64872541899558</v>
      </c>
      <c r="U256" s="18">
        <v>1737.8136736531314</v>
      </c>
      <c r="V256" s="18">
        <v>274.43791141367717</v>
      </c>
      <c r="W256" s="18">
        <v>213.55963992841754</v>
      </c>
    </row>
    <row r="257" spans="1:23">
      <c r="A257" s="80">
        <v>785</v>
      </c>
      <c r="B257" s="80" t="s">
        <v>862</v>
      </c>
      <c r="C257" s="83">
        <v>2494</v>
      </c>
      <c r="D257" s="107">
        <v>-4374.6856529181186</v>
      </c>
      <c r="E257" s="107">
        <v>1349.3173038684445</v>
      </c>
      <c r="F257" s="107">
        <v>1755.838606955658</v>
      </c>
      <c r="G257" s="107">
        <v>213.73960627596375</v>
      </c>
      <c r="H257" s="107">
        <v>3318.8955171000666</v>
      </c>
      <c r="I257" s="107">
        <v>1866.8628929119263</v>
      </c>
      <c r="J257" s="107">
        <v>256.06811652306664</v>
      </c>
      <c r="K257" s="107">
        <v>75.845629510825987</v>
      </c>
      <c r="L257" s="107">
        <v>2198.7766389458188</v>
      </c>
      <c r="M257" s="107">
        <v>-127.98716920609462</v>
      </c>
      <c r="N257" s="107">
        <v>1014.9993339216721</v>
      </c>
      <c r="O257" s="107">
        <v>344.82758620689657</v>
      </c>
      <c r="P257" s="107">
        <v>1359.8269201285686</v>
      </c>
      <c r="Q257" s="238"/>
      <c r="R257" s="18">
        <v>0</v>
      </c>
      <c r="S257" s="18">
        <v>1014.999333921672</v>
      </c>
      <c r="T257" s="18">
        <v>307.1119234694192</v>
      </c>
      <c r="U257" s="18">
        <v>4120.0490888588865</v>
      </c>
      <c r="V257" s="18">
        <v>2865.5884320795135</v>
      </c>
      <c r="W257" s="18">
        <v>161.40159137182351</v>
      </c>
    </row>
    <row r="258" spans="1:23">
      <c r="A258" s="80">
        <v>790</v>
      </c>
      <c r="B258" s="80" t="s">
        <v>863</v>
      </c>
      <c r="C258" s="83">
        <v>23000</v>
      </c>
      <c r="D258" s="107">
        <v>-2194.839611066147</v>
      </c>
      <c r="E258" s="107">
        <v>1687.181601567383</v>
      </c>
      <c r="F258" s="107">
        <v>304.34470955344636</v>
      </c>
      <c r="G258" s="107">
        <v>207.58828285664515</v>
      </c>
      <c r="H258" s="107">
        <v>2199.1145939774747</v>
      </c>
      <c r="I258" s="107">
        <v>603.79663050882675</v>
      </c>
      <c r="J258" s="107">
        <v>193.38039617957588</v>
      </c>
      <c r="K258" s="107">
        <v>-98.528043478260869</v>
      </c>
      <c r="L258" s="107">
        <v>698.64898321014175</v>
      </c>
      <c r="M258" s="107">
        <v>-47.660869565217389</v>
      </c>
      <c r="N258" s="107">
        <v>655.26309655625198</v>
      </c>
      <c r="O258" s="107">
        <v>-395.6521739130435</v>
      </c>
      <c r="P258" s="107">
        <v>259.61092264320854</v>
      </c>
      <c r="Q258" s="238"/>
      <c r="R258" s="18">
        <v>-868.91304347826076</v>
      </c>
      <c r="S258" s="18">
        <v>-213.64994692200881</v>
      </c>
      <c r="T258" s="18">
        <v>1587.881994396557</v>
      </c>
      <c r="U258" s="18">
        <v>2220.43664948676</v>
      </c>
      <c r="V258" s="18">
        <v>2258.1143180450567</v>
      </c>
      <c r="W258" s="18">
        <v>190.4268173326617</v>
      </c>
    </row>
    <row r="259" spans="1:23">
      <c r="A259" s="80">
        <v>791</v>
      </c>
      <c r="B259" s="80" t="s">
        <v>864</v>
      </c>
      <c r="C259" s="83">
        <v>4837</v>
      </c>
      <c r="D259" s="107">
        <v>-3141.8521725286191</v>
      </c>
      <c r="E259" s="107">
        <v>1435.8849084404237</v>
      </c>
      <c r="F259" s="107">
        <v>356.27792734298799</v>
      </c>
      <c r="G259" s="107">
        <v>272.97063306328869</v>
      </c>
      <c r="H259" s="107">
        <v>2065.1334688467</v>
      </c>
      <c r="I259" s="107">
        <v>1254.121266549698</v>
      </c>
      <c r="J259" s="107">
        <v>261.34485018632148</v>
      </c>
      <c r="K259" s="107">
        <v>-34.271242505685343</v>
      </c>
      <c r="L259" s="107">
        <v>1481.1948742303341</v>
      </c>
      <c r="M259" s="107">
        <v>-45.792846805871406</v>
      </c>
      <c r="N259" s="107">
        <v>358.68332374254385</v>
      </c>
      <c r="O259" s="107">
        <v>-259.31569154434561</v>
      </c>
      <c r="P259" s="107">
        <v>99.367632198198237</v>
      </c>
      <c r="Q259" s="238"/>
      <c r="R259" s="18">
        <v>-148.85259458341949</v>
      </c>
      <c r="S259" s="18">
        <v>209.83072915912442</v>
      </c>
      <c r="T259" s="18">
        <v>158.58174912352129</v>
      </c>
      <c r="U259" s="18">
        <v>787.06256761255918</v>
      </c>
      <c r="V259" s="18">
        <v>2000.2391626868814</v>
      </c>
      <c r="W259" s="18">
        <v>157.61634560268098</v>
      </c>
    </row>
    <row r="260" spans="1:23">
      <c r="A260" s="80">
        <v>831</v>
      </c>
      <c r="B260" s="80" t="s">
        <v>865</v>
      </c>
      <c r="C260" s="83">
        <v>4501</v>
      </c>
      <c r="D260" s="107">
        <v>-2603.5171657068745</v>
      </c>
      <c r="E260" s="107">
        <v>1910.1325640454843</v>
      </c>
      <c r="F260" s="107">
        <v>497.067899855684</v>
      </c>
      <c r="G260" s="107">
        <v>106.56039780333622</v>
      </c>
      <c r="H260" s="107">
        <v>2513.7608617045048</v>
      </c>
      <c r="I260" s="107">
        <v>554.5334416610043</v>
      </c>
      <c r="J260" s="107">
        <v>153.88657540593564</v>
      </c>
      <c r="K260" s="107">
        <v>-251.33459231281938</v>
      </c>
      <c r="L260" s="107">
        <v>457.08542475412048</v>
      </c>
      <c r="M260" s="107">
        <v>-43.101532992668297</v>
      </c>
      <c r="N260" s="107">
        <v>324.22758775908261</v>
      </c>
      <c r="O260" s="107">
        <v>-328.08931348589203</v>
      </c>
      <c r="P260" s="107">
        <v>-3.8617257268094245</v>
      </c>
      <c r="Q260" s="238"/>
      <c r="R260" s="18">
        <v>-432.1404132415019</v>
      </c>
      <c r="S260" s="18">
        <v>-107.91282548241931</v>
      </c>
      <c r="T260" s="18">
        <v>88.966047282510388</v>
      </c>
      <c r="U260" s="18">
        <v>724.9335430287166</v>
      </c>
      <c r="V260" s="18">
        <v>2307.0167572588853</v>
      </c>
      <c r="W260" s="18">
        <v>228.48475646477087</v>
      </c>
    </row>
    <row r="261" spans="1:23">
      <c r="A261" s="80">
        <v>832</v>
      </c>
      <c r="B261" s="80" t="s">
        <v>866</v>
      </c>
      <c r="C261" s="83">
        <v>3683</v>
      </c>
      <c r="D261" s="107">
        <v>-3331.9074150585866</v>
      </c>
      <c r="E261" s="107">
        <v>1296.2900252998538</v>
      </c>
      <c r="F261" s="107">
        <v>299.54213230076186</v>
      </c>
      <c r="G261" s="107">
        <v>297.1724354178636</v>
      </c>
      <c r="H261" s="107">
        <v>1893.0045930184792</v>
      </c>
      <c r="I261" s="107">
        <v>2157.3053510475497</v>
      </c>
      <c r="J261" s="107">
        <v>210.32631650284677</v>
      </c>
      <c r="K261" s="107">
        <v>-25.723594895465652</v>
      </c>
      <c r="L261" s="107">
        <v>2341.9080726549309</v>
      </c>
      <c r="M261" s="107">
        <v>-56.611458050502307</v>
      </c>
      <c r="N261" s="107">
        <v>846.3937925643213</v>
      </c>
      <c r="O261" s="107">
        <v>-568.01086071137649</v>
      </c>
      <c r="P261" s="107">
        <v>278.38293185294469</v>
      </c>
      <c r="Q261" s="238"/>
      <c r="R261" s="18">
        <v>-1373.8799891392885</v>
      </c>
      <c r="S261" s="18">
        <v>-527.48619657496727</v>
      </c>
      <c r="T261" s="18">
        <v>1238.092462166614</v>
      </c>
      <c r="U261" s="18">
        <v>4525.5172538445677</v>
      </c>
      <c r="V261" s="18">
        <v>2715.6746391193565</v>
      </c>
      <c r="W261" s="18">
        <v>164.92239507631726</v>
      </c>
    </row>
    <row r="262" spans="1:23">
      <c r="A262" s="80">
        <v>833</v>
      </c>
      <c r="B262" s="80" t="s">
        <v>867</v>
      </c>
      <c r="C262" s="83">
        <v>1682</v>
      </c>
      <c r="D262" s="107">
        <v>-2719.757812660529</v>
      </c>
      <c r="E262" s="107">
        <v>1380.3846569007267</v>
      </c>
      <c r="F262" s="107">
        <v>821.81021185571024</v>
      </c>
      <c r="G262" s="107">
        <v>134.58717372159711</v>
      </c>
      <c r="H262" s="107">
        <v>2336.7820424780339</v>
      </c>
      <c r="I262" s="107">
        <v>934.70284075620441</v>
      </c>
      <c r="J262" s="107">
        <v>201.73851613236769</v>
      </c>
      <c r="K262" s="107">
        <v>-239.27348394768134</v>
      </c>
      <c r="L262" s="107">
        <v>897.16787294089056</v>
      </c>
      <c r="M262" s="107">
        <v>-56.004756242568369</v>
      </c>
      <c r="N262" s="107">
        <v>458.18734651582707</v>
      </c>
      <c r="O262" s="107">
        <v>-244.58977407847797</v>
      </c>
      <c r="P262" s="107">
        <v>213.5975724373491</v>
      </c>
      <c r="Q262" s="238"/>
      <c r="R262" s="18">
        <v>-270.51129607609988</v>
      </c>
      <c r="S262" s="18">
        <v>187.67605043972719</v>
      </c>
      <c r="T262" s="18">
        <v>3981.1816127524153</v>
      </c>
      <c r="U262" s="18">
        <v>5425.4853952147487</v>
      </c>
      <c r="V262" s="18">
        <v>4262.4248033680315</v>
      </c>
      <c r="W262" s="18">
        <v>201.22225319252576</v>
      </c>
    </row>
    <row r="263" spans="1:23">
      <c r="A263" s="80">
        <v>834</v>
      </c>
      <c r="B263" s="80" t="s">
        <v>868</v>
      </c>
      <c r="C263" s="83">
        <v>5795</v>
      </c>
      <c r="D263" s="107">
        <v>-2461.0928344389781</v>
      </c>
      <c r="E263" s="107">
        <v>1802.7272762857115</v>
      </c>
      <c r="F263" s="107">
        <v>370.33487900406971</v>
      </c>
      <c r="G263" s="107">
        <v>182.90385964246792</v>
      </c>
      <c r="H263" s="107">
        <v>2355.966014932249</v>
      </c>
      <c r="I263" s="107">
        <v>841.75800116848234</v>
      </c>
      <c r="J263" s="107">
        <v>190.20777255718843</v>
      </c>
      <c r="K263" s="107">
        <v>-262.41190681622089</v>
      </c>
      <c r="L263" s="107">
        <v>769.55386690944999</v>
      </c>
      <c r="M263" s="107">
        <v>-44.1404659188956</v>
      </c>
      <c r="N263" s="107">
        <v>620.28658148382522</v>
      </c>
      <c r="O263" s="107">
        <v>-373.58498705780846</v>
      </c>
      <c r="P263" s="107">
        <v>246.70159442601673</v>
      </c>
      <c r="Q263" s="238"/>
      <c r="R263" s="18">
        <v>-1710.0949094046591</v>
      </c>
      <c r="S263" s="18">
        <v>-1089.808327920834</v>
      </c>
      <c r="T263" s="18">
        <v>245.39187171355539</v>
      </c>
      <c r="U263" s="18">
        <v>2212.2193552458543</v>
      </c>
      <c r="V263" s="18">
        <v>2684.4748153596079</v>
      </c>
      <c r="W263" s="18">
        <v>209.37599027708606</v>
      </c>
    </row>
    <row r="264" spans="1:23">
      <c r="A264" s="80">
        <v>837</v>
      </c>
      <c r="B264" s="80" t="s">
        <v>869</v>
      </c>
      <c r="C264" s="83">
        <v>253843</v>
      </c>
      <c r="D264" s="107">
        <v>-2313.3071395106463</v>
      </c>
      <c r="E264" s="107">
        <v>1758.6813966370726</v>
      </c>
      <c r="F264" s="107">
        <v>467.77285969379039</v>
      </c>
      <c r="G264" s="107">
        <v>354.46324270833691</v>
      </c>
      <c r="H264" s="107">
        <v>2580.9174990391998</v>
      </c>
      <c r="I264" s="107">
        <v>-150.25974675487842</v>
      </c>
      <c r="J264" s="107">
        <v>146.60687637260705</v>
      </c>
      <c r="K264" s="107">
        <v>308.50338989060168</v>
      </c>
      <c r="L264" s="107">
        <v>304.85051950833031</v>
      </c>
      <c r="M264" s="107">
        <v>49.830013039555944</v>
      </c>
      <c r="N264" s="107">
        <v>622.29089207643983</v>
      </c>
      <c r="O264" s="107">
        <v>-525.58865125293983</v>
      </c>
      <c r="P264" s="107">
        <v>96.702240823499992</v>
      </c>
      <c r="Q264" s="238"/>
      <c r="R264" s="18">
        <v>-796.93353765910422</v>
      </c>
      <c r="S264" s="18">
        <v>-174.64264558266444</v>
      </c>
      <c r="T264" s="18">
        <v>951.07777912313509</v>
      </c>
      <c r="U264" s="18">
        <v>2674.4940650567441</v>
      </c>
      <c r="V264" s="18">
        <v>3843.6666772415169</v>
      </c>
      <c r="W264" s="18">
        <v>231.10136618095567</v>
      </c>
    </row>
    <row r="265" spans="1:23">
      <c r="A265" s="80">
        <v>844</v>
      </c>
      <c r="B265" s="80" t="s">
        <v>870</v>
      </c>
      <c r="C265" s="83">
        <v>1434</v>
      </c>
      <c r="D265" s="107">
        <v>-2715.3783747259413</v>
      </c>
      <c r="E265" s="107">
        <v>1398.2163253421645</v>
      </c>
      <c r="F265" s="107">
        <v>448.50995408288003</v>
      </c>
      <c r="G265" s="107">
        <v>245.42050736912472</v>
      </c>
      <c r="H265" s="107">
        <v>2092.1467867941692</v>
      </c>
      <c r="I265" s="107">
        <v>456.08506921955473</v>
      </c>
      <c r="J265" s="107">
        <v>254.23519786811713</v>
      </c>
      <c r="K265" s="107">
        <v>-231.4044630404463</v>
      </c>
      <c r="L265" s="107">
        <v>478.91580404722561</v>
      </c>
      <c r="M265" s="107">
        <v>0</v>
      </c>
      <c r="N265" s="107">
        <v>-144.31578388454639</v>
      </c>
      <c r="O265" s="107">
        <v>-216.67294281729428</v>
      </c>
      <c r="P265" s="107">
        <v>-360.98872670184068</v>
      </c>
      <c r="Q265" s="238"/>
      <c r="R265" s="18">
        <v>-2440.7252440725242</v>
      </c>
      <c r="S265" s="18">
        <v>-2585.041027957071</v>
      </c>
      <c r="T265" s="18">
        <v>2378.8136087603743</v>
      </c>
      <c r="U265" s="18">
        <v>89.696488855009108</v>
      </c>
      <c r="V265" s="18">
        <v>5679.5341342374395</v>
      </c>
      <c r="W265" s="18">
        <v>157.81222633658743</v>
      </c>
    </row>
    <row r="266" spans="1:23">
      <c r="A266" s="80">
        <v>845</v>
      </c>
      <c r="B266" s="80" t="s">
        <v>871</v>
      </c>
      <c r="C266" s="83">
        <v>2718</v>
      </c>
      <c r="D266" s="107">
        <v>-3787.4250951637227</v>
      </c>
      <c r="E266" s="107">
        <v>1342.9393465621949</v>
      </c>
      <c r="F266" s="107">
        <v>1141.1928143013904</v>
      </c>
      <c r="G266" s="107">
        <v>244.28324978178838</v>
      </c>
      <c r="H266" s="107">
        <v>2728.4154106453734</v>
      </c>
      <c r="I266" s="107">
        <v>1321.5353925783575</v>
      </c>
      <c r="J266" s="107">
        <v>219.28024495419109</v>
      </c>
      <c r="K266" s="107">
        <v>-26.44849153789551</v>
      </c>
      <c r="L266" s="107">
        <v>1514.3671459946531</v>
      </c>
      <c r="M266" s="107">
        <v>260.11773362766741</v>
      </c>
      <c r="N266" s="107">
        <v>715.47519510397115</v>
      </c>
      <c r="O266" s="107">
        <v>-482.94701986754967</v>
      </c>
      <c r="P266" s="107">
        <v>232.52817523642142</v>
      </c>
      <c r="Q266" s="238"/>
      <c r="R266" s="18">
        <v>-1128.1824871228846</v>
      </c>
      <c r="S266" s="18">
        <v>-412.70729201891339</v>
      </c>
      <c r="T266" s="18">
        <v>4003.8937963864446</v>
      </c>
      <c r="U266" s="18">
        <v>7653.2211755822409</v>
      </c>
      <c r="V266" s="18">
        <v>2085.2907696279453</v>
      </c>
      <c r="W266" s="18">
        <v>182.46458513073301</v>
      </c>
    </row>
    <row r="267" spans="1:23">
      <c r="A267" s="80">
        <v>846</v>
      </c>
      <c r="B267" s="80" t="s">
        <v>872</v>
      </c>
      <c r="C267" s="83">
        <v>4632</v>
      </c>
      <c r="D267" s="107">
        <v>-2556.5857215080673</v>
      </c>
      <c r="E267" s="107">
        <v>1674.3634498996714</v>
      </c>
      <c r="F267" s="107">
        <v>325.57419121949027</v>
      </c>
      <c r="G267" s="107">
        <v>187.13503511794733</v>
      </c>
      <c r="H267" s="107">
        <v>2187.0726762371091</v>
      </c>
      <c r="I267" s="107">
        <v>1123.853368337072</v>
      </c>
      <c r="J267" s="107">
        <v>245.10134144104549</v>
      </c>
      <c r="K267" s="107">
        <v>-88.300302245250435</v>
      </c>
      <c r="L267" s="107">
        <v>1280.654407532867</v>
      </c>
      <c r="M267" s="107">
        <v>-32.383419689119172</v>
      </c>
      <c r="N267" s="107">
        <v>878.7579425727896</v>
      </c>
      <c r="O267" s="107">
        <v>-269.86183074265972</v>
      </c>
      <c r="P267" s="107">
        <v>608.89611183012983</v>
      </c>
      <c r="Q267" s="238"/>
      <c r="R267" s="18">
        <v>-373.98531951640757</v>
      </c>
      <c r="S267" s="18">
        <v>504.77262305638197</v>
      </c>
      <c r="T267" s="18">
        <v>979.44997215951128</v>
      </c>
      <c r="U267" s="18">
        <v>2550.2982198635345</v>
      </c>
      <c r="V267" s="18">
        <v>1400.7696083548954</v>
      </c>
      <c r="W267" s="18">
        <v>169.8137373123399</v>
      </c>
    </row>
    <row r="268" spans="1:23">
      <c r="A268" s="80">
        <v>848</v>
      </c>
      <c r="B268" s="80" t="s">
        <v>873</v>
      </c>
      <c r="C268" s="83">
        <v>3998</v>
      </c>
      <c r="D268" s="107">
        <v>-3065.0763254514727</v>
      </c>
      <c r="E268" s="107">
        <v>1444.3274206311239</v>
      </c>
      <c r="F268" s="107">
        <v>282.80387934588089</v>
      </c>
      <c r="G268" s="107">
        <v>186.69550668094635</v>
      </c>
      <c r="H268" s="107">
        <v>1913.826806657951</v>
      </c>
      <c r="I268" s="107">
        <v>957.35062978629219</v>
      </c>
      <c r="J268" s="107">
        <v>247.21776187866826</v>
      </c>
      <c r="K268" s="107">
        <v>143.8456728364182</v>
      </c>
      <c r="L268" s="107">
        <v>1348.4140645013786</v>
      </c>
      <c r="M268" s="107">
        <v>4.3771885942971487</v>
      </c>
      <c r="N268" s="107">
        <v>201.54173430215445</v>
      </c>
      <c r="O268" s="107">
        <v>-300.15007503751877</v>
      </c>
      <c r="P268" s="107">
        <v>-98.608340735364308</v>
      </c>
      <c r="Q268" s="238"/>
      <c r="R268" s="18">
        <v>-120.06003001500751</v>
      </c>
      <c r="S268" s="18">
        <v>81.481704287146954</v>
      </c>
      <c r="T268" s="18">
        <v>29.779744020272563</v>
      </c>
      <c r="U268" s="18">
        <v>427.48683167913293</v>
      </c>
      <c r="V268" s="18">
        <v>862.35811685372994</v>
      </c>
      <c r="W268" s="18">
        <v>158.54307581022221</v>
      </c>
    </row>
    <row r="269" spans="1:23">
      <c r="A269" s="80">
        <v>849</v>
      </c>
      <c r="B269" s="80" t="s">
        <v>874</v>
      </c>
      <c r="C269" s="83">
        <v>2699</v>
      </c>
      <c r="D269" s="107">
        <v>-3325.9421755213948</v>
      </c>
      <c r="E269" s="107">
        <v>1464.4595132479433</v>
      </c>
      <c r="F269" s="107">
        <v>301.737641429495</v>
      </c>
      <c r="G269" s="107">
        <v>214.09244890368223</v>
      </c>
      <c r="H269" s="107">
        <v>1980.2896035811207</v>
      </c>
      <c r="I269" s="107">
        <v>1570.4744366025079</v>
      </c>
      <c r="J269" s="107">
        <v>257.19227679924876</v>
      </c>
      <c r="K269" s="107">
        <v>74.955909596146725</v>
      </c>
      <c r="L269" s="107">
        <v>1902.6226229979038</v>
      </c>
      <c r="M269" s="107">
        <v>-50.944794368284548</v>
      </c>
      <c r="N269" s="107">
        <v>506.02525668934481</v>
      </c>
      <c r="O269" s="107">
        <v>-400.83734716561685</v>
      </c>
      <c r="P269" s="107">
        <v>105.18790952372794</v>
      </c>
      <c r="Q269" s="238"/>
      <c r="R269" s="18">
        <v>-219.52575027788072</v>
      </c>
      <c r="S269" s="18">
        <v>286.4995064114641</v>
      </c>
      <c r="T269" s="18">
        <v>521.31035820473119</v>
      </c>
      <c r="U269" s="18">
        <v>1728.1501568862361</v>
      </c>
      <c r="V269" s="18">
        <v>6225.2941033584948</v>
      </c>
      <c r="W269" s="18">
        <v>160.75296523029019</v>
      </c>
    </row>
    <row r="270" spans="1:23">
      <c r="A270" s="80">
        <v>850</v>
      </c>
      <c r="B270" s="80" t="s">
        <v>875</v>
      </c>
      <c r="C270" s="83">
        <v>2390</v>
      </c>
      <c r="D270" s="107">
        <v>-2556.3817149617316</v>
      </c>
      <c r="E270" s="107">
        <v>1529.6979567495994</v>
      </c>
      <c r="F270" s="107">
        <v>353.3361577664644</v>
      </c>
      <c r="G270" s="107">
        <v>227.21978645988429</v>
      </c>
      <c r="H270" s="107">
        <v>2110.2539009759485</v>
      </c>
      <c r="I270" s="107">
        <v>959.41238407842172</v>
      </c>
      <c r="J270" s="107">
        <v>173.75403237997898</v>
      </c>
      <c r="K270" s="107">
        <v>-214.83598326359831</v>
      </c>
      <c r="L270" s="107">
        <v>918.33043319480225</v>
      </c>
      <c r="M270" s="107">
        <v>-91.757322175732213</v>
      </c>
      <c r="N270" s="107">
        <v>380.44529703328664</v>
      </c>
      <c r="O270" s="107">
        <v>-376.56903765690373</v>
      </c>
      <c r="P270" s="107">
        <v>3.8762593763828428</v>
      </c>
      <c r="Q270" s="238"/>
      <c r="R270" s="18">
        <v>-424.68619246861925</v>
      </c>
      <c r="S270" s="18">
        <v>-44.240895435332639</v>
      </c>
      <c r="T270" s="18">
        <v>825.163353110809</v>
      </c>
      <c r="U270" s="18">
        <v>-668.2491487139373</v>
      </c>
      <c r="V270" s="18">
        <v>3753.0074027677056</v>
      </c>
      <c r="W270" s="18">
        <v>182.97822449157889</v>
      </c>
    </row>
    <row r="271" spans="1:23">
      <c r="A271" s="80">
        <v>851</v>
      </c>
      <c r="B271" s="80" t="s">
        <v>876</v>
      </c>
      <c r="C271" s="83">
        <v>20888</v>
      </c>
      <c r="D271" s="107">
        <v>-2284.9423993442865</v>
      </c>
      <c r="E271" s="107">
        <v>1819.096038433049</v>
      </c>
      <c r="F271" s="107">
        <v>362.45043769454014</v>
      </c>
      <c r="G271" s="107">
        <v>143.50943772007307</v>
      </c>
      <c r="H271" s="107">
        <v>2325.0559138476624</v>
      </c>
      <c r="I271" s="107">
        <v>354.6872762669143</v>
      </c>
      <c r="J271" s="107">
        <v>159.4799307429513</v>
      </c>
      <c r="K271" s="107">
        <v>-8.711652623515894</v>
      </c>
      <c r="L271" s="107">
        <v>505.45555438634972</v>
      </c>
      <c r="M271" s="107">
        <v>-2.8360781309842973</v>
      </c>
      <c r="N271" s="107">
        <v>542.73299075874161</v>
      </c>
      <c r="O271" s="107">
        <v>-262.1529107621601</v>
      </c>
      <c r="P271" s="107">
        <v>280.58007999658145</v>
      </c>
      <c r="Q271" s="238"/>
      <c r="R271" s="18">
        <v>-354.55764075067026</v>
      </c>
      <c r="S271" s="18">
        <v>188.17535000807132</v>
      </c>
      <c r="T271" s="18">
        <v>214.4106285654243</v>
      </c>
      <c r="U271" s="18">
        <v>1290.8744469096998</v>
      </c>
      <c r="V271" s="18">
        <v>2364.1646634089134</v>
      </c>
      <c r="W271" s="18">
        <v>217.59521990825948</v>
      </c>
    </row>
    <row r="272" spans="1:23">
      <c r="A272" s="80">
        <v>853</v>
      </c>
      <c r="B272" s="80" t="s">
        <v>877</v>
      </c>
      <c r="C272" s="83">
        <v>200019</v>
      </c>
      <c r="D272" s="107">
        <v>-2588.2783306079123</v>
      </c>
      <c r="E272" s="107">
        <v>1529.9182106194858</v>
      </c>
      <c r="F272" s="107">
        <v>376.2298812421584</v>
      </c>
      <c r="G272" s="107">
        <v>536.00937938397522</v>
      </c>
      <c r="H272" s="107">
        <v>2442.157471245619</v>
      </c>
      <c r="I272" s="107">
        <v>-38.083240033326142</v>
      </c>
      <c r="J272" s="107">
        <v>160.37486952462964</v>
      </c>
      <c r="K272" s="107">
        <v>210.40627640374166</v>
      </c>
      <c r="L272" s="107">
        <v>332.69790589504515</v>
      </c>
      <c r="M272" s="107">
        <v>143.70698843609858</v>
      </c>
      <c r="N272" s="107">
        <v>330.28403496885056</v>
      </c>
      <c r="O272" s="107">
        <v>-276.94213069758371</v>
      </c>
      <c r="P272" s="107">
        <v>53.341904271266806</v>
      </c>
      <c r="Q272" s="238"/>
      <c r="R272" s="18">
        <v>-1089.8374298441647</v>
      </c>
      <c r="S272" s="18">
        <v>-759.55339487531421</v>
      </c>
      <c r="T272" s="18">
        <v>407.52098197476664</v>
      </c>
      <c r="U272" s="18">
        <v>1345.4325901892337</v>
      </c>
      <c r="V272" s="18">
        <v>4724.7263646067204</v>
      </c>
      <c r="W272" s="18">
        <v>223.02014732062472</v>
      </c>
    </row>
    <row r="273" spans="1:23">
      <c r="A273" s="80">
        <v>854</v>
      </c>
      <c r="B273" s="80" t="s">
        <v>878</v>
      </c>
      <c r="C273" s="83">
        <v>3064</v>
      </c>
      <c r="D273" s="107">
        <v>-2601.2570086101846</v>
      </c>
      <c r="E273" s="107">
        <v>1558.4549855596276</v>
      </c>
      <c r="F273" s="107">
        <v>350.74208190193599</v>
      </c>
      <c r="G273" s="107">
        <v>248.08392076599301</v>
      </c>
      <c r="H273" s="107">
        <v>2157.2809882275569</v>
      </c>
      <c r="I273" s="107">
        <v>611.90915355532172</v>
      </c>
      <c r="J273" s="107">
        <v>221.40636323052104</v>
      </c>
      <c r="K273" s="107">
        <v>-96.854112271540473</v>
      </c>
      <c r="L273" s="107">
        <v>736.46140451430233</v>
      </c>
      <c r="M273" s="107">
        <v>45.626631853785902</v>
      </c>
      <c r="N273" s="107">
        <v>338.11201598546057</v>
      </c>
      <c r="O273" s="107">
        <v>-391.64490861618799</v>
      </c>
      <c r="P273" s="107">
        <v>-53.532892630727396</v>
      </c>
      <c r="Q273" s="238"/>
      <c r="R273" s="18">
        <v>-845.30026109660571</v>
      </c>
      <c r="S273" s="18">
        <v>-507.18824511114514</v>
      </c>
      <c r="T273" s="18">
        <v>287.43827464538737</v>
      </c>
      <c r="U273" s="18">
        <v>789.03351298411405</v>
      </c>
      <c r="V273" s="18">
        <v>1346.710296706415</v>
      </c>
      <c r="W273" s="18">
        <v>181.0052248036734</v>
      </c>
    </row>
    <row r="274" spans="1:23">
      <c r="A274" s="80">
        <v>857</v>
      </c>
      <c r="B274" s="80" t="s">
        <v>879</v>
      </c>
      <c r="C274" s="83">
        <v>2244</v>
      </c>
      <c r="D274" s="107">
        <v>-2193.2594647349306</v>
      </c>
      <c r="E274" s="107">
        <v>1454.3321082289146</v>
      </c>
      <c r="F274" s="107">
        <v>480.58641947490401</v>
      </c>
      <c r="G274" s="107">
        <v>291.06770508635901</v>
      </c>
      <c r="H274" s="107">
        <v>2225.9862327901774</v>
      </c>
      <c r="I274" s="107">
        <v>-315.39850941699785</v>
      </c>
      <c r="J274" s="107">
        <v>233.45198208962378</v>
      </c>
      <c r="K274" s="107">
        <v>101.56907308377896</v>
      </c>
      <c r="L274" s="107">
        <v>19.622545756404921</v>
      </c>
      <c r="M274" s="107">
        <v>62.722816399286991</v>
      </c>
      <c r="N274" s="107">
        <v>115.07213021093895</v>
      </c>
      <c r="O274" s="107">
        <v>-387.48930481283423</v>
      </c>
      <c r="P274" s="107">
        <v>-272.41717460189528</v>
      </c>
      <c r="Q274" s="238"/>
      <c r="R274" s="18">
        <v>-180.48128342245988</v>
      </c>
      <c r="S274" s="18">
        <v>-65.40915321152093</v>
      </c>
      <c r="T274" s="18">
        <v>712.30119618693959</v>
      </c>
      <c r="U274" s="18">
        <v>532.67087235155554</v>
      </c>
      <c r="V274" s="18">
        <v>1736.1255456437282</v>
      </c>
      <c r="W274" s="18">
        <v>155.37736199026867</v>
      </c>
    </row>
    <row r="275" spans="1:23">
      <c r="A275" s="80">
        <v>858</v>
      </c>
      <c r="B275" s="80" t="s">
        <v>880</v>
      </c>
      <c r="C275" s="83">
        <v>39253</v>
      </c>
      <c r="D275" s="107">
        <v>-2519.2193806405503</v>
      </c>
      <c r="E275" s="107">
        <v>2019.4381684630068</v>
      </c>
      <c r="F275" s="107">
        <v>414.90948236840779</v>
      </c>
      <c r="G275" s="107">
        <v>213.68569764707564</v>
      </c>
      <c r="H275" s="107">
        <v>2648.0333484784901</v>
      </c>
      <c r="I275" s="107">
        <v>698.45127718637264</v>
      </c>
      <c r="J275" s="107">
        <v>118.21117873451513</v>
      </c>
      <c r="K275" s="107">
        <v>-88.976918961608035</v>
      </c>
      <c r="L275" s="107">
        <v>727.68553695927983</v>
      </c>
      <c r="M275" s="107">
        <v>-36.685094132932512</v>
      </c>
      <c r="N275" s="107">
        <v>819.81441066428704</v>
      </c>
      <c r="O275" s="107">
        <v>-564.46641021068456</v>
      </c>
      <c r="P275" s="107">
        <v>255.34800045360257</v>
      </c>
      <c r="Q275" s="238"/>
      <c r="R275" s="18">
        <v>-1720.027768578198</v>
      </c>
      <c r="S275" s="18">
        <v>-900.21335791391073</v>
      </c>
      <c r="T275" s="18">
        <v>75.944335876727905</v>
      </c>
      <c r="U275" s="18">
        <v>2091.1700756968862</v>
      </c>
      <c r="V275" s="18">
        <v>5918.7336732759804</v>
      </c>
      <c r="W275" s="18">
        <v>284.02787179507834</v>
      </c>
    </row>
    <row r="276" spans="1:23">
      <c r="A276" s="80">
        <v>859</v>
      </c>
      <c r="B276" s="80" t="s">
        <v>881</v>
      </c>
      <c r="C276" s="83">
        <v>6473</v>
      </c>
      <c r="D276" s="107">
        <v>-3171.2297860565627</v>
      </c>
      <c r="E276" s="107">
        <v>1622.3293174417734</v>
      </c>
      <c r="F276" s="107">
        <v>165.13655731977673</v>
      </c>
      <c r="G276" s="107">
        <v>75.107473081363281</v>
      </c>
      <c r="H276" s="107">
        <v>1862.5733478429133</v>
      </c>
      <c r="I276" s="107">
        <v>1707.6195114721261</v>
      </c>
      <c r="J276" s="107">
        <v>149.72926937499057</v>
      </c>
      <c r="K276" s="107">
        <v>-149.97435501313146</v>
      </c>
      <c r="L276" s="107">
        <v>1707.3744258339852</v>
      </c>
      <c r="M276" s="107">
        <v>-77.243936350996449</v>
      </c>
      <c r="N276" s="107">
        <v>321.47405126933916</v>
      </c>
      <c r="O276" s="107">
        <v>-369.29924300942378</v>
      </c>
      <c r="P276" s="107">
        <v>-47.825191740084662</v>
      </c>
      <c r="Q276" s="238"/>
      <c r="R276" s="18">
        <v>-1050.4789124053761</v>
      </c>
      <c r="S276" s="18">
        <v>-729.00486113603699</v>
      </c>
      <c r="T276" s="18">
        <v>343.97364530194204</v>
      </c>
      <c r="U276" s="18">
        <v>648.01924982208641</v>
      </c>
      <c r="V276" s="18">
        <v>5453.9204906408677</v>
      </c>
      <c r="W276" s="18">
        <v>173.32578177796728</v>
      </c>
    </row>
    <row r="277" spans="1:23">
      <c r="A277" s="80">
        <v>886</v>
      </c>
      <c r="B277" s="80" t="s">
        <v>882</v>
      </c>
      <c r="C277" s="83">
        <v>12284</v>
      </c>
      <c r="D277" s="107">
        <v>-2493.780225410494</v>
      </c>
      <c r="E277" s="107">
        <v>1932.9149432774113</v>
      </c>
      <c r="F277" s="107">
        <v>272.80800216143803</v>
      </c>
      <c r="G277" s="107">
        <v>187.66286932146991</v>
      </c>
      <c r="H277" s="107">
        <v>2393.3858147603196</v>
      </c>
      <c r="I277" s="107">
        <v>444.73991937615926</v>
      </c>
      <c r="J277" s="107">
        <v>157.61415127746676</v>
      </c>
      <c r="K277" s="107">
        <v>-13.340198632367308</v>
      </c>
      <c r="L277" s="107">
        <v>589.01387202125875</v>
      </c>
      <c r="M277" s="107">
        <v>-3.4190817323347442</v>
      </c>
      <c r="N277" s="107">
        <v>485.20037963874927</v>
      </c>
      <c r="O277" s="107">
        <v>-250.2799112666884</v>
      </c>
      <c r="P277" s="107">
        <v>234.9204683720609</v>
      </c>
      <c r="Q277" s="238"/>
      <c r="R277" s="18">
        <v>-723.70563334418762</v>
      </c>
      <c r="S277" s="18">
        <v>-238.50525370543826</v>
      </c>
      <c r="T277" s="18">
        <v>311.97452381577619</v>
      </c>
      <c r="U277" s="18">
        <v>1406.4844159380816</v>
      </c>
      <c r="V277" s="18">
        <v>1228.8079395334746</v>
      </c>
      <c r="W277" s="18">
        <v>218.16195748052047</v>
      </c>
    </row>
    <row r="278" spans="1:23">
      <c r="A278" s="80">
        <v>887</v>
      </c>
      <c r="B278" s="80" t="s">
        <v>883</v>
      </c>
      <c r="C278" s="83">
        <v>4438</v>
      </c>
      <c r="D278" s="107">
        <v>-2587.8479710261458</v>
      </c>
      <c r="E278" s="107">
        <v>1610.0373027882649</v>
      </c>
      <c r="F278" s="107">
        <v>437.94168558657941</v>
      </c>
      <c r="G278" s="107">
        <v>168.41792464052506</v>
      </c>
      <c r="H278" s="107">
        <v>2216.3969130153691</v>
      </c>
      <c r="I278" s="107">
        <v>362.32629300554305</v>
      </c>
      <c r="J278" s="107">
        <v>236.77419752948003</v>
      </c>
      <c r="K278" s="107">
        <v>-68.441189725101395</v>
      </c>
      <c r="L278" s="107">
        <v>530.65930080992166</v>
      </c>
      <c r="M278" s="107">
        <v>-39.861649391617846</v>
      </c>
      <c r="N278" s="107">
        <v>119.34659340752739</v>
      </c>
      <c r="O278" s="107">
        <v>-286.59463722397476</v>
      </c>
      <c r="P278" s="107">
        <v>-167.24804381644736</v>
      </c>
      <c r="Q278" s="238"/>
      <c r="R278" s="18">
        <v>-504.73186119873816</v>
      </c>
      <c r="S278" s="18">
        <v>-385.38526779121077</v>
      </c>
      <c r="T278" s="18">
        <v>413.45672818268196</v>
      </c>
      <c r="U278" s="18">
        <v>-138.85630067994043</v>
      </c>
      <c r="V278" s="18">
        <v>2789.2345271180984</v>
      </c>
      <c r="W278" s="18">
        <v>172.0125323491736</v>
      </c>
    </row>
    <row r="279" spans="1:23">
      <c r="A279" s="80">
        <v>889</v>
      </c>
      <c r="B279" s="80" t="s">
        <v>884</v>
      </c>
      <c r="C279" s="83">
        <v>2433</v>
      </c>
      <c r="D279" s="107">
        <v>-4099.4368906029149</v>
      </c>
      <c r="E279" s="107">
        <v>1294.7588399962196</v>
      </c>
      <c r="F279" s="107">
        <v>1392.2733799608056</v>
      </c>
      <c r="G279" s="107">
        <v>260.45631259452335</v>
      </c>
      <c r="H279" s="107">
        <v>2947.4885325515484</v>
      </c>
      <c r="I279" s="107">
        <v>1804.6888982608855</v>
      </c>
      <c r="J279" s="107">
        <v>229.47888665573441</v>
      </c>
      <c r="K279" s="107">
        <v>141.21085080147967</v>
      </c>
      <c r="L279" s="107">
        <v>2175.3786357180993</v>
      </c>
      <c r="M279" s="107">
        <v>-37.270859021783806</v>
      </c>
      <c r="N279" s="107">
        <v>986.15941864494982</v>
      </c>
      <c r="O279" s="107">
        <v>-538.42992190711061</v>
      </c>
      <c r="P279" s="107">
        <v>447.72949673783927</v>
      </c>
      <c r="Q279" s="238"/>
      <c r="R279" s="18">
        <v>-311.96054254007402</v>
      </c>
      <c r="S279" s="18">
        <v>674.19887610487592</v>
      </c>
      <c r="T279" s="18">
        <v>1807.3898146231056</v>
      </c>
      <c r="U279" s="18">
        <v>3826.19320828113</v>
      </c>
      <c r="V279" s="18">
        <v>3730.6969638242626</v>
      </c>
      <c r="W279" s="18">
        <v>164.72758778577858</v>
      </c>
    </row>
    <row r="280" spans="1:23">
      <c r="A280" s="80">
        <v>890</v>
      </c>
      <c r="B280" s="80" t="s">
        <v>885</v>
      </c>
      <c r="C280" s="83">
        <v>1198</v>
      </c>
      <c r="D280" s="107">
        <v>-4794.2187350652403</v>
      </c>
      <c r="E280" s="107">
        <v>1675.2530748103875</v>
      </c>
      <c r="F280" s="107">
        <v>699.78354088825654</v>
      </c>
      <c r="G280" s="107">
        <v>91.158524645612786</v>
      </c>
      <c r="H280" s="107">
        <v>2466.1951403442567</v>
      </c>
      <c r="I280" s="107">
        <v>2191.9691514655583</v>
      </c>
      <c r="J280" s="107">
        <v>199.3005052106289</v>
      </c>
      <c r="K280" s="107">
        <v>351.60100166944909</v>
      </c>
      <c r="L280" s="107">
        <v>2742.870658345636</v>
      </c>
      <c r="M280" s="107">
        <v>-76.585976627712853</v>
      </c>
      <c r="N280" s="107">
        <v>338.26108699693884</v>
      </c>
      <c r="O280" s="107">
        <v>-671.95325542570947</v>
      </c>
      <c r="P280" s="107">
        <v>-333.69216842877063</v>
      </c>
      <c r="Q280" s="238"/>
      <c r="R280" s="18">
        <v>-354.34056761268783</v>
      </c>
      <c r="S280" s="18">
        <v>-16.079480615748956</v>
      </c>
      <c r="T280" s="18">
        <v>641.43257564190105</v>
      </c>
      <c r="U280" s="18">
        <v>4373.1139396719327</v>
      </c>
      <c r="V280" s="18">
        <v>8336.4140365997464</v>
      </c>
      <c r="W280" s="18">
        <v>200.38912378114685</v>
      </c>
    </row>
    <row r="281" spans="1:23">
      <c r="A281" s="80">
        <v>892</v>
      </c>
      <c r="B281" s="80" t="s">
        <v>886</v>
      </c>
      <c r="C281" s="83">
        <v>3662</v>
      </c>
      <c r="D281" s="107">
        <v>-3354.3183586979612</v>
      </c>
      <c r="E281" s="107">
        <v>1524.626974491076</v>
      </c>
      <c r="F281" s="107">
        <v>236.34366206634684</v>
      </c>
      <c r="G281" s="107">
        <v>136.92032444158625</v>
      </c>
      <c r="H281" s="107">
        <v>1897.8909609990089</v>
      </c>
      <c r="I281" s="107">
        <v>1757.8054012134894</v>
      </c>
      <c r="J281" s="107">
        <v>162.6365097075703</v>
      </c>
      <c r="K281" s="107">
        <v>-162.78017476788639</v>
      </c>
      <c r="L281" s="107">
        <v>1757.6617361531737</v>
      </c>
      <c r="M281" s="107">
        <v>2.7307482250136537</v>
      </c>
      <c r="N281" s="107">
        <v>303.96508667923501</v>
      </c>
      <c r="O281" s="107">
        <v>-341.3435281267067</v>
      </c>
      <c r="P281" s="107">
        <v>-37.378441447471722</v>
      </c>
      <c r="Q281" s="238"/>
      <c r="R281" s="18">
        <v>-439.65046422719826</v>
      </c>
      <c r="S281" s="18">
        <v>-135.68537754796327</v>
      </c>
      <c r="T281" s="18">
        <v>1449.5758671770789</v>
      </c>
      <c r="U281" s="18">
        <v>431.18619264825611</v>
      </c>
      <c r="V281" s="18">
        <v>3890.7699128509566</v>
      </c>
      <c r="W281" s="18">
        <v>172.07979396061816</v>
      </c>
    </row>
    <row r="282" spans="1:23">
      <c r="A282" s="80">
        <v>893</v>
      </c>
      <c r="B282" s="80" t="s">
        <v>887</v>
      </c>
      <c r="C282" s="83">
        <v>7434</v>
      </c>
      <c r="D282" s="107">
        <v>-2699.0248564978551</v>
      </c>
      <c r="E282" s="107">
        <v>1612.9069252384693</v>
      </c>
      <c r="F282" s="107">
        <v>479.55643747718801</v>
      </c>
      <c r="G282" s="107">
        <v>285.81572326662888</v>
      </c>
      <c r="H282" s="107">
        <v>2378.2790859822858</v>
      </c>
      <c r="I282" s="107">
        <v>1080.9988450490657</v>
      </c>
      <c r="J282" s="107">
        <v>204.85140202103719</v>
      </c>
      <c r="K282" s="107">
        <v>-40.389561474307236</v>
      </c>
      <c r="L282" s="107">
        <v>1245.4606855957959</v>
      </c>
      <c r="M282" s="107">
        <v>-37.395749260156038</v>
      </c>
      <c r="N282" s="107">
        <v>887.31916582007068</v>
      </c>
      <c r="O282" s="107">
        <v>-396.82539682539681</v>
      </c>
      <c r="P282" s="107">
        <v>490.49376899467376</v>
      </c>
      <c r="Q282" s="238"/>
      <c r="R282" s="18">
        <v>-427.49529190207159</v>
      </c>
      <c r="S282" s="18">
        <v>459.82387391799904</v>
      </c>
      <c r="T282" s="18">
        <v>718.31138358157295</v>
      </c>
      <c r="U282" s="18">
        <v>2737.1987368734631</v>
      </c>
      <c r="V282" s="18">
        <v>4082.3450486786114</v>
      </c>
      <c r="W282" s="18">
        <v>187.32949189761547</v>
      </c>
    </row>
    <row r="283" spans="1:23">
      <c r="A283" s="80">
        <v>895</v>
      </c>
      <c r="B283" s="80" t="s">
        <v>888</v>
      </c>
      <c r="C283" s="83">
        <v>15049</v>
      </c>
      <c r="D283" s="107">
        <v>-2376.4366288425263</v>
      </c>
      <c r="E283" s="107">
        <v>1821.9189668039703</v>
      </c>
      <c r="F283" s="107">
        <v>403.95803499104898</v>
      </c>
      <c r="G283" s="107">
        <v>352.61224314008246</v>
      </c>
      <c r="H283" s="107">
        <v>2578.4892449351014</v>
      </c>
      <c r="I283" s="107">
        <v>305.63006560367495</v>
      </c>
      <c r="J283" s="107">
        <v>175.0512652196459</v>
      </c>
      <c r="K283" s="107">
        <v>-108.37072230713004</v>
      </c>
      <c r="L283" s="107">
        <v>372.31060851619083</v>
      </c>
      <c r="M283" s="107">
        <v>19.815469466409727</v>
      </c>
      <c r="N283" s="107">
        <v>594.17869407517537</v>
      </c>
      <c r="O283" s="107">
        <v>-653.91255232905837</v>
      </c>
      <c r="P283" s="107">
        <v>-59.733858253883028</v>
      </c>
      <c r="Q283" s="238"/>
      <c r="R283" s="18">
        <v>-1178.2842713801583</v>
      </c>
      <c r="S283" s="18">
        <v>-584.10557730498283</v>
      </c>
      <c r="T283" s="18">
        <v>559.177662475126</v>
      </c>
      <c r="U283" s="18">
        <v>1323.3831666833926</v>
      </c>
      <c r="V283" s="18">
        <v>5187.7937988527883</v>
      </c>
      <c r="W283" s="18">
        <v>224.65092069099509</v>
      </c>
    </row>
    <row r="284" spans="1:23">
      <c r="A284" s="80">
        <v>905</v>
      </c>
      <c r="B284" s="80" t="s">
        <v>889</v>
      </c>
      <c r="C284" s="83">
        <v>67677</v>
      </c>
      <c r="D284" s="107">
        <v>-2641.2822553439146</v>
      </c>
      <c r="E284" s="107">
        <v>1894.1856373795806</v>
      </c>
      <c r="F284" s="107">
        <v>425.16824618433253</v>
      </c>
      <c r="G284" s="107">
        <v>311.49872220335084</v>
      </c>
      <c r="H284" s="107">
        <v>2630.8526057672639</v>
      </c>
      <c r="I284" s="107">
        <v>-34.104242129239182</v>
      </c>
      <c r="J284" s="107">
        <v>158.1662525571096</v>
      </c>
      <c r="K284" s="107">
        <v>418.78882042643733</v>
      </c>
      <c r="L284" s="107">
        <v>542.85083085430779</v>
      </c>
      <c r="M284" s="107">
        <v>147.61144849801261</v>
      </c>
      <c r="N284" s="107">
        <v>680.03262977566953</v>
      </c>
      <c r="O284" s="107">
        <v>-481.61266013564432</v>
      </c>
      <c r="P284" s="107">
        <v>198.41996964002533</v>
      </c>
      <c r="Q284" s="238"/>
      <c r="R284" s="18">
        <v>-785.80610842679198</v>
      </c>
      <c r="S284" s="18">
        <v>-105.77347865112233</v>
      </c>
      <c r="T284" s="18">
        <v>87.483236186699784</v>
      </c>
      <c r="U284" s="18">
        <v>722.00818986511194</v>
      </c>
      <c r="V284" s="18">
        <v>5128.7200685091475</v>
      </c>
      <c r="W284" s="18">
        <v>226.57722935162451</v>
      </c>
    </row>
    <row r="285" spans="1:23">
      <c r="A285" s="80">
        <v>908</v>
      </c>
      <c r="B285" s="80" t="s">
        <v>890</v>
      </c>
      <c r="C285" s="83">
        <v>20255</v>
      </c>
      <c r="D285" s="107">
        <v>-2476.7998016557522</v>
      </c>
      <c r="E285" s="107">
        <v>1722.4475890175495</v>
      </c>
      <c r="F285" s="107">
        <v>332.61263788390107</v>
      </c>
      <c r="G285" s="107">
        <v>251.89546708084259</v>
      </c>
      <c r="H285" s="107">
        <v>2306.9556939822928</v>
      </c>
      <c r="I285" s="107">
        <v>222.09523939267584</v>
      </c>
      <c r="J285" s="107">
        <v>145.09288196804758</v>
      </c>
      <c r="K285" s="107">
        <v>46.076968649716122</v>
      </c>
      <c r="L285" s="107">
        <v>413.26509001043956</v>
      </c>
      <c r="M285" s="107">
        <v>43.815452974574178</v>
      </c>
      <c r="N285" s="107">
        <v>287.23643531155454</v>
      </c>
      <c r="O285" s="107">
        <v>-463.78575364107627</v>
      </c>
      <c r="P285" s="107">
        <v>-176.54931832952175</v>
      </c>
      <c r="Q285" s="238"/>
      <c r="R285" s="18">
        <v>-1232.7820291286102</v>
      </c>
      <c r="S285" s="18">
        <v>-945.54559381705576</v>
      </c>
      <c r="T285" s="18">
        <v>714.88837858106126</v>
      </c>
      <c r="U285" s="18">
        <v>145.06114483870232</v>
      </c>
      <c r="V285" s="18">
        <v>5175.3910102566888</v>
      </c>
      <c r="W285" s="18">
        <v>226.34002483804855</v>
      </c>
    </row>
    <row r="286" spans="1:23">
      <c r="A286" s="80">
        <v>915</v>
      </c>
      <c r="B286" s="80" t="s">
        <v>891</v>
      </c>
      <c r="C286" s="83">
        <v>19254</v>
      </c>
      <c r="D286" s="107">
        <v>-2312.5842832556373</v>
      </c>
      <c r="E286" s="107">
        <v>1743.180768394302</v>
      </c>
      <c r="F286" s="107">
        <v>432.6210076813914</v>
      </c>
      <c r="G286" s="107">
        <v>212.45070974085834</v>
      </c>
      <c r="H286" s="107">
        <v>2388.2524858165516</v>
      </c>
      <c r="I286" s="107">
        <v>143.04478522180466</v>
      </c>
      <c r="J286" s="107">
        <v>174.66282149194197</v>
      </c>
      <c r="K286" s="107">
        <v>-120.95003635608185</v>
      </c>
      <c r="L286" s="107">
        <v>196.75757035766478</v>
      </c>
      <c r="M286" s="107">
        <v>103.87451958034694</v>
      </c>
      <c r="N286" s="107">
        <v>376.30029249892635</v>
      </c>
      <c r="O286" s="107">
        <v>-392.12631141580971</v>
      </c>
      <c r="P286" s="107">
        <v>-15.826018916883372</v>
      </c>
      <c r="Q286" s="238"/>
      <c r="R286" s="18">
        <v>-499.9916900384336</v>
      </c>
      <c r="S286" s="18">
        <v>-123.69139753950725</v>
      </c>
      <c r="T286" s="18">
        <v>587.70893528018098</v>
      </c>
      <c r="U286" s="18">
        <v>1136.058005215709</v>
      </c>
      <c r="V286" s="18">
        <v>5834.3995262219441</v>
      </c>
      <c r="W286" s="18">
        <v>208.51444598017969</v>
      </c>
    </row>
    <row r="287" spans="1:23">
      <c r="A287" s="80">
        <v>918</v>
      </c>
      <c r="B287" s="80" t="s">
        <v>892</v>
      </c>
      <c r="C287" s="83">
        <v>2322</v>
      </c>
      <c r="D287" s="107">
        <v>-2124.6114927916342</v>
      </c>
      <c r="E287" s="107">
        <v>1788.5764622110473</v>
      </c>
      <c r="F287" s="107">
        <v>428.69798032532884</v>
      </c>
      <c r="G287" s="107">
        <v>158.19162887883397</v>
      </c>
      <c r="H287" s="107">
        <v>2375.4660714152105</v>
      </c>
      <c r="I287" s="107">
        <v>485.14920161373539</v>
      </c>
      <c r="J287" s="107">
        <v>222.60464951402835</v>
      </c>
      <c r="K287" s="107">
        <v>-242.60335917312662</v>
      </c>
      <c r="L287" s="107">
        <v>465.15049195463712</v>
      </c>
      <c r="M287" s="107">
        <v>-256.48923341946596</v>
      </c>
      <c r="N287" s="107">
        <v>459.51583715874722</v>
      </c>
      <c r="O287" s="107">
        <v>-270.08096468561587</v>
      </c>
      <c r="P287" s="107">
        <v>189.43487247313135</v>
      </c>
      <c r="Q287" s="238"/>
      <c r="R287" s="18">
        <v>-34.453057708871668</v>
      </c>
      <c r="S287" s="18">
        <v>425.06277944987556</v>
      </c>
      <c r="T287" s="18">
        <v>1407.2356069742616</v>
      </c>
      <c r="U287" s="18">
        <v>981.01121951909522</v>
      </c>
      <c r="V287" s="18">
        <v>5518.4262221465533</v>
      </c>
      <c r="W287" s="18">
        <v>186.11617712914128</v>
      </c>
    </row>
    <row r="288" spans="1:23">
      <c r="A288" s="80">
        <v>921</v>
      </c>
      <c r="B288" s="80" t="s">
        <v>893</v>
      </c>
      <c r="C288" s="83">
        <v>1813</v>
      </c>
      <c r="D288" s="107">
        <v>-3182.2537103831651</v>
      </c>
      <c r="E288" s="107">
        <v>1367.0889659831776</v>
      </c>
      <c r="F288" s="107">
        <v>462.69646849457251</v>
      </c>
      <c r="G288" s="107">
        <v>248.90018759184963</v>
      </c>
      <c r="H288" s="107">
        <v>2078.6856220695995</v>
      </c>
      <c r="I288" s="107">
        <v>1027.9512063739669</v>
      </c>
      <c r="J288" s="107">
        <v>270.60637906978712</v>
      </c>
      <c r="K288" s="107">
        <v>92.958632101489243</v>
      </c>
      <c r="L288" s="107">
        <v>1391.5162175452435</v>
      </c>
      <c r="M288" s="107">
        <v>82.250413678985112</v>
      </c>
      <c r="N288" s="107">
        <v>370.19854291066298</v>
      </c>
      <c r="O288" s="107">
        <v>-452.57032542746828</v>
      </c>
      <c r="P288" s="107">
        <v>-82.371782516805325</v>
      </c>
      <c r="Q288" s="238"/>
      <c r="R288" s="18">
        <v>-207.94263651406507</v>
      </c>
      <c r="S288" s="18">
        <v>162.25590639659788</v>
      </c>
      <c r="T288" s="18">
        <v>1352.5611780809488</v>
      </c>
      <c r="U288" s="18">
        <v>1336.9205948405445</v>
      </c>
      <c r="V288" s="18">
        <v>3553.0147237982019</v>
      </c>
      <c r="W288" s="18">
        <v>150.0646504921161</v>
      </c>
    </row>
    <row r="289" spans="1:23">
      <c r="A289" s="80">
        <v>922</v>
      </c>
      <c r="B289" s="80" t="s">
        <v>894</v>
      </c>
      <c r="C289" s="83">
        <v>4301</v>
      </c>
      <c r="D289" s="107">
        <v>-2730.3657565813855</v>
      </c>
      <c r="E289" s="107">
        <v>2109.2506934202984</v>
      </c>
      <c r="F289" s="107">
        <v>356.70930314779019</v>
      </c>
      <c r="G289" s="107">
        <v>117.06409080928493</v>
      </c>
      <c r="H289" s="107">
        <v>2583.0240873773741</v>
      </c>
      <c r="I289" s="107">
        <v>805.21210104357226</v>
      </c>
      <c r="J289" s="107">
        <v>166.3635266006491</v>
      </c>
      <c r="K289" s="107">
        <v>-246.89467565682401</v>
      </c>
      <c r="L289" s="107">
        <v>724.68095198739718</v>
      </c>
      <c r="M289" s="107">
        <v>144.67077423854917</v>
      </c>
      <c r="N289" s="107">
        <v>722.01005702193481</v>
      </c>
      <c r="O289" s="107">
        <v>-480.96768193443381</v>
      </c>
      <c r="P289" s="107">
        <v>241.04237508750091</v>
      </c>
      <c r="Q289" s="238"/>
      <c r="R289" s="18">
        <v>-834.88723552662168</v>
      </c>
      <c r="S289" s="18">
        <v>-112.87717850468697</v>
      </c>
      <c r="T289" s="18">
        <v>856.89033459715188</v>
      </c>
      <c r="U289" s="18">
        <v>1067.6029221153906</v>
      </c>
      <c r="V289" s="18">
        <v>3683.2821218026847</v>
      </c>
      <c r="W289" s="18">
        <v>225.34729630558746</v>
      </c>
    </row>
    <row r="290" spans="1:23">
      <c r="A290" s="80">
        <v>924</v>
      </c>
      <c r="B290" s="80" t="s">
        <v>895</v>
      </c>
      <c r="C290" s="83">
        <v>2887</v>
      </c>
      <c r="D290" s="107">
        <v>-2779.4489160803837</v>
      </c>
      <c r="E290" s="107">
        <v>1692.3270689088663</v>
      </c>
      <c r="F290" s="107">
        <v>307.27375199677596</v>
      </c>
      <c r="G290" s="107">
        <v>203.84261773663701</v>
      </c>
      <c r="H290" s="107">
        <v>2203.443438642279</v>
      </c>
      <c r="I290" s="107">
        <v>857.49040405772939</v>
      </c>
      <c r="J290" s="107">
        <v>249.16441400497371</v>
      </c>
      <c r="K290" s="107">
        <v>64.412538967786631</v>
      </c>
      <c r="L290" s="107">
        <v>1171.0673570304896</v>
      </c>
      <c r="M290" s="107">
        <v>-54.035330793210946</v>
      </c>
      <c r="N290" s="107">
        <v>541.02654879917372</v>
      </c>
      <c r="O290" s="107">
        <v>-326.92968479390373</v>
      </c>
      <c r="P290" s="107">
        <v>214.09686400526996</v>
      </c>
      <c r="Q290" s="238"/>
      <c r="R290" s="18">
        <v>-460.65812261863533</v>
      </c>
      <c r="S290" s="18">
        <v>80.368426180538393</v>
      </c>
      <c r="T290" s="18">
        <v>330.0192321715071</v>
      </c>
      <c r="U290" s="18">
        <v>1755.9445067696092</v>
      </c>
      <c r="V290" s="18">
        <v>5008.7390393908081</v>
      </c>
      <c r="W290" s="18">
        <v>171.63560536601076</v>
      </c>
    </row>
    <row r="291" spans="1:23">
      <c r="A291" s="80">
        <v>925</v>
      </c>
      <c r="B291" s="80" t="s">
        <v>896</v>
      </c>
      <c r="C291" s="83">
        <v>3346</v>
      </c>
      <c r="D291" s="107">
        <v>-2946.3709330199122</v>
      </c>
      <c r="E291" s="107">
        <v>1469.204541900895</v>
      </c>
      <c r="F291" s="107">
        <v>365.75178897908518</v>
      </c>
      <c r="G291" s="107">
        <v>706.34982862450579</v>
      </c>
      <c r="H291" s="107">
        <v>2541.306159504486</v>
      </c>
      <c r="I291" s="107">
        <v>978.91131643904987</v>
      </c>
      <c r="J291" s="107">
        <v>244.06434399458584</v>
      </c>
      <c r="K291" s="107">
        <v>35.896891811117754</v>
      </c>
      <c r="L291" s="107">
        <v>1258.8725522447537</v>
      </c>
      <c r="M291" s="107">
        <v>68.738792588164969</v>
      </c>
      <c r="N291" s="107">
        <v>922.54657131749252</v>
      </c>
      <c r="O291" s="107">
        <v>-381.05200239091454</v>
      </c>
      <c r="P291" s="107">
        <v>541.49456892657804</v>
      </c>
      <c r="Q291" s="238"/>
      <c r="R291" s="18">
        <v>-787.50747160789001</v>
      </c>
      <c r="S291" s="18">
        <v>135.03909970960248</v>
      </c>
      <c r="T291" s="18">
        <v>4496.5167185225009</v>
      </c>
      <c r="U291" s="18">
        <v>4745.6858713376214</v>
      </c>
      <c r="V291" s="18">
        <v>1631.050523326807</v>
      </c>
      <c r="W291" s="18">
        <v>175.74217008383906</v>
      </c>
    </row>
    <row r="292" spans="1:23">
      <c r="A292" s="80">
        <v>927</v>
      </c>
      <c r="B292" s="80" t="s">
        <v>897</v>
      </c>
      <c r="C292" s="83">
        <v>29330</v>
      </c>
      <c r="D292" s="107">
        <v>-2291.4420363454242</v>
      </c>
      <c r="E292" s="107">
        <v>2011.8391060257738</v>
      </c>
      <c r="F292" s="107">
        <v>276.42217916784898</v>
      </c>
      <c r="G292" s="107">
        <v>123.46567175295712</v>
      </c>
      <c r="H292" s="107">
        <v>2411.7269569465802</v>
      </c>
      <c r="I292" s="107">
        <v>596.68808361786523</v>
      </c>
      <c r="J292" s="107">
        <v>142.29692916350854</v>
      </c>
      <c r="K292" s="107">
        <v>-112.44814183429935</v>
      </c>
      <c r="L292" s="107">
        <v>626.53687094707448</v>
      </c>
      <c r="M292" s="107">
        <v>-36.103409478349811</v>
      </c>
      <c r="N292" s="107">
        <v>710.71838206988082</v>
      </c>
      <c r="O292" s="107">
        <v>-450.69594272076375</v>
      </c>
      <c r="P292" s="107">
        <v>260.02243934911701</v>
      </c>
      <c r="Q292" s="238"/>
      <c r="R292" s="18">
        <v>-778.15001704739177</v>
      </c>
      <c r="S292" s="18">
        <v>-67.431634977510981</v>
      </c>
      <c r="T292" s="18">
        <v>685.2103815615859</v>
      </c>
      <c r="U292" s="18">
        <v>1480.4085486485794</v>
      </c>
      <c r="V292" s="18">
        <v>3927.8813765195591</v>
      </c>
      <c r="W292" s="18">
        <v>255.95917379462773</v>
      </c>
    </row>
    <row r="293" spans="1:23">
      <c r="A293" s="80">
        <v>931</v>
      </c>
      <c r="B293" s="80" t="s">
        <v>898</v>
      </c>
      <c r="C293" s="83">
        <v>5684</v>
      </c>
      <c r="D293" s="107">
        <v>-2812.7628589689898</v>
      </c>
      <c r="E293" s="107">
        <v>1421.2935987679537</v>
      </c>
      <c r="F293" s="107">
        <v>379.92335508580862</v>
      </c>
      <c r="G293" s="107">
        <v>383.43895161164664</v>
      </c>
      <c r="H293" s="107">
        <v>2184.6559054654085</v>
      </c>
      <c r="I293" s="107">
        <v>1169.0094648959389</v>
      </c>
      <c r="J293" s="107">
        <v>231.34114357151506</v>
      </c>
      <c r="K293" s="107">
        <v>5.4845179451090784</v>
      </c>
      <c r="L293" s="107">
        <v>1405.8351264125631</v>
      </c>
      <c r="M293" s="107">
        <v>-12.491203377902885</v>
      </c>
      <c r="N293" s="107">
        <v>765.23696953107935</v>
      </c>
      <c r="O293" s="107">
        <v>-471.10292047853619</v>
      </c>
      <c r="P293" s="107">
        <v>294.13404905254311</v>
      </c>
      <c r="Q293" s="238"/>
      <c r="R293" s="18">
        <v>-693.17382125263896</v>
      </c>
      <c r="S293" s="18">
        <v>72.063148278440309</v>
      </c>
      <c r="T293" s="18">
        <v>2252.9371836214832</v>
      </c>
      <c r="U293" s="18">
        <v>5388.5592501648925</v>
      </c>
      <c r="V293" s="18">
        <v>1640.4616927759562</v>
      </c>
      <c r="W293" s="18">
        <v>170.01119602487486</v>
      </c>
    </row>
    <row r="294" spans="1:23">
      <c r="A294" s="80">
        <v>934</v>
      </c>
      <c r="B294" s="80" t="s">
        <v>899</v>
      </c>
      <c r="C294" s="83">
        <v>2555</v>
      </c>
      <c r="D294" s="107">
        <v>-2621.9217993193656</v>
      </c>
      <c r="E294" s="107">
        <v>1753.8495959058314</v>
      </c>
      <c r="F294" s="107">
        <v>351.94650750191357</v>
      </c>
      <c r="G294" s="107">
        <v>223.02502112672119</v>
      </c>
      <c r="H294" s="107">
        <v>2328.821124534466</v>
      </c>
      <c r="I294" s="107">
        <v>620.92168471318143</v>
      </c>
      <c r="J294" s="107">
        <v>221.93472013429277</v>
      </c>
      <c r="K294" s="107">
        <v>-303.95772994129157</v>
      </c>
      <c r="L294" s="107">
        <v>538.89867490618258</v>
      </c>
      <c r="M294" s="107">
        <v>-57.839530332681015</v>
      </c>
      <c r="N294" s="107">
        <v>187.95846978860186</v>
      </c>
      <c r="O294" s="107">
        <v>-382.32211350293545</v>
      </c>
      <c r="P294" s="107">
        <v>-194.36364371433353</v>
      </c>
      <c r="Q294" s="238"/>
      <c r="R294" s="18">
        <v>-682.97455968688848</v>
      </c>
      <c r="S294" s="18">
        <v>-495.01608989828662</v>
      </c>
      <c r="T294" s="18">
        <v>108.74162338689672</v>
      </c>
      <c r="U294" s="18">
        <v>667.22550280631697</v>
      </c>
      <c r="V294" s="18">
        <v>4980.9317792285001</v>
      </c>
      <c r="W294" s="18">
        <v>182.50255940747456</v>
      </c>
    </row>
    <row r="295" spans="1:23">
      <c r="A295" s="80">
        <v>935</v>
      </c>
      <c r="B295" s="80" t="s">
        <v>900</v>
      </c>
      <c r="C295" s="83">
        <v>2912</v>
      </c>
      <c r="D295" s="107">
        <v>-3571.1176441279376</v>
      </c>
      <c r="E295" s="107">
        <v>1542.9863733707027</v>
      </c>
      <c r="F295" s="107">
        <v>582.53965221153885</v>
      </c>
      <c r="G295" s="107">
        <v>205.91494167572188</v>
      </c>
      <c r="H295" s="107">
        <v>2331.4409672579632</v>
      </c>
      <c r="I295" s="107">
        <v>417.51022593841691</v>
      </c>
      <c r="J295" s="107">
        <v>217.21936043209053</v>
      </c>
      <c r="K295" s="107">
        <v>21.379807692307693</v>
      </c>
      <c r="L295" s="107">
        <v>656.10939406281511</v>
      </c>
      <c r="M295" s="107">
        <v>-104.0521978021978</v>
      </c>
      <c r="N295" s="107">
        <v>-687.61948060935742</v>
      </c>
      <c r="O295" s="107">
        <v>-526.88873626373618</v>
      </c>
      <c r="P295" s="107">
        <v>-1214.5082168730937</v>
      </c>
      <c r="Q295" s="238"/>
      <c r="R295" s="18">
        <v>-707.41758241758248</v>
      </c>
      <c r="S295" s="18">
        <v>-1395.0370630269399</v>
      </c>
      <c r="T295" s="18">
        <v>476.37003210971955</v>
      </c>
      <c r="U295" s="18">
        <v>-57.622472605460771</v>
      </c>
      <c r="V295" s="18">
        <v>9303.7282522124169</v>
      </c>
      <c r="W295" s="18">
        <v>174.15196087705451</v>
      </c>
    </row>
    <row r="296" spans="1:23">
      <c r="A296" s="80">
        <v>936</v>
      </c>
      <c r="B296" s="80" t="s">
        <v>901</v>
      </c>
      <c r="C296" s="83">
        <v>6131</v>
      </c>
      <c r="D296" s="107">
        <v>-2499.2297839052458</v>
      </c>
      <c r="E296" s="107">
        <v>1501.8361478896136</v>
      </c>
      <c r="F296" s="107">
        <v>352.74215079538459</v>
      </c>
      <c r="G296" s="107">
        <v>349.53027255159776</v>
      </c>
      <c r="H296" s="107">
        <v>2204.1085712365962</v>
      </c>
      <c r="I296" s="107">
        <v>871.73376821596901</v>
      </c>
      <c r="J296" s="107">
        <v>232.59660687849353</v>
      </c>
      <c r="K296" s="107">
        <v>116.59354102104061</v>
      </c>
      <c r="L296" s="107">
        <v>1220.9239161155031</v>
      </c>
      <c r="M296" s="107">
        <v>8.7261458163431733</v>
      </c>
      <c r="N296" s="107">
        <v>934.52884926319655</v>
      </c>
      <c r="O296" s="107">
        <v>-662.40156581308111</v>
      </c>
      <c r="P296" s="107">
        <v>272.12728345011556</v>
      </c>
      <c r="Q296" s="238"/>
      <c r="R296" s="18">
        <v>-957.42945685858751</v>
      </c>
      <c r="S296" s="18">
        <v>-22.900607595390881</v>
      </c>
      <c r="T296" s="18">
        <v>1884.885869485141</v>
      </c>
      <c r="U296" s="18">
        <v>3956.3793352871971</v>
      </c>
      <c r="V296" s="18">
        <v>2519.7929921558521</v>
      </c>
      <c r="W296" s="18">
        <v>174.42928546917699</v>
      </c>
    </row>
    <row r="297" spans="1:23">
      <c r="A297" s="80">
        <v>946</v>
      </c>
      <c r="B297" s="80" t="s">
        <v>902</v>
      </c>
      <c r="C297" s="83">
        <v>6163</v>
      </c>
      <c r="D297" s="107">
        <v>-3408.1764456119558</v>
      </c>
      <c r="E297" s="107">
        <v>1708.6329042294922</v>
      </c>
      <c r="F297" s="107">
        <v>385.34492517561375</v>
      </c>
      <c r="G297" s="107">
        <v>244.41077968652979</v>
      </c>
      <c r="H297" s="107">
        <v>2338.3886090916358</v>
      </c>
      <c r="I297" s="107">
        <v>1104.2371386688476</v>
      </c>
      <c r="J297" s="107">
        <v>223.02340896826877</v>
      </c>
      <c r="K297" s="107">
        <v>95.900859970793448</v>
      </c>
      <c r="L297" s="107">
        <v>1423.16140760791</v>
      </c>
      <c r="M297" s="107">
        <v>-99.464546487100435</v>
      </c>
      <c r="N297" s="107">
        <v>253.90902460048974</v>
      </c>
      <c r="O297" s="107">
        <v>-344.39396397858184</v>
      </c>
      <c r="P297" s="107">
        <v>-90.484939378092122</v>
      </c>
      <c r="Q297" s="238"/>
      <c r="R297" s="18">
        <v>-2322.7324355021906</v>
      </c>
      <c r="S297" s="18">
        <v>-2068.8234109017008</v>
      </c>
      <c r="T297" s="18">
        <v>440.46397168813132</v>
      </c>
      <c r="U297" s="18">
        <v>503.75456554867981</v>
      </c>
      <c r="V297" s="18">
        <v>7922.4604652674871</v>
      </c>
      <c r="W297" s="18">
        <v>192.84795758797884</v>
      </c>
    </row>
    <row r="298" spans="1:23">
      <c r="A298" s="80">
        <v>976</v>
      </c>
      <c r="B298" s="80" t="s">
        <v>903</v>
      </c>
      <c r="C298" s="83">
        <v>3595</v>
      </c>
      <c r="D298" s="107">
        <v>-2643.4779186664523</v>
      </c>
      <c r="E298" s="107">
        <v>1296.830710994318</v>
      </c>
      <c r="F298" s="107">
        <v>394.82769218550226</v>
      </c>
      <c r="G298" s="107">
        <v>163.45939195760312</v>
      </c>
      <c r="H298" s="107">
        <v>1855.1177951374234</v>
      </c>
      <c r="I298" s="107">
        <v>880.55270886280653</v>
      </c>
      <c r="J298" s="107">
        <v>231.45719083137544</v>
      </c>
      <c r="K298" s="107">
        <v>-193.55883171070931</v>
      </c>
      <c r="L298" s="107">
        <v>918.45106798347251</v>
      </c>
      <c r="M298" s="107">
        <v>-6.1196105702364392</v>
      </c>
      <c r="N298" s="107">
        <v>123.97133388420758</v>
      </c>
      <c r="O298" s="107">
        <v>-414.18636995827541</v>
      </c>
      <c r="P298" s="107">
        <v>-290.21503607406777</v>
      </c>
      <c r="Q298" s="238"/>
      <c r="R298" s="18">
        <v>-1500.6954102920724</v>
      </c>
      <c r="S298" s="18">
        <v>-1376.7240764078649</v>
      </c>
      <c r="T298" s="18">
        <v>2520.9975268660887</v>
      </c>
      <c r="U298" s="18">
        <v>2149.1510103035125</v>
      </c>
      <c r="V298" s="18">
        <v>2823.4425114548853</v>
      </c>
      <c r="W298" s="18">
        <v>176.19982486335846</v>
      </c>
    </row>
    <row r="299" spans="1:23">
      <c r="A299" s="80">
        <v>977</v>
      </c>
      <c r="B299" s="80" t="s">
        <v>904</v>
      </c>
      <c r="C299" s="83">
        <v>15466</v>
      </c>
      <c r="D299" s="107">
        <v>-3053.9392607933069</v>
      </c>
      <c r="E299" s="107">
        <v>2009.9189932478137</v>
      </c>
      <c r="F299" s="107">
        <v>398.25877774449924</v>
      </c>
      <c r="G299" s="107">
        <v>233.87975988928054</v>
      </c>
      <c r="H299" s="107">
        <v>2642.0575308815933</v>
      </c>
      <c r="I299" s="107">
        <v>945.30626424633283</v>
      </c>
      <c r="J299" s="107">
        <v>159.55325418706346</v>
      </c>
      <c r="K299" s="107">
        <v>11.821802663907928</v>
      </c>
      <c r="L299" s="107">
        <v>1116.6813210973041</v>
      </c>
      <c r="M299" s="107">
        <v>-133.40876761929394</v>
      </c>
      <c r="N299" s="107">
        <v>571.39082356629729</v>
      </c>
      <c r="O299" s="107">
        <v>-404.50342687184792</v>
      </c>
      <c r="P299" s="107">
        <v>166.88739669444939</v>
      </c>
      <c r="Q299" s="238"/>
      <c r="R299" s="18">
        <v>-447.10978921505239</v>
      </c>
      <c r="S299" s="18">
        <v>124.28103435124493</v>
      </c>
      <c r="T299" s="18">
        <v>159.12091424966258</v>
      </c>
      <c r="U299" s="18">
        <v>656.66397003228997</v>
      </c>
      <c r="V299" s="18">
        <v>7088.6048491228357</v>
      </c>
      <c r="W299" s="18">
        <v>194.00762483087004</v>
      </c>
    </row>
    <row r="300" spans="1:23">
      <c r="A300" s="80">
        <v>980</v>
      </c>
      <c r="B300" s="80" t="s">
        <v>905</v>
      </c>
      <c r="C300" s="83">
        <v>33887</v>
      </c>
      <c r="D300" s="107">
        <v>-2720.4540162044832</v>
      </c>
      <c r="E300" s="107">
        <v>1819.2386786810875</v>
      </c>
      <c r="F300" s="107">
        <v>247.78369727788086</v>
      </c>
      <c r="G300" s="107">
        <v>230.2822849694125</v>
      </c>
      <c r="H300" s="107">
        <v>2297.3046609283806</v>
      </c>
      <c r="I300" s="107">
        <v>748.11309376384361</v>
      </c>
      <c r="J300" s="107">
        <v>128.09438318079185</v>
      </c>
      <c r="K300" s="107">
        <v>-113.18552837371263</v>
      </c>
      <c r="L300" s="107">
        <v>763.02194857092275</v>
      </c>
      <c r="M300" s="107">
        <v>-9.7825124679080471</v>
      </c>
      <c r="N300" s="107">
        <v>330.09008082691224</v>
      </c>
      <c r="O300" s="107">
        <v>-368.87301915188715</v>
      </c>
      <c r="P300" s="107">
        <v>-38.782938324974893</v>
      </c>
      <c r="Q300" s="238"/>
      <c r="R300" s="18">
        <v>-763.77371853513148</v>
      </c>
      <c r="S300" s="18">
        <v>-433.68363770821918</v>
      </c>
      <c r="T300" s="18">
        <v>331.02559729787225</v>
      </c>
      <c r="U300" s="18">
        <v>1539.4466100946752</v>
      </c>
      <c r="V300" s="18">
        <v>3221.4490319417596</v>
      </c>
      <c r="W300" s="18">
        <v>231.45530263118164</v>
      </c>
    </row>
    <row r="301" spans="1:23">
      <c r="A301" s="80">
        <v>981</v>
      </c>
      <c r="B301" s="80" t="s">
        <v>906</v>
      </c>
      <c r="C301" s="83">
        <v>2243</v>
      </c>
      <c r="D301" s="107">
        <v>-2361.2932849532904</v>
      </c>
      <c r="E301" s="107">
        <v>1821.0978837595217</v>
      </c>
      <c r="F301" s="107">
        <v>318.62487089855892</v>
      </c>
      <c r="G301" s="107">
        <v>91.521993252407214</v>
      </c>
      <c r="H301" s="107">
        <v>2231.2447479104881</v>
      </c>
      <c r="I301" s="107">
        <v>812.68182212784211</v>
      </c>
      <c r="J301" s="107">
        <v>225.58393808526625</v>
      </c>
      <c r="K301" s="107">
        <v>-239.17075345519393</v>
      </c>
      <c r="L301" s="107">
        <v>799.09500675791435</v>
      </c>
      <c r="M301" s="107">
        <v>1.7833259028087383</v>
      </c>
      <c r="N301" s="107">
        <v>670.82979561792092</v>
      </c>
      <c r="O301" s="107">
        <v>-242.84440481497995</v>
      </c>
      <c r="P301" s="107">
        <v>427.98539080294091</v>
      </c>
      <c r="Q301" s="238"/>
      <c r="R301" s="18">
        <v>-468.12304948729383</v>
      </c>
      <c r="S301" s="18">
        <v>202.70674613062707</v>
      </c>
      <c r="T301" s="18">
        <v>1184.4028614101103</v>
      </c>
      <c r="U301" s="18">
        <v>2575.8800438325961</v>
      </c>
      <c r="V301" s="18">
        <v>291.99413064683188</v>
      </c>
      <c r="W301" s="18">
        <v>194.56173971789764</v>
      </c>
    </row>
    <row r="302" spans="1:23">
      <c r="A302" s="80">
        <v>989</v>
      </c>
      <c r="B302" s="80" t="s">
        <v>907</v>
      </c>
      <c r="C302" s="83">
        <v>5165</v>
      </c>
      <c r="D302" s="107">
        <v>-2548.2239759565509</v>
      </c>
      <c r="E302" s="107">
        <v>9375.3689662890829</v>
      </c>
      <c r="F302" s="107">
        <v>2342.7338771058935</v>
      </c>
      <c r="G302" s="107">
        <v>1386.4959518881369</v>
      </c>
      <c r="H302" s="107">
        <v>13104.598795283113</v>
      </c>
      <c r="I302" s="107">
        <v>1370.5033040901833</v>
      </c>
      <c r="J302" s="107">
        <v>1164.0662361445029</v>
      </c>
      <c r="K302" s="107">
        <v>-442.11399999999998</v>
      </c>
      <c r="L302" s="107">
        <v>2092.4555402346864</v>
      </c>
      <c r="M302" s="107">
        <v>-135.81800580832527</v>
      </c>
      <c r="N302" s="107">
        <v>258.27250720275191</v>
      </c>
      <c r="O302" s="107">
        <v>-401.89738625363026</v>
      </c>
      <c r="P302" s="107">
        <v>-143.62487905087832</v>
      </c>
      <c r="Q302" s="238"/>
      <c r="R302" s="18">
        <v>-1474.9273959341722</v>
      </c>
      <c r="S302" s="18">
        <v>-1216.6548887314202</v>
      </c>
      <c r="T302" s="18">
        <v>82.81340726519926</v>
      </c>
      <c r="U302" s="18">
        <v>926.14688703091394</v>
      </c>
      <c r="V302" s="18">
        <v>8574.2594102189487</v>
      </c>
      <c r="W302" s="18">
        <v>184.09463301887777</v>
      </c>
    </row>
    <row r="303" spans="1:23">
      <c r="A303" s="80">
        <v>992</v>
      </c>
      <c r="B303" s="80" t="s">
        <v>908</v>
      </c>
      <c r="C303" s="83">
        <v>17772</v>
      </c>
      <c r="D303" s="107">
        <v>-2838.3436696539902</v>
      </c>
      <c r="E303" s="107">
        <v>31239.13256874459</v>
      </c>
      <c r="F303" s="107">
        <v>6276.7940482389959</v>
      </c>
      <c r="G303" s="107">
        <v>6535.8260910956433</v>
      </c>
      <c r="H303" s="107">
        <v>44051.752708079228</v>
      </c>
      <c r="I303" s="107">
        <v>7867.6464561028733</v>
      </c>
      <c r="J303" s="107">
        <v>3009.862015235637</v>
      </c>
      <c r="K303" s="107">
        <v>-878.88099999999997</v>
      </c>
      <c r="L303" s="107">
        <v>9998.6274713385119</v>
      </c>
      <c r="M303" s="107">
        <v>43.326581138870132</v>
      </c>
      <c r="N303" s="107">
        <v>246.30522632945249</v>
      </c>
      <c r="O303" s="107">
        <v>-478.2804411433716</v>
      </c>
      <c r="P303" s="107">
        <v>-231.97521481391911</v>
      </c>
      <c r="Q303" s="238"/>
      <c r="R303" s="18">
        <v>-420.40288093630431</v>
      </c>
      <c r="S303" s="18">
        <v>-174.09765460685179</v>
      </c>
      <c r="T303" s="18">
        <v>128.275838484774</v>
      </c>
      <c r="U303" s="18">
        <v>116.78290389333641</v>
      </c>
      <c r="V303" s="18">
        <v>3970.8001146131269</v>
      </c>
      <c r="W303" s="18">
        <v>198.39418544569688</v>
      </c>
    </row>
    <row r="304" spans="1:23"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R304" s="18"/>
      <c r="S304" s="18"/>
      <c r="T304" s="18"/>
      <c r="U304" s="18"/>
      <c r="V304" s="18"/>
    </row>
    <row r="305" spans="4:22"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R305" s="18"/>
      <c r="S305" s="18"/>
      <c r="T305" s="18"/>
      <c r="U305" s="18"/>
      <c r="V305" s="18"/>
    </row>
    <row r="306" spans="4:22"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R306" s="18"/>
      <c r="S306" s="18"/>
      <c r="T306" s="18"/>
      <c r="U306" s="18"/>
      <c r="V306" s="18"/>
    </row>
    <row r="307" spans="4:22"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R307" s="18"/>
      <c r="S307" s="18"/>
      <c r="T307" s="18"/>
      <c r="U307" s="18"/>
      <c r="V307" s="18"/>
    </row>
    <row r="308" spans="4:22"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R308" s="18"/>
      <c r="S308" s="18"/>
      <c r="T308" s="18"/>
      <c r="U308" s="18"/>
      <c r="V308" s="18"/>
    </row>
    <row r="309" spans="4:22"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R309" s="18"/>
      <c r="S309" s="18"/>
      <c r="T309" s="18"/>
      <c r="U309" s="18"/>
      <c r="V309" s="18"/>
    </row>
    <row r="310" spans="4:22"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R310" s="18"/>
      <c r="S310" s="18"/>
      <c r="T310" s="18"/>
      <c r="U310" s="18"/>
      <c r="V310" s="18"/>
    </row>
    <row r="311" spans="4:22"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8"/>
      <c r="S311" s="18"/>
      <c r="T311" s="18"/>
      <c r="U311" s="18"/>
      <c r="V311" s="18"/>
    </row>
    <row r="312" spans="4:22"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8"/>
      <c r="S312" s="18"/>
      <c r="T312" s="18"/>
      <c r="U312" s="18"/>
      <c r="V312" s="18"/>
    </row>
    <row r="313" spans="4:22"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8"/>
      <c r="S313" s="18"/>
      <c r="T313" s="18"/>
      <c r="U313" s="18"/>
      <c r="V313" s="18"/>
    </row>
    <row r="314" spans="4:22"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8"/>
      <c r="S314" s="18"/>
      <c r="T314" s="18"/>
      <c r="U314" s="18"/>
      <c r="V314" s="18"/>
    </row>
    <row r="315" spans="4:22"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8"/>
      <c r="S315" s="18"/>
      <c r="T315" s="18"/>
      <c r="U315" s="18"/>
      <c r="V315" s="18"/>
    </row>
    <row r="316" spans="4:22"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8"/>
      <c r="S316" s="18"/>
      <c r="T316" s="18"/>
      <c r="U316" s="18"/>
      <c r="V316" s="18"/>
    </row>
    <row r="317" spans="4:22"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8"/>
      <c r="S317" s="18"/>
      <c r="T317" s="18"/>
      <c r="U317" s="18"/>
      <c r="V317" s="18"/>
    </row>
    <row r="318" spans="4:22"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8"/>
      <c r="S318" s="18"/>
      <c r="T318" s="18"/>
      <c r="U318" s="18"/>
      <c r="V318" s="18"/>
    </row>
    <row r="319" spans="4:22"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8"/>
      <c r="S319" s="18"/>
      <c r="T319" s="18"/>
      <c r="U319" s="18"/>
      <c r="V319" s="18"/>
    </row>
    <row r="320" spans="4:22"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8"/>
      <c r="S320" s="18"/>
      <c r="T320" s="18"/>
      <c r="U320" s="18"/>
      <c r="V320" s="18"/>
    </row>
    <row r="321" spans="4:22"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8"/>
      <c r="S321" s="18"/>
      <c r="T321" s="18"/>
      <c r="U321" s="18"/>
      <c r="V321" s="18"/>
    </row>
    <row r="322" spans="4:22"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8"/>
      <c r="S322" s="18"/>
      <c r="T322" s="18"/>
      <c r="U322" s="18"/>
      <c r="V322" s="18"/>
    </row>
    <row r="323" spans="4:22"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8"/>
      <c r="S323" s="18"/>
      <c r="T323" s="18"/>
      <c r="U323" s="18"/>
      <c r="V323" s="18"/>
    </row>
    <row r="324" spans="4:22"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8"/>
      <c r="S324" s="18"/>
      <c r="T324" s="18"/>
      <c r="U324" s="18"/>
      <c r="V324" s="18"/>
    </row>
    <row r="325" spans="4:22"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8"/>
      <c r="S325" s="18"/>
      <c r="T325" s="18"/>
      <c r="U325" s="18"/>
      <c r="V325" s="18"/>
    </row>
    <row r="326" spans="4:22"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8"/>
      <c r="S326" s="18"/>
      <c r="T326" s="18"/>
      <c r="U326" s="18"/>
      <c r="V326" s="18"/>
    </row>
    <row r="327" spans="4:22"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8"/>
      <c r="S327" s="18"/>
      <c r="T327" s="18"/>
      <c r="U327" s="18"/>
      <c r="V327" s="18"/>
    </row>
    <row r="328" spans="4:22"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8"/>
      <c r="S328" s="18"/>
      <c r="T328" s="18"/>
      <c r="U328" s="18"/>
      <c r="V328" s="18"/>
    </row>
    <row r="329" spans="4:22"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8"/>
      <c r="S329" s="18"/>
      <c r="T329" s="18"/>
      <c r="U329" s="18"/>
      <c r="V329" s="18"/>
    </row>
    <row r="330" spans="4:22"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8"/>
      <c r="S330" s="18"/>
      <c r="T330" s="18"/>
      <c r="U330" s="18"/>
      <c r="V330" s="18"/>
    </row>
    <row r="331" spans="4:22"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8"/>
      <c r="S331" s="18"/>
      <c r="T331" s="18"/>
      <c r="U331" s="18"/>
      <c r="V331" s="18"/>
    </row>
    <row r="332" spans="4:22"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8"/>
      <c r="S332" s="18"/>
      <c r="T332" s="18"/>
      <c r="U332" s="18"/>
      <c r="V332" s="18"/>
    </row>
    <row r="333" spans="4:22"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8"/>
      <c r="S333" s="18"/>
      <c r="T333" s="18"/>
      <c r="U333" s="18"/>
      <c r="V333" s="18"/>
    </row>
    <row r="334" spans="4:22"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8"/>
      <c r="S334" s="18"/>
      <c r="T334" s="18"/>
      <c r="U334" s="18"/>
      <c r="V334" s="18"/>
    </row>
    <row r="335" spans="4:22"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8"/>
      <c r="S335" s="18"/>
      <c r="T335" s="18"/>
      <c r="U335" s="18"/>
      <c r="V335" s="18"/>
    </row>
    <row r="336" spans="4:22"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8"/>
      <c r="S336" s="18"/>
      <c r="T336" s="18"/>
      <c r="U336" s="18"/>
      <c r="V336" s="18"/>
    </row>
    <row r="337" spans="4:22"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8"/>
      <c r="S337" s="18"/>
      <c r="T337" s="18"/>
      <c r="U337" s="18"/>
      <c r="V337" s="18"/>
    </row>
    <row r="338" spans="4:22"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8"/>
      <c r="S338" s="18"/>
      <c r="T338" s="18"/>
      <c r="U338" s="18"/>
      <c r="V338" s="18"/>
    </row>
    <row r="339" spans="4:22"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8"/>
      <c r="S339" s="18"/>
      <c r="T339" s="18"/>
      <c r="U339" s="18"/>
      <c r="V339" s="18"/>
    </row>
    <row r="340" spans="4:22"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8"/>
      <c r="S340" s="18"/>
      <c r="T340" s="18"/>
      <c r="U340" s="18"/>
      <c r="V340" s="18"/>
    </row>
    <row r="341" spans="4:22"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8"/>
      <c r="S341" s="18"/>
      <c r="T341" s="18"/>
      <c r="U341" s="18"/>
      <c r="V341" s="18"/>
    </row>
    <row r="342" spans="4:22"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8"/>
      <c r="S342" s="18"/>
      <c r="T342" s="18"/>
      <c r="U342" s="18"/>
      <c r="V342" s="18"/>
    </row>
    <row r="343" spans="4:22"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8"/>
      <c r="S343" s="18"/>
      <c r="T343" s="18"/>
      <c r="U343" s="18"/>
      <c r="V343" s="18"/>
    </row>
    <row r="344" spans="4:22"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8"/>
      <c r="S344" s="18"/>
      <c r="T344" s="18"/>
      <c r="U344" s="18"/>
      <c r="V344" s="18"/>
    </row>
    <row r="345" spans="4:22"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8"/>
      <c r="S345" s="18"/>
      <c r="T345" s="18"/>
      <c r="U345" s="18"/>
      <c r="V345" s="18"/>
    </row>
    <row r="346" spans="4:22"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8"/>
      <c r="S346" s="18"/>
      <c r="T346" s="18"/>
      <c r="U346" s="18"/>
      <c r="V346" s="18"/>
    </row>
    <row r="347" spans="4:22"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8"/>
      <c r="S347" s="18"/>
      <c r="T347" s="18"/>
      <c r="U347" s="18"/>
      <c r="V347" s="18"/>
    </row>
    <row r="348" spans="4:22"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8"/>
      <c r="S348" s="18"/>
      <c r="T348" s="18"/>
      <c r="U348" s="18"/>
      <c r="V348" s="18"/>
    </row>
    <row r="349" spans="4:22"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8"/>
      <c r="S349" s="18"/>
      <c r="T349" s="18"/>
      <c r="U349" s="18"/>
      <c r="V349" s="18"/>
    </row>
    <row r="350" spans="4:22"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8"/>
      <c r="S350" s="18"/>
      <c r="T350" s="18"/>
      <c r="U350" s="18"/>
      <c r="V350" s="18"/>
    </row>
    <row r="351" spans="4:22"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8"/>
      <c r="S351" s="18"/>
      <c r="T351" s="18"/>
      <c r="U351" s="18"/>
      <c r="V351" s="18"/>
    </row>
    <row r="352" spans="4:22"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8"/>
      <c r="S352" s="18"/>
      <c r="T352" s="18"/>
      <c r="U352" s="18"/>
      <c r="V352" s="18"/>
    </row>
    <row r="353" spans="4:22"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8"/>
      <c r="S353" s="18"/>
      <c r="T353" s="18"/>
      <c r="U353" s="18"/>
      <c r="V353" s="18"/>
    </row>
    <row r="354" spans="4:22"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8"/>
      <c r="S354" s="18"/>
      <c r="T354" s="18"/>
      <c r="U354" s="18"/>
      <c r="V354" s="18"/>
    </row>
    <row r="355" spans="4:22"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8"/>
      <c r="S355" s="18"/>
      <c r="T355" s="18"/>
      <c r="U355" s="18"/>
      <c r="V355" s="18"/>
    </row>
    <row r="356" spans="4:22"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8"/>
      <c r="S356" s="18"/>
      <c r="T356" s="18"/>
      <c r="U356" s="18"/>
      <c r="V356" s="18"/>
    </row>
    <row r="357" spans="4:22"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8"/>
      <c r="S357" s="18"/>
      <c r="T357" s="18"/>
      <c r="U357" s="18"/>
      <c r="V357" s="18"/>
    </row>
    <row r="358" spans="4:22"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8"/>
      <c r="S358" s="18"/>
      <c r="T358" s="18"/>
      <c r="U358" s="18"/>
      <c r="V358" s="18"/>
    </row>
    <row r="359" spans="4:22"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8"/>
      <c r="S359" s="18"/>
      <c r="T359" s="18"/>
      <c r="U359" s="18"/>
      <c r="V359" s="18"/>
    </row>
    <row r="360" spans="4:22"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8"/>
      <c r="S360" s="18"/>
      <c r="T360" s="18"/>
      <c r="U360" s="18"/>
      <c r="V360" s="18"/>
    </row>
    <row r="361" spans="4:22"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8"/>
      <c r="S361" s="18"/>
      <c r="T361" s="18"/>
      <c r="U361" s="18"/>
      <c r="V361" s="18"/>
    </row>
    <row r="362" spans="4:22"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8"/>
      <c r="S362" s="18"/>
      <c r="T362" s="18"/>
      <c r="U362" s="18"/>
      <c r="V362" s="18"/>
    </row>
    <row r="363" spans="4:22"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8"/>
      <c r="S363" s="18"/>
      <c r="T363" s="18"/>
      <c r="U363" s="18"/>
      <c r="V363" s="18"/>
    </row>
    <row r="364" spans="4:22"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8"/>
      <c r="S364" s="18"/>
      <c r="T364" s="18"/>
      <c r="U364" s="18"/>
      <c r="V364" s="18"/>
    </row>
    <row r="365" spans="4:22"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8"/>
      <c r="S365" s="18"/>
      <c r="T365" s="18"/>
      <c r="U365" s="18"/>
      <c r="V365" s="18"/>
    </row>
    <row r="366" spans="4:22"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8"/>
      <c r="S366" s="18"/>
      <c r="T366" s="18"/>
      <c r="U366" s="18"/>
      <c r="V366" s="18"/>
    </row>
    <row r="367" spans="4:22"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8"/>
      <c r="S367" s="18"/>
      <c r="T367" s="18"/>
      <c r="U367" s="18"/>
      <c r="V367" s="18"/>
    </row>
    <row r="368" spans="4:22"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8"/>
      <c r="S368" s="18"/>
      <c r="T368" s="18"/>
      <c r="U368" s="18"/>
      <c r="V368" s="18"/>
    </row>
    <row r="369" spans="4:22"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8"/>
      <c r="S369" s="18"/>
      <c r="T369" s="18"/>
      <c r="U369" s="18"/>
      <c r="V369" s="18"/>
    </row>
    <row r="370" spans="4:22"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8"/>
      <c r="S370" s="18"/>
      <c r="T370" s="18"/>
      <c r="U370" s="18"/>
      <c r="V370" s="18"/>
    </row>
    <row r="371" spans="4:22"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8"/>
      <c r="S371" s="18"/>
      <c r="T371" s="18"/>
      <c r="U371" s="18"/>
      <c r="V371" s="18"/>
    </row>
    <row r="372" spans="4:22"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8"/>
      <c r="S372" s="18"/>
      <c r="T372" s="18"/>
      <c r="U372" s="18"/>
      <c r="V372" s="18"/>
    </row>
    <row r="373" spans="4:22"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8"/>
      <c r="S373" s="18"/>
      <c r="T373" s="18"/>
      <c r="U373" s="18"/>
      <c r="V373" s="18"/>
    </row>
    <row r="374" spans="4:22"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8"/>
      <c r="S374" s="18"/>
      <c r="T374" s="18"/>
      <c r="U374" s="18"/>
      <c r="V374" s="18"/>
    </row>
    <row r="375" spans="4:22"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8"/>
      <c r="S375" s="18"/>
      <c r="T375" s="18"/>
      <c r="U375" s="18"/>
      <c r="V375" s="18"/>
    </row>
    <row r="376" spans="4:22"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8"/>
      <c r="S376" s="18"/>
      <c r="T376" s="18"/>
      <c r="U376" s="18"/>
      <c r="V376" s="18"/>
    </row>
    <row r="377" spans="4:22"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8"/>
      <c r="S377" s="18"/>
      <c r="T377" s="18"/>
      <c r="U377" s="18"/>
      <c r="V377" s="18"/>
    </row>
    <row r="378" spans="4:22"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8"/>
      <c r="S378" s="18"/>
      <c r="T378" s="18"/>
      <c r="U378" s="18"/>
      <c r="V378" s="18"/>
    </row>
    <row r="379" spans="4:22"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8"/>
      <c r="S379" s="18"/>
      <c r="T379" s="18"/>
      <c r="U379" s="18"/>
      <c r="V379" s="18"/>
    </row>
    <row r="380" spans="4:22"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8"/>
      <c r="S380" s="18"/>
      <c r="T380" s="18"/>
      <c r="U380" s="18"/>
      <c r="V380" s="18"/>
    </row>
    <row r="381" spans="4:22"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8"/>
      <c r="S381" s="18"/>
      <c r="T381" s="18"/>
      <c r="U381" s="18"/>
      <c r="V381" s="18"/>
    </row>
    <row r="382" spans="4:22"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8"/>
      <c r="S382" s="18"/>
      <c r="T382" s="18"/>
      <c r="U382" s="18"/>
      <c r="V382" s="18"/>
    </row>
    <row r="383" spans="4:22"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8"/>
      <c r="S383" s="18"/>
      <c r="T383" s="18"/>
      <c r="U383" s="18"/>
      <c r="V383" s="18"/>
    </row>
    <row r="384" spans="4:22"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8"/>
      <c r="S384" s="18"/>
      <c r="T384" s="18"/>
      <c r="U384" s="18"/>
      <c r="V384" s="18"/>
    </row>
    <row r="385" spans="4:22"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8"/>
      <c r="S385" s="18"/>
      <c r="T385" s="18"/>
      <c r="U385" s="18"/>
      <c r="V385" s="18"/>
    </row>
    <row r="386" spans="4:22"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8"/>
      <c r="S386" s="18"/>
      <c r="T386" s="18"/>
      <c r="U386" s="18"/>
      <c r="V386" s="18"/>
    </row>
    <row r="387" spans="4:22"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8"/>
      <c r="S387" s="18"/>
      <c r="T387" s="18"/>
      <c r="U387" s="18"/>
      <c r="V387" s="18"/>
    </row>
    <row r="388" spans="4:22"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8"/>
      <c r="S388" s="18"/>
      <c r="T388" s="18"/>
      <c r="U388" s="18"/>
      <c r="V388" s="18"/>
    </row>
    <row r="389" spans="4:22"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8"/>
      <c r="S389" s="18"/>
      <c r="T389" s="18"/>
      <c r="U389" s="18"/>
      <c r="V389" s="18"/>
    </row>
    <row r="390" spans="4:22"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8"/>
      <c r="S390" s="18"/>
      <c r="T390" s="18"/>
      <c r="U390" s="18"/>
      <c r="V390" s="18"/>
    </row>
    <row r="391" spans="4:22"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8"/>
      <c r="S391" s="18"/>
      <c r="T391" s="18"/>
      <c r="U391" s="18"/>
      <c r="V391" s="18"/>
    </row>
    <row r="392" spans="4:22"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8"/>
      <c r="S392" s="18"/>
      <c r="T392" s="18"/>
      <c r="U392" s="18"/>
      <c r="V392" s="18"/>
    </row>
    <row r="393" spans="4:22"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8"/>
      <c r="S393" s="18"/>
      <c r="T393" s="18"/>
      <c r="U393" s="18"/>
      <c r="V393" s="18"/>
    </row>
    <row r="394" spans="4:22"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8"/>
      <c r="S394" s="18"/>
      <c r="T394" s="18"/>
      <c r="U394" s="18"/>
      <c r="V394" s="18"/>
    </row>
    <row r="395" spans="4:22"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8"/>
      <c r="S395" s="18"/>
      <c r="T395" s="18"/>
      <c r="U395" s="18"/>
      <c r="V395" s="18"/>
    </row>
    <row r="396" spans="4:22"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8"/>
      <c r="S396" s="18"/>
      <c r="T396" s="18"/>
      <c r="U396" s="18"/>
      <c r="V396" s="18"/>
    </row>
    <row r="397" spans="4:22"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8"/>
      <c r="S397" s="18"/>
      <c r="T397" s="18"/>
      <c r="U397" s="18"/>
      <c r="V397" s="18"/>
    </row>
    <row r="398" spans="4:22"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8"/>
      <c r="S398" s="18"/>
      <c r="T398" s="18"/>
      <c r="U398" s="18"/>
      <c r="V398" s="18"/>
    </row>
    <row r="399" spans="4:22"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8"/>
      <c r="S399" s="18"/>
      <c r="T399" s="18"/>
      <c r="U399" s="18"/>
      <c r="V399" s="18"/>
    </row>
    <row r="400" spans="4:22"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8"/>
      <c r="S400" s="18"/>
      <c r="T400" s="18"/>
      <c r="U400" s="18"/>
      <c r="V400" s="18"/>
    </row>
    <row r="401" spans="4:22"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8"/>
      <c r="S401" s="18"/>
      <c r="T401" s="18"/>
      <c r="U401" s="18"/>
      <c r="V401" s="18"/>
    </row>
    <row r="402" spans="4:22"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8"/>
      <c r="S402" s="18"/>
      <c r="T402" s="18"/>
      <c r="U402" s="18"/>
      <c r="V402" s="18"/>
    </row>
    <row r="403" spans="4:22"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8"/>
      <c r="S403" s="18"/>
      <c r="T403" s="18"/>
      <c r="U403" s="18"/>
      <c r="V403" s="18"/>
    </row>
    <row r="404" spans="4:22"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8"/>
      <c r="S404" s="18"/>
      <c r="T404" s="18"/>
      <c r="U404" s="18"/>
      <c r="V404" s="18"/>
    </row>
    <row r="405" spans="4:22"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8"/>
      <c r="S405" s="18"/>
      <c r="T405" s="18"/>
      <c r="U405" s="18"/>
      <c r="V405" s="18"/>
    </row>
    <row r="406" spans="4:22"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8"/>
      <c r="S406" s="18"/>
      <c r="T406" s="18"/>
      <c r="U406" s="18"/>
      <c r="V406" s="18"/>
    </row>
    <row r="407" spans="4:22"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8"/>
      <c r="S407" s="18"/>
      <c r="T407" s="18"/>
      <c r="U407" s="18"/>
      <c r="V407" s="18"/>
    </row>
    <row r="408" spans="4:22"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8"/>
      <c r="S408" s="18"/>
      <c r="T408" s="18"/>
      <c r="U408" s="18"/>
      <c r="V408" s="18"/>
    </row>
    <row r="409" spans="4:22"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8"/>
      <c r="S409" s="18"/>
      <c r="T409" s="18"/>
      <c r="U409" s="18"/>
      <c r="V409" s="18"/>
    </row>
    <row r="410" spans="4:22"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8"/>
      <c r="S410" s="18"/>
      <c r="T410" s="18"/>
      <c r="U410" s="18"/>
      <c r="V410" s="18"/>
    </row>
    <row r="411" spans="4:22"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8"/>
      <c r="S411" s="18"/>
      <c r="T411" s="18"/>
      <c r="U411" s="18"/>
      <c r="V411" s="18"/>
    </row>
    <row r="412" spans="4:22"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8"/>
      <c r="S412" s="18"/>
      <c r="T412" s="18"/>
      <c r="U412" s="18"/>
      <c r="V412" s="18"/>
    </row>
    <row r="413" spans="4:22"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8"/>
      <c r="S413" s="18"/>
      <c r="T413" s="18"/>
      <c r="U413" s="18"/>
      <c r="V413" s="18"/>
    </row>
    <row r="414" spans="4:22"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8"/>
      <c r="S414" s="18"/>
      <c r="T414" s="18"/>
      <c r="U414" s="18"/>
      <c r="V414" s="18"/>
    </row>
    <row r="415" spans="4:22"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8"/>
      <c r="S415" s="18"/>
      <c r="T415" s="18"/>
      <c r="U415" s="18"/>
      <c r="V415" s="18"/>
    </row>
    <row r="416" spans="4:22"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8"/>
      <c r="S416" s="18"/>
      <c r="T416" s="18"/>
      <c r="U416" s="18"/>
      <c r="V416" s="18"/>
    </row>
    <row r="417" spans="4:22"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8"/>
      <c r="S417" s="18"/>
      <c r="T417" s="18"/>
      <c r="U417" s="18"/>
      <c r="V417" s="18"/>
    </row>
    <row r="418" spans="4:22"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8"/>
      <c r="S418" s="18"/>
      <c r="T418" s="18"/>
      <c r="U418" s="18"/>
      <c r="V418" s="18"/>
    </row>
    <row r="419" spans="4:22"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8"/>
      <c r="S419" s="18"/>
      <c r="T419" s="18"/>
      <c r="U419" s="18"/>
      <c r="V419" s="18"/>
    </row>
    <row r="420" spans="4:22"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8"/>
      <c r="S420" s="18"/>
      <c r="T420" s="18"/>
      <c r="U420" s="18"/>
      <c r="V420" s="18"/>
    </row>
    <row r="421" spans="4:22"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8"/>
      <c r="S421" s="18"/>
      <c r="T421" s="18"/>
      <c r="U421" s="18"/>
      <c r="V421" s="18"/>
    </row>
    <row r="422" spans="4:22"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8"/>
      <c r="S422" s="18"/>
      <c r="T422" s="18"/>
      <c r="U422" s="18"/>
      <c r="V422" s="18"/>
    </row>
    <row r="423" spans="4:22"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8"/>
      <c r="S423" s="18"/>
      <c r="T423" s="18"/>
      <c r="U423" s="18"/>
      <c r="V423" s="18"/>
    </row>
    <row r="424" spans="4:22"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8"/>
      <c r="S424" s="18"/>
      <c r="T424" s="18"/>
      <c r="U424" s="18"/>
      <c r="V424" s="18"/>
    </row>
    <row r="425" spans="4:22"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8"/>
      <c r="S425" s="18"/>
      <c r="T425" s="18"/>
      <c r="U425" s="18"/>
      <c r="V425" s="18"/>
    </row>
    <row r="426" spans="4:22"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8"/>
      <c r="S426" s="18"/>
      <c r="T426" s="18"/>
      <c r="U426" s="18"/>
      <c r="V426" s="18"/>
    </row>
    <row r="427" spans="4:22"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8"/>
      <c r="S427" s="18"/>
      <c r="T427" s="18"/>
      <c r="U427" s="18"/>
      <c r="V427" s="18"/>
    </row>
    <row r="428" spans="4:22"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8"/>
      <c r="S428" s="18"/>
      <c r="T428" s="18"/>
      <c r="U428" s="18"/>
      <c r="V428" s="18"/>
    </row>
    <row r="429" spans="4:22"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8"/>
      <c r="S429" s="18"/>
      <c r="T429" s="18"/>
      <c r="U429" s="18"/>
      <c r="V429" s="18"/>
    </row>
    <row r="430" spans="4:22"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8"/>
      <c r="S430" s="18"/>
      <c r="T430" s="18"/>
      <c r="U430" s="18"/>
      <c r="V430" s="18"/>
    </row>
    <row r="431" spans="4:22"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8"/>
      <c r="S431" s="18"/>
      <c r="T431" s="18"/>
      <c r="U431" s="18"/>
      <c r="V431" s="18"/>
    </row>
    <row r="432" spans="4:22"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8"/>
      <c r="S432" s="18"/>
      <c r="T432" s="18"/>
      <c r="U432" s="18"/>
      <c r="V432" s="18"/>
    </row>
    <row r="433" spans="4:22"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8"/>
      <c r="S433" s="18"/>
      <c r="T433" s="18"/>
      <c r="U433" s="18"/>
      <c r="V433" s="18"/>
    </row>
    <row r="434" spans="4:22"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8"/>
      <c r="S434" s="18"/>
      <c r="T434" s="18"/>
      <c r="U434" s="18"/>
      <c r="V434" s="18"/>
    </row>
    <row r="435" spans="4:22"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8"/>
      <c r="S435" s="18"/>
      <c r="T435" s="18"/>
      <c r="U435" s="18"/>
      <c r="V435" s="18"/>
    </row>
    <row r="436" spans="4:22"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8"/>
      <c r="S436" s="18"/>
      <c r="T436" s="18"/>
      <c r="U436" s="18"/>
      <c r="V436" s="18"/>
    </row>
    <row r="437" spans="4:22"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8"/>
      <c r="S437" s="18"/>
      <c r="T437" s="18"/>
      <c r="U437" s="18"/>
      <c r="V437" s="18"/>
    </row>
    <row r="438" spans="4:22"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8"/>
      <c r="S438" s="18"/>
      <c r="T438" s="18"/>
      <c r="U438" s="18"/>
      <c r="V438" s="18"/>
    </row>
    <row r="439" spans="4:22"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8"/>
      <c r="S439" s="18"/>
      <c r="T439" s="18"/>
      <c r="U439" s="18"/>
      <c r="V439" s="18"/>
    </row>
    <row r="440" spans="4:22"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8"/>
      <c r="S440" s="18"/>
      <c r="T440" s="18"/>
      <c r="U440" s="18"/>
      <c r="V440" s="18"/>
    </row>
    <row r="441" spans="4:22"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8"/>
      <c r="S441" s="18"/>
      <c r="T441" s="18"/>
      <c r="U441" s="18"/>
      <c r="V441" s="18"/>
    </row>
    <row r="442" spans="4:22"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8"/>
      <c r="S442" s="18"/>
      <c r="T442" s="18"/>
      <c r="U442" s="18"/>
      <c r="V442" s="18"/>
    </row>
    <row r="443" spans="4:22"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8"/>
      <c r="S443" s="18"/>
      <c r="T443" s="18"/>
      <c r="U443" s="18"/>
      <c r="V443" s="18"/>
    </row>
    <row r="444" spans="4:22"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8"/>
      <c r="S444" s="18"/>
      <c r="T444" s="18"/>
      <c r="U444" s="18"/>
      <c r="V444" s="18"/>
    </row>
    <row r="445" spans="4:22"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8"/>
      <c r="S445" s="18"/>
      <c r="T445" s="18"/>
      <c r="U445" s="18"/>
      <c r="V445" s="18"/>
    </row>
    <row r="446" spans="4:22"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8"/>
      <c r="S446" s="18"/>
      <c r="T446" s="18"/>
      <c r="U446" s="18"/>
      <c r="V446" s="18"/>
    </row>
    <row r="447" spans="4:22"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8"/>
      <c r="S447" s="18"/>
      <c r="T447" s="18"/>
      <c r="U447" s="18"/>
      <c r="V447" s="18"/>
    </row>
    <row r="448" spans="4:22"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8"/>
      <c r="S448" s="18"/>
      <c r="T448" s="18"/>
      <c r="U448" s="18"/>
      <c r="V448" s="18"/>
    </row>
    <row r="449" spans="4:22"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8"/>
      <c r="S449" s="18"/>
      <c r="T449" s="18"/>
      <c r="U449" s="18"/>
      <c r="V449" s="18"/>
    </row>
    <row r="450" spans="4:22"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8"/>
      <c r="S450" s="18"/>
      <c r="T450" s="18"/>
      <c r="U450" s="18"/>
      <c r="V450" s="18"/>
    </row>
    <row r="451" spans="4:22"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8"/>
      <c r="S451" s="18"/>
      <c r="T451" s="18"/>
      <c r="U451" s="18"/>
      <c r="V451" s="18"/>
    </row>
    <row r="452" spans="4:22"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8"/>
      <c r="S452" s="18"/>
      <c r="T452" s="18"/>
      <c r="U452" s="18"/>
      <c r="V452" s="18"/>
    </row>
    <row r="453" spans="4:22"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8"/>
      <c r="S453" s="18"/>
      <c r="T453" s="18"/>
      <c r="U453" s="18"/>
      <c r="V453" s="18"/>
    </row>
    <row r="454" spans="4:22"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8"/>
      <c r="S454" s="18"/>
      <c r="T454" s="18"/>
      <c r="U454" s="18"/>
      <c r="V454" s="18"/>
    </row>
    <row r="455" spans="4:22"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8"/>
      <c r="S455" s="18"/>
      <c r="T455" s="18"/>
      <c r="U455" s="18"/>
      <c r="V455" s="18"/>
    </row>
    <row r="456" spans="4:22"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8"/>
      <c r="S456" s="18"/>
      <c r="T456" s="18"/>
      <c r="U456" s="18"/>
      <c r="V456" s="18"/>
    </row>
    <row r="457" spans="4:22"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8"/>
      <c r="S457" s="18"/>
      <c r="T457" s="18"/>
      <c r="U457" s="18"/>
      <c r="V457" s="18"/>
    </row>
    <row r="458" spans="4:22"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8"/>
      <c r="S458" s="18"/>
      <c r="T458" s="18"/>
      <c r="U458" s="18"/>
      <c r="V458" s="18"/>
    </row>
    <row r="459" spans="4:22"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8"/>
      <c r="S459" s="18"/>
      <c r="T459" s="18"/>
      <c r="U459" s="18"/>
      <c r="V459" s="18"/>
    </row>
    <row r="460" spans="4:22"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R460" s="18"/>
      <c r="S460" s="18"/>
      <c r="T460" s="18"/>
      <c r="U460" s="18"/>
      <c r="V460" s="18"/>
    </row>
  </sheetData>
  <autoFilter ref="A10:AN10" xr:uid="{8CC0C8AA-9DB1-4372-8AB5-484B9FBF4F80}">
    <sortState xmlns:xlrd2="http://schemas.microsoft.com/office/spreadsheetml/2017/richdata2" ref="A11:W303">
      <sortCondition ref="A10"/>
    </sortState>
  </autoFilter>
  <hyperlinks>
    <hyperlink ref="A2" r:id="rId1" display="https://vm.fi/kuntatalousohjelma" xr:uid="{5A384F8F-C1BC-421A-867D-B667BED87039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1FA4B-345F-4A65-8140-A39651049C65}">
  <dimension ref="A1:XDM935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ColWidth="9.140625" defaultRowHeight="15"/>
  <cols>
    <col min="1" max="1" width="4.5703125" style="82" customWidth="1"/>
    <col min="2" max="2" width="5.28515625" style="82" customWidth="1"/>
    <col min="3" max="3" width="18.85546875" style="82" bestFit="1" customWidth="1"/>
    <col min="4" max="9" width="9.7109375" style="82" bestFit="1" customWidth="1"/>
    <col min="10" max="14" width="10.28515625" style="82" bestFit="1" customWidth="1"/>
    <col min="15" max="15" width="9.7109375" style="82" bestFit="1" customWidth="1"/>
    <col min="16" max="16" width="9.7109375" style="82" customWidth="1"/>
    <col min="17" max="17" width="9.140625" style="81"/>
    <col min="18" max="18" width="9.140625" style="82"/>
    <col min="19" max="19" width="20.5703125" style="82" bestFit="1" customWidth="1"/>
    <col min="20" max="33" width="9.140625" style="82"/>
    <col min="34" max="45" width="9.140625" style="80"/>
    <col min="46" max="16384" width="9.140625" style="82"/>
  </cols>
  <sheetData>
    <row r="1" spans="1:45 16341:16341" s="80" customFormat="1" ht="28.5" customHeight="1">
      <c r="A1" s="113" t="s">
        <v>605</v>
      </c>
      <c r="Q1" s="81"/>
      <c r="R1" s="113" t="s">
        <v>606</v>
      </c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</row>
    <row r="2" spans="1:45 16341:16341" s="80" customFormat="1" ht="15.75">
      <c r="A2" s="241" t="s">
        <v>1040</v>
      </c>
      <c r="I2" s="85"/>
      <c r="J2" s="84"/>
      <c r="Q2" s="81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</row>
    <row r="3" spans="1:45 16341:16341" ht="15.75">
      <c r="A3" s="242" t="s">
        <v>1041</v>
      </c>
      <c r="I3" s="86"/>
      <c r="J3" s="86"/>
      <c r="K3" s="84"/>
      <c r="L3" s="84"/>
      <c r="M3" s="84"/>
      <c r="N3" s="84"/>
      <c r="O3" s="84"/>
      <c r="P3" s="84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</row>
    <row r="4" spans="1:45 16341:16341" ht="11.25">
      <c r="K4" s="86"/>
      <c r="L4" s="86"/>
      <c r="M4" s="86"/>
      <c r="N4" s="86"/>
      <c r="O4" s="86"/>
      <c r="P4" s="86"/>
      <c r="Q4" s="87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</row>
    <row r="5" spans="1:45 16341:16341" ht="11.25"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</row>
    <row r="6" spans="1:45 16341:16341" ht="11.25">
      <c r="B6" s="82" t="s">
        <v>607</v>
      </c>
      <c r="D6" s="88" t="s">
        <v>608</v>
      </c>
      <c r="E6" s="88" t="s">
        <v>608</v>
      </c>
      <c r="F6" s="88" t="s">
        <v>608</v>
      </c>
      <c r="G6" s="88" t="s">
        <v>608</v>
      </c>
      <c r="H6" s="88" t="s">
        <v>608</v>
      </c>
      <c r="I6" s="88" t="s">
        <v>608</v>
      </c>
      <c r="J6" s="74" t="s">
        <v>608</v>
      </c>
      <c r="K6" s="88" t="s">
        <v>608</v>
      </c>
      <c r="L6" s="88" t="s">
        <v>609</v>
      </c>
      <c r="M6" s="88" t="s">
        <v>609</v>
      </c>
      <c r="N6" s="88" t="s">
        <v>609</v>
      </c>
      <c r="O6" s="88" t="s">
        <v>609</v>
      </c>
      <c r="P6" s="88" t="s">
        <v>609</v>
      </c>
      <c r="Q6" s="89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</row>
    <row r="7" spans="1:45 16341:16341" s="110" customFormat="1" ht="38.25" customHeight="1">
      <c r="B7" s="110" t="s">
        <v>610</v>
      </c>
      <c r="D7" s="111"/>
      <c r="E7" s="111">
        <v>0.49098408416157202</v>
      </c>
      <c r="F7" s="111">
        <v>-0.9561561510772143</v>
      </c>
      <c r="G7" s="111">
        <v>3.5339514715313936</v>
      </c>
      <c r="H7" s="111">
        <v>4.309589269761549</v>
      </c>
      <c r="I7" s="111">
        <v>2.8472703189567738</v>
      </c>
      <c r="J7" s="111">
        <v>3.3917856889206233</v>
      </c>
      <c r="K7" s="111">
        <v>6.7060686025778082</v>
      </c>
      <c r="L7" s="111">
        <v>-60.695974301109935</v>
      </c>
      <c r="M7" s="111">
        <v>2.2651109238325695</v>
      </c>
      <c r="N7" s="111">
        <v>9.5364519561922378</v>
      </c>
      <c r="O7" s="111">
        <v>3.9774384965469478</v>
      </c>
      <c r="P7" s="111">
        <v>3.8345164574001167</v>
      </c>
      <c r="Q7" s="112"/>
    </row>
    <row r="8" spans="1:45 16341:16341" s="91" customFormat="1" ht="11.25">
      <c r="B8" s="91" t="s">
        <v>611</v>
      </c>
      <c r="D8" s="92"/>
      <c r="E8" s="92">
        <v>-138664</v>
      </c>
      <c r="F8" s="92">
        <v>271364</v>
      </c>
      <c r="G8" s="92">
        <v>-993371</v>
      </c>
      <c r="H8" s="92">
        <v>-1254208</v>
      </c>
      <c r="I8" s="92">
        <v>-864344</v>
      </c>
      <c r="J8" s="92">
        <v>-1058958.8730199821</v>
      </c>
      <c r="K8" s="92">
        <v>-2164734.8968400247</v>
      </c>
      <c r="L8" s="92">
        <v>20906711.820418544</v>
      </c>
      <c r="M8" s="92">
        <v>-306656.62766275741</v>
      </c>
      <c r="N8" s="92">
        <v>-1320313.9131149575</v>
      </c>
      <c r="O8" s="92">
        <v>-603187.75538243726</v>
      </c>
      <c r="P8" s="92">
        <v>-604642.63104444183</v>
      </c>
      <c r="Q8" s="81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</row>
    <row r="9" spans="1:45 16341:16341" s="80" customFormat="1">
      <c r="A9" s="93" t="s">
        <v>612</v>
      </c>
      <c r="B9" s="93" t="s">
        <v>613</v>
      </c>
      <c r="C9" s="93" t="s">
        <v>614</v>
      </c>
      <c r="D9" s="93">
        <v>2015</v>
      </c>
      <c r="E9" s="93">
        <v>2016</v>
      </c>
      <c r="F9" s="93">
        <v>2017</v>
      </c>
      <c r="G9" s="93">
        <v>2018</v>
      </c>
      <c r="H9" s="93">
        <v>2019</v>
      </c>
      <c r="I9" s="93">
        <v>2020</v>
      </c>
      <c r="J9" s="93">
        <v>2021</v>
      </c>
      <c r="K9" s="93">
        <v>2022</v>
      </c>
      <c r="L9" s="93">
        <v>2023</v>
      </c>
      <c r="M9" s="93">
        <v>2024</v>
      </c>
      <c r="N9" s="93">
        <v>2025</v>
      </c>
      <c r="O9" s="93">
        <v>2026</v>
      </c>
      <c r="P9" s="93">
        <v>2027</v>
      </c>
      <c r="Q9" s="81"/>
      <c r="R9" s="94" t="s">
        <v>613</v>
      </c>
      <c r="S9" s="94" t="s">
        <v>614</v>
      </c>
      <c r="T9" s="95">
        <v>2015</v>
      </c>
      <c r="U9" s="95">
        <v>2016</v>
      </c>
      <c r="V9" s="95">
        <v>2017</v>
      </c>
      <c r="W9" s="95">
        <v>2018</v>
      </c>
      <c r="X9" s="95">
        <v>2019</v>
      </c>
      <c r="Y9" s="95">
        <v>2020</v>
      </c>
      <c r="Z9" s="95">
        <v>2021</v>
      </c>
      <c r="AA9" s="95">
        <v>2022</v>
      </c>
      <c r="AB9" s="95">
        <v>2023</v>
      </c>
      <c r="AC9" s="95">
        <v>2024</v>
      </c>
      <c r="AD9" s="95">
        <v>2025</v>
      </c>
      <c r="AE9" s="95">
        <v>2026</v>
      </c>
      <c r="AF9" s="95">
        <v>2027</v>
      </c>
    </row>
    <row r="10" spans="1:45 16341:16341" s="114" customFormat="1" ht="29.25" customHeight="1">
      <c r="B10" s="115">
        <v>1</v>
      </c>
      <c r="C10" s="115" t="s">
        <v>615</v>
      </c>
      <c r="D10" s="116">
        <v>-28242056</v>
      </c>
      <c r="E10" s="116">
        <v>-28380720</v>
      </c>
      <c r="F10" s="116">
        <v>-28109356</v>
      </c>
      <c r="G10" s="116">
        <v>-29102727</v>
      </c>
      <c r="H10" s="116">
        <v>-30356935</v>
      </c>
      <c r="I10" s="116">
        <v>-31221279</v>
      </c>
      <c r="J10" s="116">
        <v>-32280237.873019982</v>
      </c>
      <c r="K10" s="116">
        <v>-34444972.769860007</v>
      </c>
      <c r="L10" s="116">
        <v>-13538260.949441461</v>
      </c>
      <c r="M10" s="116">
        <v>-13844917.577104218</v>
      </c>
      <c r="N10" s="116">
        <v>-15165231.490219176</v>
      </c>
      <c r="O10" s="116">
        <v>-15768419.245601613</v>
      </c>
      <c r="P10" s="116">
        <v>-16373061.876646055</v>
      </c>
      <c r="Q10" s="112"/>
      <c r="R10" s="116"/>
      <c r="S10" s="117" t="s">
        <v>615</v>
      </c>
      <c r="T10" s="118">
        <v>-5159.2305049083106</v>
      </c>
      <c r="U10" s="118">
        <v>-5175.5248018606617</v>
      </c>
      <c r="V10" s="118">
        <v>-5121.845874642182</v>
      </c>
      <c r="W10" s="118">
        <v>-5295.8264427318227</v>
      </c>
      <c r="X10" s="118">
        <v>-5515.7682227694131</v>
      </c>
      <c r="Y10" s="118">
        <v>-5672.8170542387761</v>
      </c>
      <c r="Z10" s="118">
        <v>-5850.0979400340357</v>
      </c>
      <c r="AA10" s="118">
        <v>-6235.1312989646922</v>
      </c>
      <c r="AB10" s="118">
        <v>-2447.3996291625531</v>
      </c>
      <c r="AC10" s="118">
        <v>-2499.7350530669592</v>
      </c>
      <c r="AD10" s="118">
        <v>-2734.9908267335686</v>
      </c>
      <c r="AE10" s="118">
        <v>-2840.8556436906529</v>
      </c>
      <c r="AF10" s="118">
        <v>-2947.0761052386506</v>
      </c>
      <c r="XDM10" s="119"/>
    </row>
    <row r="11" spans="1:45 16341:16341" s="80" customFormat="1">
      <c r="A11" s="75">
        <v>14</v>
      </c>
      <c r="B11" s="96">
        <v>5</v>
      </c>
      <c r="C11" s="97" t="s">
        <v>616</v>
      </c>
      <c r="D11" s="98">
        <v>-57325</v>
      </c>
      <c r="E11" s="76">
        <v>-56196</v>
      </c>
      <c r="F11" s="76">
        <v>-58797</v>
      </c>
      <c r="G11" s="76">
        <v>-61242</v>
      </c>
      <c r="H11" s="91">
        <v>-62969</v>
      </c>
      <c r="I11" s="91">
        <v>-62640</v>
      </c>
      <c r="J11" s="91">
        <v>-64339.408950000005</v>
      </c>
      <c r="K11" s="91">
        <v>-67087.190239999996</v>
      </c>
      <c r="L11" s="91">
        <v>-24080.721739853096</v>
      </c>
      <c r="M11" s="91">
        <v>-24623.566010544899</v>
      </c>
      <c r="N11" s="91">
        <v>-25955.895383604013</v>
      </c>
      <c r="O11" s="91">
        <v>-26330.18309669408</v>
      </c>
      <c r="P11" s="91">
        <v>-26791.548772320428</v>
      </c>
      <c r="Q11" s="81"/>
      <c r="R11" s="99">
        <v>5</v>
      </c>
      <c r="S11" s="100" t="s">
        <v>616</v>
      </c>
      <c r="T11" s="91">
        <v>-5729.0625624625227</v>
      </c>
      <c r="U11" s="91">
        <v>-5676.9370643499342</v>
      </c>
      <c r="V11" s="91">
        <v>-5980.7750991760759</v>
      </c>
      <c r="W11" s="91">
        <v>-6313.6082474226796</v>
      </c>
      <c r="X11" s="91">
        <v>-6585.337795440284</v>
      </c>
      <c r="Y11" s="91">
        <v>-6650.3875145981528</v>
      </c>
      <c r="Z11" s="91">
        <v>-6910.0428471700152</v>
      </c>
      <c r="AA11" s="91">
        <v>-7307.1768042696876</v>
      </c>
      <c r="AB11" s="91">
        <v>-2656.7433517048871</v>
      </c>
      <c r="AC11" s="91">
        <v>-2750.9290593838564</v>
      </c>
      <c r="AD11" s="91">
        <v>-2935.8551502775717</v>
      </c>
      <c r="AE11" s="91">
        <v>-3016.0576284872941</v>
      </c>
      <c r="AF11" s="91">
        <v>-3107.7077801090859</v>
      </c>
    </row>
    <row r="12" spans="1:45 16341:16341" s="80" customFormat="1">
      <c r="A12" s="75">
        <v>17</v>
      </c>
      <c r="B12" s="96">
        <v>9</v>
      </c>
      <c r="C12" s="97" t="s">
        <v>617</v>
      </c>
      <c r="D12" s="98">
        <v>-14956</v>
      </c>
      <c r="E12" s="76">
        <v>-15152</v>
      </c>
      <c r="F12" s="76">
        <v>-15444</v>
      </c>
      <c r="G12" s="76">
        <v>-15419</v>
      </c>
      <c r="H12" s="91">
        <v>-15396</v>
      </c>
      <c r="I12" s="91">
        <v>-15872</v>
      </c>
      <c r="J12" s="91">
        <v>-16568.164229999998</v>
      </c>
      <c r="K12" s="91">
        <v>-17073.848129999998</v>
      </c>
      <c r="L12" s="91">
        <v>-7027.3240763997928</v>
      </c>
      <c r="M12" s="91">
        <v>-6249.2727625490006</v>
      </c>
      <c r="N12" s="91">
        <v>-6757.227786739254</v>
      </c>
      <c r="O12" s="91">
        <v>-7065.3979237210078</v>
      </c>
      <c r="P12" s="91">
        <v>-7369.7142120154285</v>
      </c>
      <c r="Q12" s="81"/>
      <c r="R12" s="99">
        <v>9</v>
      </c>
      <c r="S12" s="100" t="s">
        <v>617</v>
      </c>
      <c r="T12" s="91">
        <v>-5566.0588016375141</v>
      </c>
      <c r="U12" s="91">
        <v>-5741.5687760515348</v>
      </c>
      <c r="V12" s="91">
        <v>-5917.2413793103451</v>
      </c>
      <c r="W12" s="91">
        <v>-5992.6156237854648</v>
      </c>
      <c r="X12" s="91">
        <v>-6111.9491861849938</v>
      </c>
      <c r="Y12" s="91">
        <v>-6305.919745729042</v>
      </c>
      <c r="Z12" s="91">
        <v>-6651.2100481734233</v>
      </c>
      <c r="AA12" s="91">
        <v>-6909.6916754350459</v>
      </c>
      <c r="AB12" s="91">
        <v>-2874.1611764416334</v>
      </c>
      <c r="AC12" s="91">
        <v>-2581.27747317183</v>
      </c>
      <c r="AD12" s="91">
        <v>-2819.0353720230514</v>
      </c>
      <c r="AE12" s="91">
        <v>-2974.9043889351615</v>
      </c>
      <c r="AF12" s="91">
        <v>-3133.3818928637024</v>
      </c>
    </row>
    <row r="13" spans="1:45 16341:16341" s="80" customFormat="1">
      <c r="A13" s="75">
        <v>14</v>
      </c>
      <c r="B13" s="96">
        <v>10</v>
      </c>
      <c r="C13" s="97" t="s">
        <v>618</v>
      </c>
      <c r="D13" s="98">
        <v>-70555</v>
      </c>
      <c r="E13" s="76">
        <v>-69628</v>
      </c>
      <c r="F13" s="76">
        <v>-69650</v>
      </c>
      <c r="G13" s="76">
        <v>-70262</v>
      </c>
      <c r="H13" s="91">
        <v>-72208</v>
      </c>
      <c r="I13" s="91">
        <v>-73751</v>
      </c>
      <c r="J13" s="91">
        <v>-76691.857349999991</v>
      </c>
      <c r="K13" s="91">
        <v>-79568.424769999998</v>
      </c>
      <c r="L13" s="91">
        <v>-27384.172470206628</v>
      </c>
      <c r="M13" s="91">
        <v>-29061.304688454999</v>
      </c>
      <c r="N13" s="91">
        <v>-31554.596766695598</v>
      </c>
      <c r="O13" s="91">
        <v>-32414.387244147983</v>
      </c>
      <c r="P13" s="91">
        <v>-33291.627364851949</v>
      </c>
      <c r="Q13" s="81"/>
      <c r="R13" s="99">
        <v>10</v>
      </c>
      <c r="S13" s="100" t="s">
        <v>618</v>
      </c>
      <c r="T13" s="91">
        <v>-5858.103620059781</v>
      </c>
      <c r="U13" s="91">
        <v>-5847.6526413034353</v>
      </c>
      <c r="V13" s="91">
        <v>-5946.3843592589428</v>
      </c>
      <c r="W13" s="91">
        <v>-6086.4518364518362</v>
      </c>
      <c r="X13" s="91">
        <v>-6296.4771538193227</v>
      </c>
      <c r="Y13" s="91">
        <v>-6508.2068478644542</v>
      </c>
      <c r="Z13" s="91">
        <v>-6849.3219031883536</v>
      </c>
      <c r="AA13" s="91">
        <v>-7189.0517500903507</v>
      </c>
      <c r="AB13" s="91">
        <v>-2502.6661003661698</v>
      </c>
      <c r="AC13" s="91">
        <v>-2687.1294210314377</v>
      </c>
      <c r="AD13" s="91">
        <v>-2952.8913313396592</v>
      </c>
      <c r="AE13" s="91">
        <v>-3068.9630036118147</v>
      </c>
      <c r="AF13" s="91">
        <v>-3187.9371219814179</v>
      </c>
    </row>
    <row r="14" spans="1:45 16341:16341" s="80" customFormat="1">
      <c r="A14" s="75">
        <v>7</v>
      </c>
      <c r="B14" s="96">
        <v>16</v>
      </c>
      <c r="C14" s="97" t="s">
        <v>619</v>
      </c>
      <c r="D14" s="98">
        <v>-42423</v>
      </c>
      <c r="E14" s="76">
        <v>-42238</v>
      </c>
      <c r="F14" s="76">
        <v>-42490</v>
      </c>
      <c r="G14" s="76">
        <v>-43254</v>
      </c>
      <c r="H14" s="91">
        <v>-45898</v>
      </c>
      <c r="I14" s="91">
        <v>-45098</v>
      </c>
      <c r="J14" s="91">
        <v>-47149.293180000008</v>
      </c>
      <c r="K14" s="91">
        <v>-52490.751179999999</v>
      </c>
      <c r="L14" s="91">
        <v>-22026.820088451026</v>
      </c>
      <c r="M14" s="91">
        <v>-20696.121711092354</v>
      </c>
      <c r="N14" s="91">
        <v>-21757.016850528144</v>
      </c>
      <c r="O14" s="91">
        <v>-22560.234030259962</v>
      </c>
      <c r="P14" s="91">
        <v>-23237.384332243164</v>
      </c>
      <c r="Q14" s="81"/>
      <c r="R14" s="99">
        <v>16</v>
      </c>
      <c r="S14" s="100" t="s">
        <v>619</v>
      </c>
      <c r="T14" s="91">
        <v>-5119.2228792083988</v>
      </c>
      <c r="U14" s="91">
        <v>-5074.8528174936919</v>
      </c>
      <c r="V14" s="91">
        <v>-5151.5518913676042</v>
      </c>
      <c r="W14" s="91">
        <v>-5307.8905387164068</v>
      </c>
      <c r="X14" s="91">
        <v>-5678.33725102066</v>
      </c>
      <c r="Y14" s="91">
        <v>-5595.9796500806551</v>
      </c>
      <c r="Z14" s="91">
        <v>-5869.4501655670374</v>
      </c>
      <c r="AA14" s="91">
        <v>-6582.7377953348378</v>
      </c>
      <c r="AB14" s="91">
        <v>-2777.306782051573</v>
      </c>
      <c r="AC14" s="91">
        <v>-2624.4131005696622</v>
      </c>
      <c r="AD14" s="91">
        <v>-2776.1920186969687</v>
      </c>
      <c r="AE14" s="91">
        <v>-2895.6788641072985</v>
      </c>
      <c r="AF14" s="91">
        <v>-3001.0828273593133</v>
      </c>
    </row>
    <row r="15" spans="1:45 16341:16341" s="80" customFormat="1">
      <c r="A15" s="75">
        <v>1</v>
      </c>
      <c r="B15" s="96">
        <v>18</v>
      </c>
      <c r="C15" s="97" t="s">
        <v>620</v>
      </c>
      <c r="D15" s="98">
        <v>-25122</v>
      </c>
      <c r="E15" s="76">
        <v>-25437</v>
      </c>
      <c r="F15" s="76">
        <v>-25397</v>
      </c>
      <c r="G15" s="76">
        <v>-26333</v>
      </c>
      <c r="H15" s="91">
        <v>-25868</v>
      </c>
      <c r="I15" s="91">
        <v>-26475</v>
      </c>
      <c r="J15" s="91">
        <v>-26985.506560000002</v>
      </c>
      <c r="K15" s="91">
        <v>-28874.993039999998</v>
      </c>
      <c r="L15" s="91">
        <v>-12557.288094444453</v>
      </c>
      <c r="M15" s="91">
        <v>-12483.48818367831</v>
      </c>
      <c r="N15" s="91">
        <v>-13450.099233710765</v>
      </c>
      <c r="O15" s="91">
        <v>-13896.14677608013</v>
      </c>
      <c r="P15" s="91">
        <v>-14581.618583231408</v>
      </c>
      <c r="Q15" s="81"/>
      <c r="R15" s="99">
        <v>18</v>
      </c>
      <c r="S15" s="100" t="s">
        <v>620</v>
      </c>
      <c r="T15" s="91">
        <v>-4922.0219435736681</v>
      </c>
      <c r="U15" s="91">
        <v>-5041.0225921521996</v>
      </c>
      <c r="V15" s="91">
        <v>-5089.5791583166329</v>
      </c>
      <c r="W15" s="91">
        <v>-5311.2141992739007</v>
      </c>
      <c r="X15" s="91">
        <v>-5233.2591543597009</v>
      </c>
      <c r="Y15" s="91">
        <v>-5427.4292742927437</v>
      </c>
      <c r="Z15" s="91">
        <v>-5567.4657643903447</v>
      </c>
      <c r="AA15" s="91">
        <v>-6021.8963587069857</v>
      </c>
      <c r="AB15" s="91">
        <v>-2636.4241222852093</v>
      </c>
      <c r="AC15" s="91">
        <v>-2636.9852521500443</v>
      </c>
      <c r="AD15" s="91">
        <v>-2856.2538190084447</v>
      </c>
      <c r="AE15" s="91">
        <v>-2965.460259513472</v>
      </c>
      <c r="AF15" s="91">
        <v>-3125.7488924397444</v>
      </c>
    </row>
    <row r="16" spans="1:45 16341:16341" s="80" customFormat="1">
      <c r="A16" s="75">
        <v>2</v>
      </c>
      <c r="B16" s="96">
        <v>19</v>
      </c>
      <c r="C16" s="97" t="s">
        <v>621</v>
      </c>
      <c r="D16" s="98">
        <v>-18573</v>
      </c>
      <c r="E16" s="76">
        <v>-18730</v>
      </c>
      <c r="F16" s="76">
        <v>-18059</v>
      </c>
      <c r="G16" s="76">
        <v>-19508</v>
      </c>
      <c r="H16" s="91">
        <v>-20102</v>
      </c>
      <c r="I16" s="91">
        <v>-20569</v>
      </c>
      <c r="J16" s="91">
        <v>-20989.671150000002</v>
      </c>
      <c r="K16" s="91">
        <v>-22723.255590000001</v>
      </c>
      <c r="L16" s="91">
        <v>-9970.2725583412903</v>
      </c>
      <c r="M16" s="91">
        <v>-9320.8731067860917</v>
      </c>
      <c r="N16" s="91">
        <v>-10150.933857912505</v>
      </c>
      <c r="O16" s="91">
        <v>-10470.870975898075</v>
      </c>
      <c r="P16" s="91">
        <v>-11041.699707515385</v>
      </c>
      <c r="Q16" s="81"/>
      <c r="R16" s="99">
        <v>19</v>
      </c>
      <c r="S16" s="100" t="s">
        <v>621</v>
      </c>
      <c r="T16" s="91">
        <v>-4659.5584545910688</v>
      </c>
      <c r="U16" s="91">
        <v>-4701.3052208835343</v>
      </c>
      <c r="V16" s="91">
        <v>-4524.9310949636683</v>
      </c>
      <c r="W16" s="91">
        <v>-4896.5863453815264</v>
      </c>
      <c r="X16" s="91">
        <v>-5100.7358538442022</v>
      </c>
      <c r="Y16" s="91">
        <v>-5195.5039151300834</v>
      </c>
      <c r="Z16" s="91">
        <v>-5307.1229203539833</v>
      </c>
      <c r="AA16" s="91">
        <v>-5743.9978741152681</v>
      </c>
      <c r="AB16" s="91">
        <v>-2518.381550477719</v>
      </c>
      <c r="AC16" s="91">
        <v>-2352.5676695573175</v>
      </c>
      <c r="AD16" s="91">
        <v>-2558.8439268748434</v>
      </c>
      <c r="AE16" s="91">
        <v>-2635.5074190531273</v>
      </c>
      <c r="AF16" s="91">
        <v>-2772.9029903353553</v>
      </c>
    </row>
    <row r="17" spans="1:32" s="80" customFormat="1">
      <c r="A17" s="75">
        <v>6</v>
      </c>
      <c r="B17" s="96">
        <v>20</v>
      </c>
      <c r="C17" s="97" t="s">
        <v>622</v>
      </c>
      <c r="D17" s="98">
        <v>-87536</v>
      </c>
      <c r="E17" s="76">
        <v>-86670</v>
      </c>
      <c r="F17" s="76">
        <v>-84433</v>
      </c>
      <c r="G17" s="76">
        <v>-88242</v>
      </c>
      <c r="H17" s="91">
        <v>-88791</v>
      </c>
      <c r="I17" s="91">
        <v>-83838</v>
      </c>
      <c r="J17" s="91">
        <v>-97871.943159999995</v>
      </c>
      <c r="K17" s="91">
        <v>-102177.91384000001</v>
      </c>
      <c r="L17" s="91">
        <v>-37983.513978240408</v>
      </c>
      <c r="M17" s="91">
        <v>-35930.91231980567</v>
      </c>
      <c r="N17" s="91">
        <v>-39411.385105202018</v>
      </c>
      <c r="O17" s="91">
        <v>-40239.087110557557</v>
      </c>
      <c r="P17" s="91">
        <v>-41089.823037112918</v>
      </c>
      <c r="Q17" s="81"/>
      <c r="R17" s="99">
        <v>20</v>
      </c>
      <c r="S17" s="100" t="s">
        <v>622</v>
      </c>
      <c r="T17" s="91">
        <v>-5136.1849439652642</v>
      </c>
      <c r="U17" s="91">
        <v>-5121.4323701471376</v>
      </c>
      <c r="V17" s="91">
        <v>-5035.0647027252662</v>
      </c>
      <c r="W17" s="91">
        <v>-5312.2629582806567</v>
      </c>
      <c r="X17" s="91">
        <v>-5389.4385432473446</v>
      </c>
      <c r="Y17" s="91">
        <v>-5114.8801171374535</v>
      </c>
      <c r="Z17" s="91">
        <v>-5943.5199587052884</v>
      </c>
      <c r="AA17" s="91">
        <v>-6329.9413852062944</v>
      </c>
      <c r="AB17" s="91">
        <v>-2370.5619408500534</v>
      </c>
      <c r="AC17" s="91">
        <v>-2258.9533710427304</v>
      </c>
      <c r="AD17" s="91">
        <v>-2495.1810766193112</v>
      </c>
      <c r="AE17" s="91">
        <v>-2564.3058316694851</v>
      </c>
      <c r="AF17" s="91">
        <v>-2634.8075047844127</v>
      </c>
    </row>
    <row r="18" spans="1:32" s="80" customFormat="1">
      <c r="A18" s="75">
        <v>10</v>
      </c>
      <c r="B18" s="96">
        <v>46</v>
      </c>
      <c r="C18" s="97" t="s">
        <v>623</v>
      </c>
      <c r="D18" s="98">
        <v>-9131</v>
      </c>
      <c r="E18" s="76">
        <v>-8712</v>
      </c>
      <c r="F18" s="76">
        <v>-9545</v>
      </c>
      <c r="G18" s="76">
        <v>-9546</v>
      </c>
      <c r="H18" s="91">
        <v>-9244</v>
      </c>
      <c r="I18" s="91">
        <v>-9003</v>
      </c>
      <c r="J18" s="91">
        <v>-8919.9491899999994</v>
      </c>
      <c r="K18" s="91">
        <v>-9956.6758499999996</v>
      </c>
      <c r="L18" s="91">
        <v>-4029.5259457433872</v>
      </c>
      <c r="M18" s="91">
        <v>-3243.155747756276</v>
      </c>
      <c r="N18" s="91">
        <v>-3577.0138521669346</v>
      </c>
      <c r="O18" s="91">
        <v>-3727.4982469156871</v>
      </c>
      <c r="P18" s="91">
        <v>-3872.1861491578038</v>
      </c>
      <c r="Q18" s="81"/>
      <c r="R18" s="99">
        <v>46</v>
      </c>
      <c r="S18" s="100" t="s">
        <v>623</v>
      </c>
      <c r="T18" s="91">
        <v>-6198.9137813985062</v>
      </c>
      <c r="U18" s="91">
        <v>-5995.8706125258086</v>
      </c>
      <c r="V18" s="91">
        <v>-6740.8192090395487</v>
      </c>
      <c r="W18" s="91">
        <v>-6794.3060498220648</v>
      </c>
      <c r="X18" s="91">
        <v>-6792.0646583394564</v>
      </c>
      <c r="Y18" s="91">
        <v>-6576.3330898466029</v>
      </c>
      <c r="Z18" s="91">
        <v>-6549.1550587371512</v>
      </c>
      <c r="AA18" s="91">
        <v>-7419.2815573770495</v>
      </c>
      <c r="AB18" s="91">
        <v>-3036.5681580583173</v>
      </c>
      <c r="AC18" s="91">
        <v>-2468.155059175248</v>
      </c>
      <c r="AD18" s="91">
        <v>-2751.5491170514883</v>
      </c>
      <c r="AE18" s="91">
        <v>-2896.269034122523</v>
      </c>
      <c r="AF18" s="91">
        <v>-3039.3925817565178</v>
      </c>
    </row>
    <row r="19" spans="1:32" s="80" customFormat="1">
      <c r="A19" s="75">
        <v>19</v>
      </c>
      <c r="B19" s="96">
        <v>47</v>
      </c>
      <c r="C19" s="97" t="s">
        <v>624</v>
      </c>
      <c r="D19" s="98">
        <v>-14738</v>
      </c>
      <c r="E19" s="76">
        <v>-14785</v>
      </c>
      <c r="F19" s="76">
        <v>-14167</v>
      </c>
      <c r="G19" s="76">
        <v>-14820</v>
      </c>
      <c r="H19" s="91">
        <v>-14999</v>
      </c>
      <c r="I19" s="91">
        <v>-15231</v>
      </c>
      <c r="J19" s="91">
        <v>-15586.993920000001</v>
      </c>
      <c r="K19" s="91">
        <v>-16511.675759999998</v>
      </c>
      <c r="L19" s="91">
        <v>-7516.7604754160102</v>
      </c>
      <c r="M19" s="91">
        <v>-7106.4315578874866</v>
      </c>
      <c r="N19" s="91">
        <v>-7755.9130840302914</v>
      </c>
      <c r="O19" s="91">
        <v>-8102.9293476978009</v>
      </c>
      <c r="P19" s="91">
        <v>-8444.7864911192428</v>
      </c>
      <c r="Q19" s="81"/>
      <c r="R19" s="99">
        <v>47</v>
      </c>
      <c r="S19" s="100" t="s">
        <v>624</v>
      </c>
      <c r="T19" s="91">
        <v>-7919.3981730252553</v>
      </c>
      <c r="U19" s="91">
        <v>-7897.970085470085</v>
      </c>
      <c r="V19" s="91">
        <v>-7483.8880084521925</v>
      </c>
      <c r="W19" s="91">
        <v>-8002.1598272138235</v>
      </c>
      <c r="X19" s="91">
        <v>-8160.5005440696414</v>
      </c>
      <c r="Y19" s="91">
        <v>-8424.2256637168139</v>
      </c>
      <c r="Z19" s="91">
        <v>-8712.6852543320292</v>
      </c>
      <c r="AA19" s="91">
        <v>-9229.5560424818323</v>
      </c>
      <c r="AB19" s="91">
        <v>-4220.5280603121901</v>
      </c>
      <c r="AC19" s="91">
        <v>-4005.8802468362378</v>
      </c>
      <c r="AD19" s="91">
        <v>-4386.8286674379478</v>
      </c>
      <c r="AE19" s="91">
        <v>-4601.3227414524708</v>
      </c>
      <c r="AF19" s="91">
        <v>-4817.333993793065</v>
      </c>
    </row>
    <row r="20" spans="1:32" s="80" customFormat="1">
      <c r="A20" s="75">
        <v>1</v>
      </c>
      <c r="B20" s="96">
        <v>49</v>
      </c>
      <c r="C20" s="97" t="s">
        <v>625</v>
      </c>
      <c r="D20" s="98">
        <v>-1313012</v>
      </c>
      <c r="E20" s="76">
        <v>-1336350</v>
      </c>
      <c r="F20" s="76">
        <v>-1342967</v>
      </c>
      <c r="G20" s="76">
        <v>-1375898</v>
      </c>
      <c r="H20" s="91">
        <v>-1455718</v>
      </c>
      <c r="I20" s="91">
        <v>-1526390</v>
      </c>
      <c r="J20" s="91">
        <v>-1550173.7410300002</v>
      </c>
      <c r="K20" s="91">
        <v>-1652595.8901099998</v>
      </c>
      <c r="L20" s="91">
        <v>-860937.17667142721</v>
      </c>
      <c r="M20" s="91">
        <v>-850862.60756815528</v>
      </c>
      <c r="N20" s="91">
        <v>-921457.35662220279</v>
      </c>
      <c r="O20" s="91">
        <v>-968166.94331718015</v>
      </c>
      <c r="P20" s="91">
        <v>-1015473.1776550364</v>
      </c>
      <c r="Q20" s="81"/>
      <c r="R20" s="99">
        <v>49</v>
      </c>
      <c r="S20" s="100" t="s">
        <v>625</v>
      </c>
      <c r="T20" s="91">
        <v>-4866.5762299760563</v>
      </c>
      <c r="U20" s="91">
        <v>-4866.8344362178286</v>
      </c>
      <c r="V20" s="91">
        <v>-4812.7427932512437</v>
      </c>
      <c r="W20" s="91">
        <v>-4850.9970666215377</v>
      </c>
      <c r="X20" s="91">
        <v>-5024.377784910831</v>
      </c>
      <c r="Y20" s="91">
        <v>-5213.1518190139204</v>
      </c>
      <c r="Z20" s="91">
        <v>-5217.1214848282925</v>
      </c>
      <c r="AA20" s="91">
        <v>-5464.0481208732708</v>
      </c>
      <c r="AB20" s="91">
        <v>-2806.7784135212059</v>
      </c>
      <c r="AC20" s="91">
        <v>-2737.3449179408858</v>
      </c>
      <c r="AD20" s="91">
        <v>-2927.6128338703875</v>
      </c>
      <c r="AE20" s="91">
        <v>-3040.0760620130754</v>
      </c>
      <c r="AF20" s="91">
        <v>-3153.5552660175226</v>
      </c>
    </row>
    <row r="21" spans="1:32" s="80" customFormat="1">
      <c r="A21" s="75">
        <v>4</v>
      </c>
      <c r="B21" s="96">
        <v>50</v>
      </c>
      <c r="C21" s="97" t="s">
        <v>626</v>
      </c>
      <c r="D21" s="98">
        <v>-65969</v>
      </c>
      <c r="E21" s="76">
        <v>-64179</v>
      </c>
      <c r="F21" s="76">
        <v>-63095</v>
      </c>
      <c r="G21" s="76">
        <v>-66830</v>
      </c>
      <c r="H21" s="91">
        <v>-67900</v>
      </c>
      <c r="I21" s="91">
        <v>-66458</v>
      </c>
      <c r="J21" s="91">
        <v>-68226.028640000004</v>
      </c>
      <c r="K21" s="91">
        <v>-74606.423739999998</v>
      </c>
      <c r="L21" s="91">
        <v>-26338.06929757911</v>
      </c>
      <c r="M21" s="91">
        <v>-27378.645464240937</v>
      </c>
      <c r="N21" s="91">
        <v>-28709.901425357581</v>
      </c>
      <c r="O21" s="91">
        <v>-29339.224308983517</v>
      </c>
      <c r="P21" s="91">
        <v>-30137.127699329532</v>
      </c>
      <c r="Q21" s="81"/>
      <c r="R21" s="99">
        <v>50</v>
      </c>
      <c r="S21" s="100" t="s">
        <v>626</v>
      </c>
      <c r="T21" s="91">
        <v>-5439.3964379947229</v>
      </c>
      <c r="U21" s="91">
        <v>-5346.4678440519829</v>
      </c>
      <c r="V21" s="91">
        <v>-5297.6490344248532</v>
      </c>
      <c r="W21" s="91">
        <v>-5688.6278515491995</v>
      </c>
      <c r="X21" s="91">
        <v>-5837.345254470426</v>
      </c>
      <c r="Y21" s="91">
        <v>-5787.5119742227644</v>
      </c>
      <c r="Z21" s="91">
        <v>-5975.8280318822808</v>
      </c>
      <c r="AA21" s="91">
        <v>-6642.9012323034458</v>
      </c>
      <c r="AB21" s="91">
        <v>-2372.371581478933</v>
      </c>
      <c r="AC21" s="91">
        <v>-2493.2743342355834</v>
      </c>
      <c r="AD21" s="91">
        <v>-2642.4207478469934</v>
      </c>
      <c r="AE21" s="91">
        <v>-2728.2150185032096</v>
      </c>
      <c r="AF21" s="91">
        <v>-2829.7772487633365</v>
      </c>
    </row>
    <row r="22" spans="1:32" s="80" customFormat="1">
      <c r="A22" s="75">
        <v>4</v>
      </c>
      <c r="B22" s="96">
        <v>51</v>
      </c>
      <c r="C22" s="97" t="s">
        <v>627</v>
      </c>
      <c r="D22" s="98">
        <v>-37581</v>
      </c>
      <c r="E22" s="76">
        <v>-39098</v>
      </c>
      <c r="F22" s="76">
        <v>-56491</v>
      </c>
      <c r="G22" s="76">
        <v>-56250</v>
      </c>
      <c r="H22" s="91">
        <v>-61648</v>
      </c>
      <c r="I22" s="91">
        <v>-62024</v>
      </c>
      <c r="J22" s="91">
        <v>-62641.831659999996</v>
      </c>
      <c r="K22" s="91">
        <v>-67900.276900000012</v>
      </c>
      <c r="L22" s="91">
        <v>-28166.176188051504</v>
      </c>
      <c r="M22" s="91">
        <v>-27423.514743512213</v>
      </c>
      <c r="N22" s="91">
        <v>-28395.478356823685</v>
      </c>
      <c r="O22" s="91">
        <v>-29377.400232502187</v>
      </c>
      <c r="P22" s="91">
        <v>-30302.322328391168</v>
      </c>
      <c r="Q22" s="81"/>
      <c r="R22" s="99">
        <v>51</v>
      </c>
      <c r="S22" s="100" t="s">
        <v>627</v>
      </c>
      <c r="T22" s="91">
        <v>-4046.6243135565846</v>
      </c>
      <c r="U22" s="91">
        <v>-4151.4121894245063</v>
      </c>
      <c r="V22" s="91">
        <v>-5933.3053250708963</v>
      </c>
      <c r="W22" s="91">
        <v>-5949.8624920668499</v>
      </c>
      <c r="X22" s="91">
        <v>-6556.9027866411398</v>
      </c>
      <c r="Y22" s="91">
        <v>-6561.9974608548455</v>
      </c>
      <c r="Z22" s="91">
        <v>-6711.1454531819154</v>
      </c>
      <c r="AA22" s="91">
        <v>-7128.6379947506575</v>
      </c>
      <c r="AB22" s="91">
        <v>-2950.8827855475647</v>
      </c>
      <c r="AC22" s="91">
        <v>-2868.2684597335228</v>
      </c>
      <c r="AD22" s="91">
        <v>-2967.7548449857532</v>
      </c>
      <c r="AE22" s="91">
        <v>-3071.3434639312268</v>
      </c>
      <c r="AF22" s="91">
        <v>-3170.0305814824947</v>
      </c>
    </row>
    <row r="23" spans="1:32" s="80" customFormat="1">
      <c r="A23" s="75">
        <v>14</v>
      </c>
      <c r="B23" s="96">
        <v>52</v>
      </c>
      <c r="C23" s="97" t="s">
        <v>628</v>
      </c>
      <c r="D23" s="98">
        <v>-16282</v>
      </c>
      <c r="E23" s="76">
        <v>-16395</v>
      </c>
      <c r="F23" s="76">
        <v>-16119</v>
      </c>
      <c r="G23" s="76">
        <v>-16578</v>
      </c>
      <c r="H23" s="91">
        <v>-17814</v>
      </c>
      <c r="I23" s="91">
        <v>-17764</v>
      </c>
      <c r="J23" s="91">
        <v>-17358.766390000001</v>
      </c>
      <c r="K23" s="91">
        <v>-17875.548159999998</v>
      </c>
      <c r="L23" s="91">
        <v>-6957.5130281595757</v>
      </c>
      <c r="M23" s="91">
        <v>-7361.3113007142847</v>
      </c>
      <c r="N23" s="91">
        <v>-7652.0185331403045</v>
      </c>
      <c r="O23" s="91">
        <v>-7943.580208376211</v>
      </c>
      <c r="P23" s="91">
        <v>-8391.5647762792578</v>
      </c>
      <c r="Q23" s="81"/>
      <c r="R23" s="99">
        <v>52</v>
      </c>
      <c r="S23" s="100" t="s">
        <v>628</v>
      </c>
      <c r="T23" s="91">
        <v>-6320.652173913044</v>
      </c>
      <c r="U23" s="91">
        <v>-6467.4556213017759</v>
      </c>
      <c r="V23" s="91">
        <v>-6450.180072028812</v>
      </c>
      <c r="W23" s="91">
        <v>-6703.5988677719361</v>
      </c>
      <c r="X23" s="91">
        <v>-7345.9793814432987</v>
      </c>
      <c r="Y23" s="91">
        <v>-7377.0764119601336</v>
      </c>
      <c r="Z23" s="91">
        <v>-7220.7846880199677</v>
      </c>
      <c r="AA23" s="91">
        <v>-7613.0954684838152</v>
      </c>
      <c r="AB23" s="91">
        <v>-2997.63594492011</v>
      </c>
      <c r="AC23" s="91">
        <v>-3208.9412819155555</v>
      </c>
      <c r="AD23" s="91">
        <v>-3372.4189216131795</v>
      </c>
      <c r="AE23" s="91">
        <v>-3539.9198789555307</v>
      </c>
      <c r="AF23" s="91">
        <v>-3781.6875963403595</v>
      </c>
    </row>
    <row r="24" spans="1:32" s="80" customFormat="1">
      <c r="A24" s="75">
        <v>5</v>
      </c>
      <c r="B24" s="96">
        <v>61</v>
      </c>
      <c r="C24" s="97" t="s">
        <v>629</v>
      </c>
      <c r="D24" s="98">
        <v>-92536</v>
      </c>
      <c r="E24" s="76">
        <v>-93165</v>
      </c>
      <c r="F24" s="76">
        <v>-93652</v>
      </c>
      <c r="G24" s="76">
        <v>-94322</v>
      </c>
      <c r="H24" s="91">
        <v>-95834</v>
      </c>
      <c r="I24" s="91">
        <v>-98614</v>
      </c>
      <c r="J24" s="91">
        <v>-102094.02387999999</v>
      </c>
      <c r="K24" s="91">
        <v>-108382.50062999999</v>
      </c>
      <c r="L24" s="91">
        <v>-34879.712373351176</v>
      </c>
      <c r="M24" s="91">
        <v>-36322.324533622414</v>
      </c>
      <c r="N24" s="91">
        <v>-40798.405263325323</v>
      </c>
      <c r="O24" s="91">
        <v>-42041.832008611091</v>
      </c>
      <c r="P24" s="91">
        <v>-43293.436939042091</v>
      </c>
      <c r="Q24" s="81"/>
      <c r="R24" s="99">
        <v>61</v>
      </c>
      <c r="S24" s="100" t="s">
        <v>629</v>
      </c>
      <c r="T24" s="91">
        <v>-5311.4452990471818</v>
      </c>
      <c r="U24" s="91">
        <v>-5375.3173321024688</v>
      </c>
      <c r="V24" s="91">
        <v>-5449.6363107361067</v>
      </c>
      <c r="W24" s="91">
        <v>-5539.2295043457834</v>
      </c>
      <c r="X24" s="91">
        <v>-5670.3153659546779</v>
      </c>
      <c r="Y24" s="91">
        <v>-5869.8809523809523</v>
      </c>
      <c r="Z24" s="91">
        <v>-6160.2621058347913</v>
      </c>
      <c r="AA24" s="91">
        <v>-6553.9396885771303</v>
      </c>
      <c r="AB24" s="91">
        <v>-2125.5156839336487</v>
      </c>
      <c r="AC24" s="91">
        <v>-2230.2790454146148</v>
      </c>
      <c r="AD24" s="91">
        <v>-2524.3413725606561</v>
      </c>
      <c r="AE24" s="91">
        <v>-2620.4083775000681</v>
      </c>
      <c r="AF24" s="91">
        <v>-2718.9246334887957</v>
      </c>
    </row>
    <row r="25" spans="1:32" s="80" customFormat="1">
      <c r="A25" s="75">
        <v>17</v>
      </c>
      <c r="B25" s="96">
        <v>69</v>
      </c>
      <c r="C25" s="97" t="s">
        <v>630</v>
      </c>
      <c r="D25" s="98">
        <v>-44670</v>
      </c>
      <c r="E25" s="76">
        <v>-46279</v>
      </c>
      <c r="F25" s="76">
        <v>-44171</v>
      </c>
      <c r="G25" s="76">
        <v>-46384</v>
      </c>
      <c r="H25" s="91">
        <v>-48177</v>
      </c>
      <c r="I25" s="91">
        <v>-47642</v>
      </c>
      <c r="J25" s="91">
        <v>-50017.160259999997</v>
      </c>
      <c r="K25" s="91">
        <v>-51323.372369999997</v>
      </c>
      <c r="L25" s="91">
        <v>-19316.992321015434</v>
      </c>
      <c r="M25" s="91">
        <v>-19576.877776745638</v>
      </c>
      <c r="N25" s="91">
        <v>-20607.157217354303</v>
      </c>
      <c r="O25" s="91">
        <v>-20858.526838809121</v>
      </c>
      <c r="P25" s="91">
        <v>-21454.025346440631</v>
      </c>
      <c r="Q25" s="81"/>
      <c r="R25" s="99">
        <v>69</v>
      </c>
      <c r="S25" s="100" t="s">
        <v>630</v>
      </c>
      <c r="T25" s="91">
        <v>-6005.6466792148431</v>
      </c>
      <c r="U25" s="91">
        <v>-6311.9203491543913</v>
      </c>
      <c r="V25" s="91">
        <v>-6091.7114880706104</v>
      </c>
      <c r="W25" s="91">
        <v>-6489.9958024345879</v>
      </c>
      <c r="X25" s="91">
        <v>-6872.6105563480742</v>
      </c>
      <c r="Y25" s="91">
        <v>-6908.6426914153126</v>
      </c>
      <c r="Z25" s="91">
        <v>-7353.3020082328721</v>
      </c>
      <c r="AA25" s="91">
        <v>-7690.0468040155829</v>
      </c>
      <c r="AB25" s="91">
        <v>-2941.0767845638602</v>
      </c>
      <c r="AC25" s="91">
        <v>-3027.6643638641567</v>
      </c>
      <c r="AD25" s="91">
        <v>-3235.540464335736</v>
      </c>
      <c r="AE25" s="91">
        <v>-3324.5978385095823</v>
      </c>
      <c r="AF25" s="91">
        <v>-3469.2796485188601</v>
      </c>
    </row>
    <row r="26" spans="1:32" s="80" customFormat="1">
      <c r="A26" s="75">
        <v>17</v>
      </c>
      <c r="B26" s="96">
        <v>71</v>
      </c>
      <c r="C26" s="97" t="s">
        <v>631</v>
      </c>
      <c r="D26" s="98">
        <v>-42407</v>
      </c>
      <c r="E26" s="76">
        <v>-43339</v>
      </c>
      <c r="F26" s="76">
        <v>-42073</v>
      </c>
      <c r="G26" s="76">
        <v>-44421</v>
      </c>
      <c r="H26" s="91">
        <v>-45334</v>
      </c>
      <c r="I26" s="91">
        <v>-45208</v>
      </c>
      <c r="J26" s="91">
        <v>-49874.320169999999</v>
      </c>
      <c r="K26" s="91">
        <v>-50747.817779999998</v>
      </c>
      <c r="L26" s="91">
        <v>-19417.502910239469</v>
      </c>
      <c r="M26" s="91">
        <v>-20709.637915711624</v>
      </c>
      <c r="N26" s="91">
        <v>-21844.920879103869</v>
      </c>
      <c r="O26" s="91">
        <v>-22498.225636125997</v>
      </c>
      <c r="P26" s="91">
        <v>-22974.29537715812</v>
      </c>
      <c r="Q26" s="81"/>
      <c r="R26" s="99">
        <v>71</v>
      </c>
      <c r="S26" s="100" t="s">
        <v>631</v>
      </c>
      <c r="T26" s="91">
        <v>-5916.9806055532299</v>
      </c>
      <c r="U26" s="91">
        <v>-6105.8044519582982</v>
      </c>
      <c r="V26" s="91">
        <v>-6036.2984218077472</v>
      </c>
      <c r="W26" s="91">
        <v>-6481.0329734461629</v>
      </c>
      <c r="X26" s="91">
        <v>-6708.1976916247404</v>
      </c>
      <c r="Y26" s="91">
        <v>-6780.8609569521532</v>
      </c>
      <c r="Z26" s="91">
        <v>-7541.8599984878274</v>
      </c>
      <c r="AA26" s="91">
        <v>-7836.2905775169856</v>
      </c>
      <c r="AB26" s="91">
        <v>-3042.065315719798</v>
      </c>
      <c r="AC26" s="91">
        <v>-3288.8102137067849</v>
      </c>
      <c r="AD26" s="91">
        <v>-3515.4362534766442</v>
      </c>
      <c r="AE26" s="91">
        <v>-3667.1924427263239</v>
      </c>
      <c r="AF26" s="91">
        <v>-3791.1378510161912</v>
      </c>
    </row>
    <row r="27" spans="1:32" s="80" customFormat="1">
      <c r="A27" s="75">
        <v>17</v>
      </c>
      <c r="B27" s="96">
        <v>72</v>
      </c>
      <c r="C27" s="97" t="s">
        <v>632</v>
      </c>
      <c r="D27" s="98">
        <v>-6347</v>
      </c>
      <c r="E27" s="76">
        <v>-6347</v>
      </c>
      <c r="F27" s="76">
        <v>-6373</v>
      </c>
      <c r="G27" s="76">
        <v>-6834</v>
      </c>
      <c r="H27" s="91">
        <v>-7069</v>
      </c>
      <c r="I27" s="91">
        <v>-6928</v>
      </c>
      <c r="J27" s="91">
        <v>-7177.9412499999989</v>
      </c>
      <c r="K27" s="91">
        <v>-7314.2550499999998</v>
      </c>
      <c r="L27" s="91">
        <v>-2853.0435057794839</v>
      </c>
      <c r="M27" s="91">
        <v>-2174.2215347750553</v>
      </c>
      <c r="N27" s="91">
        <v>-2483.781378943962</v>
      </c>
      <c r="O27" s="91">
        <v>-2598.0472250491816</v>
      </c>
      <c r="P27" s="91">
        <v>-2710.6666198718895</v>
      </c>
      <c r="Q27" s="81"/>
      <c r="R27" s="99">
        <v>72</v>
      </c>
      <c r="S27" s="100" t="s">
        <v>632</v>
      </c>
      <c r="T27" s="91">
        <v>-6391.742195367573</v>
      </c>
      <c r="U27" s="91">
        <v>-6385.3118712273636</v>
      </c>
      <c r="V27" s="91">
        <v>-6590.4860392967948</v>
      </c>
      <c r="W27" s="91">
        <v>-7016.4271047227921</v>
      </c>
      <c r="X27" s="91">
        <v>-7371.2200208550576</v>
      </c>
      <c r="Y27" s="91">
        <v>-7300.3161222339304</v>
      </c>
      <c r="Z27" s="91">
        <v>-7555.7276315789468</v>
      </c>
      <c r="AA27" s="91">
        <v>-7814.375053418803</v>
      </c>
      <c r="AB27" s="91">
        <v>-3061.2054783041672</v>
      </c>
      <c r="AC27" s="91">
        <v>-2347.9714198434722</v>
      </c>
      <c r="AD27" s="91">
        <v>-2699.7623684173495</v>
      </c>
      <c r="AE27" s="91">
        <v>-2842.5024344082954</v>
      </c>
      <c r="AF27" s="91">
        <v>-2985.3156606518605</v>
      </c>
    </row>
    <row r="28" spans="1:32" s="80" customFormat="1">
      <c r="A28" s="75">
        <v>16</v>
      </c>
      <c r="B28" s="96">
        <v>74</v>
      </c>
      <c r="C28" s="97" t="s">
        <v>633</v>
      </c>
      <c r="D28" s="98">
        <v>-7493</v>
      </c>
      <c r="E28" s="76">
        <v>-7548</v>
      </c>
      <c r="F28" s="76">
        <v>-7412</v>
      </c>
      <c r="G28" s="76">
        <v>-7679</v>
      </c>
      <c r="H28" s="91">
        <v>-8177</v>
      </c>
      <c r="I28" s="91">
        <v>-7852</v>
      </c>
      <c r="J28" s="91">
        <v>-8357.2440699999988</v>
      </c>
      <c r="K28" s="91">
        <v>-8438.0582699999995</v>
      </c>
      <c r="L28" s="91">
        <v>-2989.0771634063663</v>
      </c>
      <c r="M28" s="91">
        <v>-3312.7907835779952</v>
      </c>
      <c r="N28" s="91">
        <v>-3490.617280651596</v>
      </c>
      <c r="O28" s="91">
        <v>-3622.5105599494354</v>
      </c>
      <c r="P28" s="91">
        <v>-3751.8480760009998</v>
      </c>
      <c r="Q28" s="81"/>
      <c r="R28" s="99">
        <v>74</v>
      </c>
      <c r="S28" s="100" t="s">
        <v>633</v>
      </c>
      <c r="T28" s="91">
        <v>-6116.7346938775509</v>
      </c>
      <c r="U28" s="91">
        <v>-6191.9606234618532</v>
      </c>
      <c r="V28" s="91">
        <v>-6329.6327924850557</v>
      </c>
      <c r="W28" s="91">
        <v>-6591.4163090128759</v>
      </c>
      <c r="X28" s="91">
        <v>-7255.5456965394851</v>
      </c>
      <c r="Y28" s="91">
        <v>-7118.7669990933809</v>
      </c>
      <c r="Z28" s="91">
        <v>-7716.7535272391497</v>
      </c>
      <c r="AA28" s="91">
        <v>-8059.2724641833811</v>
      </c>
      <c r="AB28" s="91">
        <v>-2921.8740600257734</v>
      </c>
      <c r="AC28" s="91">
        <v>-3309.4813022757194</v>
      </c>
      <c r="AD28" s="91">
        <v>-3565.4926257932543</v>
      </c>
      <c r="AE28" s="91">
        <v>-3777.3832741912775</v>
      </c>
      <c r="AF28" s="91">
        <v>-3991.3277404265955</v>
      </c>
    </row>
    <row r="29" spans="1:32" s="80" customFormat="1">
      <c r="A29" s="75">
        <v>8</v>
      </c>
      <c r="B29" s="96">
        <v>75</v>
      </c>
      <c r="C29" s="97" t="s">
        <v>634</v>
      </c>
      <c r="D29" s="98">
        <v>-107925</v>
      </c>
      <c r="E29" s="76">
        <v>-109857</v>
      </c>
      <c r="F29" s="76">
        <v>-104965</v>
      </c>
      <c r="G29" s="76">
        <v>-111190</v>
      </c>
      <c r="H29" s="91">
        <v>-115782</v>
      </c>
      <c r="I29" s="91">
        <v>-118104</v>
      </c>
      <c r="J29" s="91">
        <v>-127567.18441000002</v>
      </c>
      <c r="K29" s="91">
        <v>-133754.49489</v>
      </c>
      <c r="L29" s="91">
        <v>-42064.600788675169</v>
      </c>
      <c r="M29" s="91">
        <v>-38080.476074938444</v>
      </c>
      <c r="N29" s="91">
        <v>-42656.082903937197</v>
      </c>
      <c r="O29" s="91">
        <v>-43550.612226988895</v>
      </c>
      <c r="P29" s="91">
        <v>-44402.144543296658</v>
      </c>
      <c r="Q29" s="81"/>
      <c r="R29" s="99">
        <v>75</v>
      </c>
      <c r="S29" s="100" t="s">
        <v>634</v>
      </c>
      <c r="T29" s="91">
        <v>-5176.0107428900292</v>
      </c>
      <c r="U29" s="91">
        <v>-5323.5607675906185</v>
      </c>
      <c r="V29" s="91">
        <v>-5121.9928756160634</v>
      </c>
      <c r="W29" s="91">
        <v>-5481.1199842255746</v>
      </c>
      <c r="X29" s="91">
        <v>-5757.1478295460192</v>
      </c>
      <c r="Y29" s="91">
        <v>-5941.7417115258841</v>
      </c>
      <c r="Z29" s="91">
        <v>-6474.834250837479</v>
      </c>
      <c r="AA29" s="91">
        <v>-6866.5996657939322</v>
      </c>
      <c r="AB29" s="91">
        <v>-2181.0951357811455</v>
      </c>
      <c r="AC29" s="91">
        <v>-1993.9509935563117</v>
      </c>
      <c r="AD29" s="91">
        <v>-2255.2650366890766</v>
      </c>
      <c r="AE29" s="91">
        <v>-2324.6830483072968</v>
      </c>
      <c r="AF29" s="91">
        <v>-2392.6147506895491</v>
      </c>
    </row>
    <row r="30" spans="1:32" s="80" customFormat="1">
      <c r="A30" s="75">
        <v>13</v>
      </c>
      <c r="B30" s="96">
        <v>77</v>
      </c>
      <c r="C30" s="97" t="s">
        <v>635</v>
      </c>
      <c r="D30" s="98">
        <v>-31769</v>
      </c>
      <c r="E30" s="76">
        <v>-32303</v>
      </c>
      <c r="F30" s="76">
        <v>-32220</v>
      </c>
      <c r="G30" s="76">
        <v>-32357</v>
      </c>
      <c r="H30" s="91">
        <v>-33859</v>
      </c>
      <c r="I30" s="91">
        <v>-31684</v>
      </c>
      <c r="J30" s="91">
        <v>-33288.15698</v>
      </c>
      <c r="K30" s="91">
        <v>-35352.778869999995</v>
      </c>
      <c r="L30" s="91">
        <v>-11978.774094194001</v>
      </c>
      <c r="M30" s="91">
        <v>-11661.201946142137</v>
      </c>
      <c r="N30" s="91">
        <v>-13160.330795079168</v>
      </c>
      <c r="O30" s="91">
        <v>-13607.490145437392</v>
      </c>
      <c r="P30" s="91">
        <v>-14206.007696106166</v>
      </c>
      <c r="Q30" s="81"/>
      <c r="R30" s="99">
        <v>77</v>
      </c>
      <c r="S30" s="100" t="s">
        <v>635</v>
      </c>
      <c r="T30" s="91">
        <v>-6062.7862595419847</v>
      </c>
      <c r="U30" s="91">
        <v>-6261.4847838728438</v>
      </c>
      <c r="V30" s="91">
        <v>-6419.6054991034071</v>
      </c>
      <c r="W30" s="91">
        <v>-6551.3261793885404</v>
      </c>
      <c r="X30" s="91">
        <v>-6945.4358974358975</v>
      </c>
      <c r="Y30" s="91">
        <v>-6625.6796319531568</v>
      </c>
      <c r="Z30" s="91">
        <v>-7108.2974546231044</v>
      </c>
      <c r="AA30" s="91">
        <v>-7660.4071224268682</v>
      </c>
      <c r="AB30" s="91">
        <v>-2638.4964965185022</v>
      </c>
      <c r="AC30" s="91">
        <v>-2608.1865234046381</v>
      </c>
      <c r="AD30" s="91">
        <v>-2988.2676646410464</v>
      </c>
      <c r="AE30" s="91">
        <v>-3135.3663929579243</v>
      </c>
      <c r="AF30" s="91">
        <v>-3319.9363627263765</v>
      </c>
    </row>
    <row r="31" spans="1:32" s="80" customFormat="1">
      <c r="A31" s="75">
        <v>1</v>
      </c>
      <c r="B31" s="96">
        <v>78</v>
      </c>
      <c r="C31" s="97" t="s">
        <v>636</v>
      </c>
      <c r="D31" s="98">
        <v>-51498</v>
      </c>
      <c r="E31" s="76">
        <v>-49236</v>
      </c>
      <c r="F31" s="76">
        <v>-46706</v>
      </c>
      <c r="G31" s="76">
        <v>-49384</v>
      </c>
      <c r="H31" s="91">
        <v>-52014</v>
      </c>
      <c r="I31" s="91">
        <v>-49267</v>
      </c>
      <c r="J31" s="91">
        <v>-49925.280250000003</v>
      </c>
      <c r="K31" s="91">
        <v>-55748.181859999997</v>
      </c>
      <c r="L31" s="91">
        <v>-17380.630507934755</v>
      </c>
      <c r="M31" s="91">
        <v>-16853.076006398711</v>
      </c>
      <c r="N31" s="91">
        <v>-17763.969417099288</v>
      </c>
      <c r="O31" s="91">
        <v>-17878.523760116492</v>
      </c>
      <c r="P31" s="91">
        <v>-18253.759676444894</v>
      </c>
      <c r="Q31" s="81"/>
      <c r="R31" s="99">
        <v>78</v>
      </c>
      <c r="S31" s="100" t="s">
        <v>636</v>
      </c>
      <c r="T31" s="91">
        <v>-5809.792418772563</v>
      </c>
      <c r="U31" s="91">
        <v>-5683.4814729308546</v>
      </c>
      <c r="V31" s="91">
        <v>-5483.8558177762125</v>
      </c>
      <c r="W31" s="91">
        <v>-5893.7820742332015</v>
      </c>
      <c r="X31" s="91">
        <v>-6343.9443834613976</v>
      </c>
      <c r="Y31" s="91">
        <v>-6126.2123849788613</v>
      </c>
      <c r="Z31" s="91">
        <v>-6257.0848790575265</v>
      </c>
      <c r="AA31" s="91">
        <v>-7210.0597335747543</v>
      </c>
      <c r="AB31" s="91">
        <v>-2288.1293454363818</v>
      </c>
      <c r="AC31" s="91">
        <v>-2257.0076344447184</v>
      </c>
      <c r="AD31" s="91">
        <v>-2417.5244171338172</v>
      </c>
      <c r="AE31" s="91">
        <v>-2470.7744278767955</v>
      </c>
      <c r="AF31" s="91">
        <v>-2561.5716638289214</v>
      </c>
    </row>
    <row r="32" spans="1:32" s="80" customFormat="1">
      <c r="A32" s="75">
        <v>4</v>
      </c>
      <c r="B32" s="96">
        <v>79</v>
      </c>
      <c r="C32" s="97" t="s">
        <v>637</v>
      </c>
      <c r="D32" s="98">
        <v>-41721</v>
      </c>
      <c r="E32" s="76">
        <v>-43231</v>
      </c>
      <c r="F32" s="76">
        <v>-43821</v>
      </c>
      <c r="G32" s="76">
        <v>-44588</v>
      </c>
      <c r="H32" s="91">
        <v>-45821</v>
      </c>
      <c r="I32" s="91">
        <v>-44333</v>
      </c>
      <c r="J32" s="91">
        <v>-45691.977209999997</v>
      </c>
      <c r="K32" s="91">
        <v>-49205.857219999998</v>
      </c>
      <c r="L32" s="91">
        <v>-17019.933782574517</v>
      </c>
      <c r="M32" s="91">
        <v>-16934.779123595079</v>
      </c>
      <c r="N32" s="91">
        <v>-18313.610040761123</v>
      </c>
      <c r="O32" s="91">
        <v>-18935.143596590347</v>
      </c>
      <c r="P32" s="91">
        <v>-19283.877550752881</v>
      </c>
      <c r="Q32" s="81"/>
      <c r="R32" s="99">
        <v>79</v>
      </c>
      <c r="S32" s="100" t="s">
        <v>637</v>
      </c>
      <c r="T32" s="91">
        <v>-5718.3388157894733</v>
      </c>
      <c r="U32" s="91">
        <v>-5971.1325966850827</v>
      </c>
      <c r="V32" s="91">
        <v>-6127.9541322891901</v>
      </c>
      <c r="W32" s="91">
        <v>-6353.3770304930176</v>
      </c>
      <c r="X32" s="91">
        <v>-6611.0229404126385</v>
      </c>
      <c r="Y32" s="91">
        <v>-6454.0690056776821</v>
      </c>
      <c r="Z32" s="91">
        <v>-6734.2634060427408</v>
      </c>
      <c r="AA32" s="91">
        <v>-7336.4928015506184</v>
      </c>
      <c r="AB32" s="91">
        <v>-2567.8837933878272</v>
      </c>
      <c r="AC32" s="91">
        <v>-2583.0962665642278</v>
      </c>
      <c r="AD32" s="91">
        <v>-2823.1247172438912</v>
      </c>
      <c r="AE32" s="91">
        <v>-2948.4807842713094</v>
      </c>
      <c r="AF32" s="91">
        <v>-3032.5330320416547</v>
      </c>
    </row>
    <row r="33" spans="1:32" s="80" customFormat="1">
      <c r="A33" s="75">
        <v>7</v>
      </c>
      <c r="B33" s="96">
        <v>81</v>
      </c>
      <c r="C33" s="97" t="s">
        <v>638</v>
      </c>
      <c r="D33" s="98">
        <v>-17506</v>
      </c>
      <c r="E33" s="76">
        <v>-17037</v>
      </c>
      <c r="F33" s="76">
        <v>-17675</v>
      </c>
      <c r="G33" s="76">
        <v>-18483</v>
      </c>
      <c r="H33" s="91">
        <v>-18256</v>
      </c>
      <c r="I33" s="91">
        <v>-17621</v>
      </c>
      <c r="J33" s="91">
        <v>-18787.97134</v>
      </c>
      <c r="K33" s="91">
        <v>-20128.545040000001</v>
      </c>
      <c r="L33" s="91">
        <v>-6474.929041371327</v>
      </c>
      <c r="M33" s="91">
        <v>-5631.314304576309</v>
      </c>
      <c r="N33" s="91">
        <v>-6426.3393033940347</v>
      </c>
      <c r="O33" s="91">
        <v>-6679.9748590130002</v>
      </c>
      <c r="P33" s="91">
        <v>-6931.7648828729562</v>
      </c>
      <c r="Q33" s="81"/>
      <c r="R33" s="99">
        <v>81</v>
      </c>
      <c r="S33" s="100" t="s">
        <v>638</v>
      </c>
      <c r="T33" s="91">
        <v>-5870.5566733735741</v>
      </c>
      <c r="U33" s="91">
        <v>-5826.6073871409026</v>
      </c>
      <c r="V33" s="91">
        <v>-6132.8938237335178</v>
      </c>
      <c r="W33" s="91">
        <v>-6648.5611510791368</v>
      </c>
      <c r="X33" s="91">
        <v>-6769.0025954764551</v>
      </c>
      <c r="Y33" s="91">
        <v>-6636.9114877589454</v>
      </c>
      <c r="Z33" s="91">
        <v>-7168.2454559328507</v>
      </c>
      <c r="AA33" s="91">
        <v>-7962.2409177215195</v>
      </c>
      <c r="AB33" s="91">
        <v>-2617.1903966739396</v>
      </c>
      <c r="AC33" s="91">
        <v>-2323.1494655842857</v>
      </c>
      <c r="AD33" s="91">
        <v>-2702.4135001657</v>
      </c>
      <c r="AE33" s="91">
        <v>-2858.3546679559263</v>
      </c>
      <c r="AF33" s="91">
        <v>-3015.1217411365619</v>
      </c>
    </row>
    <row r="34" spans="1:32" s="80" customFormat="1">
      <c r="A34" s="75">
        <v>5</v>
      </c>
      <c r="B34" s="96">
        <v>82</v>
      </c>
      <c r="C34" s="97" t="s">
        <v>639</v>
      </c>
      <c r="D34" s="98">
        <v>-43051</v>
      </c>
      <c r="E34" s="76">
        <v>-44832</v>
      </c>
      <c r="F34" s="76">
        <v>-44369</v>
      </c>
      <c r="G34" s="76">
        <v>-45727</v>
      </c>
      <c r="H34" s="91">
        <v>-46279</v>
      </c>
      <c r="I34" s="91">
        <v>-48134</v>
      </c>
      <c r="J34" s="91">
        <v>-51000.528780000001</v>
      </c>
      <c r="K34" s="91">
        <v>-54194.631259999995</v>
      </c>
      <c r="L34" s="91">
        <v>-22820.422519786556</v>
      </c>
      <c r="M34" s="91">
        <v>-22960.049947434254</v>
      </c>
      <c r="N34" s="91">
        <v>-24309.440717777336</v>
      </c>
      <c r="O34" s="91">
        <v>-24980.306640638282</v>
      </c>
      <c r="P34" s="91">
        <v>-25650.797472944381</v>
      </c>
      <c r="Q34" s="81"/>
      <c r="R34" s="99">
        <v>82</v>
      </c>
      <c r="S34" s="100" t="s">
        <v>639</v>
      </c>
      <c r="T34" s="91">
        <v>-4416.8462090899757</v>
      </c>
      <c r="U34" s="91">
        <v>-4630.4482544928733</v>
      </c>
      <c r="V34" s="91">
        <v>-4616.9614984391264</v>
      </c>
      <c r="W34" s="91">
        <v>-4826.0686015831134</v>
      </c>
      <c r="X34" s="91">
        <v>-4911.8021651454046</v>
      </c>
      <c r="Y34" s="91">
        <v>-5126.6375545851524</v>
      </c>
      <c r="Z34" s="91">
        <v>-5422.7037511961726</v>
      </c>
      <c r="AA34" s="91">
        <v>-5836.1653306052121</v>
      </c>
      <c r="AB34" s="91">
        <v>-2471.3474680297336</v>
      </c>
      <c r="AC34" s="91">
        <v>-2501.9123839418385</v>
      </c>
      <c r="AD34" s="91">
        <v>-2664.9244373796687</v>
      </c>
      <c r="AE34" s="91">
        <v>-2755.383481208723</v>
      </c>
      <c r="AF34" s="91">
        <v>-2847.2413667381929</v>
      </c>
    </row>
    <row r="35" spans="1:32" s="80" customFormat="1">
      <c r="A35" s="75">
        <v>5</v>
      </c>
      <c r="B35" s="96">
        <v>86</v>
      </c>
      <c r="C35" s="97" t="s">
        <v>640</v>
      </c>
      <c r="D35" s="98">
        <v>-41179</v>
      </c>
      <c r="E35" s="76">
        <v>-41300</v>
      </c>
      <c r="F35" s="76">
        <v>-42403</v>
      </c>
      <c r="G35" s="76">
        <v>-43322</v>
      </c>
      <c r="H35" s="91">
        <v>-43693</v>
      </c>
      <c r="I35" s="91">
        <v>-44257</v>
      </c>
      <c r="J35" s="91">
        <v>-45629.512350000005</v>
      </c>
      <c r="K35" s="91">
        <v>-49187.904880000002</v>
      </c>
      <c r="L35" s="91">
        <v>-17780.804608500126</v>
      </c>
      <c r="M35" s="91">
        <v>-18699.744336068608</v>
      </c>
      <c r="N35" s="91">
        <v>-20049.511779623084</v>
      </c>
      <c r="O35" s="91">
        <v>-20331.33320677717</v>
      </c>
      <c r="P35" s="91">
        <v>-20699.070940309135</v>
      </c>
      <c r="Q35" s="81"/>
      <c r="R35" s="99">
        <v>86</v>
      </c>
      <c r="S35" s="100" t="s">
        <v>640</v>
      </c>
      <c r="T35" s="91">
        <v>-4717.4934127620572</v>
      </c>
      <c r="U35" s="91">
        <v>-4779.5394051614394</v>
      </c>
      <c r="V35" s="91">
        <v>-4986.2417685794926</v>
      </c>
      <c r="W35" s="91">
        <v>-5146.9644766543906</v>
      </c>
      <c r="X35" s="91">
        <v>-5289.7094430992738</v>
      </c>
      <c r="Y35" s="91">
        <v>-5413.7003058103983</v>
      </c>
      <c r="Z35" s="91">
        <v>-5603.5260162102422</v>
      </c>
      <c r="AA35" s="91">
        <v>-6163.8978546365925</v>
      </c>
      <c r="AB35" s="91">
        <v>-2252.4454786546903</v>
      </c>
      <c r="AC35" s="91">
        <v>-2394.6400737698305</v>
      </c>
      <c r="AD35" s="91">
        <v>-2593.3917707441578</v>
      </c>
      <c r="AE35" s="91">
        <v>-2654.5675945655007</v>
      </c>
      <c r="AF35" s="91">
        <v>-2726.4318941397701</v>
      </c>
    </row>
    <row r="36" spans="1:32" s="80" customFormat="1">
      <c r="A36" s="75">
        <v>12</v>
      </c>
      <c r="B36" s="96">
        <v>90</v>
      </c>
      <c r="C36" s="97" t="s">
        <v>641</v>
      </c>
      <c r="D36" s="98">
        <v>-24362</v>
      </c>
      <c r="E36" s="76">
        <v>-24630</v>
      </c>
      <c r="F36" s="76">
        <v>-23636</v>
      </c>
      <c r="G36" s="76">
        <v>-23696</v>
      </c>
      <c r="H36" s="91">
        <v>-24290</v>
      </c>
      <c r="I36" s="91">
        <v>-24594</v>
      </c>
      <c r="J36" s="91">
        <v>-24726.421440000002</v>
      </c>
      <c r="K36" s="91">
        <v>-26362.808949999999</v>
      </c>
      <c r="L36" s="91">
        <v>-8059.1877478566566</v>
      </c>
      <c r="M36" s="91">
        <v>-6874.3183916528214</v>
      </c>
      <c r="N36" s="91">
        <v>-7923.2369356458703</v>
      </c>
      <c r="O36" s="91">
        <v>-8258.1218411437731</v>
      </c>
      <c r="P36" s="91">
        <v>-8586.6271598007825</v>
      </c>
      <c r="Q36" s="81"/>
      <c r="R36" s="99">
        <v>90</v>
      </c>
      <c r="S36" s="100" t="s">
        <v>641</v>
      </c>
      <c r="T36" s="91">
        <v>-6816.452154448797</v>
      </c>
      <c r="U36" s="91">
        <v>-7009.1064314171881</v>
      </c>
      <c r="V36" s="91">
        <v>-6841.0998552821993</v>
      </c>
      <c r="W36" s="91">
        <v>-7118.0534695103634</v>
      </c>
      <c r="X36" s="91">
        <v>-7464.6588813767676</v>
      </c>
      <c r="Y36" s="91">
        <v>-7695.2440550688361</v>
      </c>
      <c r="Z36" s="91">
        <v>-7884.7007142857146</v>
      </c>
      <c r="AA36" s="91">
        <v>-8601.2427243066886</v>
      </c>
      <c r="AB36" s="91">
        <v>-2678.3608334518631</v>
      </c>
      <c r="AC36" s="91">
        <v>-2327.1220012365679</v>
      </c>
      <c r="AD36" s="91">
        <v>-2729.3272255066727</v>
      </c>
      <c r="AE36" s="91">
        <v>-2892.5120284216368</v>
      </c>
      <c r="AF36" s="91">
        <v>-3060.0952101927237</v>
      </c>
    </row>
    <row r="37" spans="1:32" s="80" customFormat="1">
      <c r="A37" s="75">
        <v>1</v>
      </c>
      <c r="B37" s="96">
        <v>91</v>
      </c>
      <c r="C37" s="97" t="s">
        <v>642</v>
      </c>
      <c r="D37" s="98">
        <v>-3146460</v>
      </c>
      <c r="E37" s="76">
        <v>-3067486</v>
      </c>
      <c r="F37" s="76">
        <v>-2860361</v>
      </c>
      <c r="G37" s="76">
        <v>-2974569</v>
      </c>
      <c r="H37" s="91">
        <v>-3118484</v>
      </c>
      <c r="I37" s="91">
        <v>-3324337</v>
      </c>
      <c r="J37" s="91">
        <v>-3555828.3294600002</v>
      </c>
      <c r="K37" s="91">
        <v>-3841784.1847700002</v>
      </c>
      <c r="L37" s="91">
        <v>-1434218.986479636</v>
      </c>
      <c r="M37" s="91">
        <v>-1550412.3152863819</v>
      </c>
      <c r="N37" s="91">
        <v>-1713659.7997738062</v>
      </c>
      <c r="O37" s="91">
        <v>-1799438.854994487</v>
      </c>
      <c r="P37" s="91">
        <v>-1885065.7674322678</v>
      </c>
      <c r="Q37" s="81"/>
      <c r="R37" s="99">
        <v>91</v>
      </c>
      <c r="S37" s="100" t="s">
        <v>642</v>
      </c>
      <c r="T37" s="91">
        <v>-5008.6277156610549</v>
      </c>
      <c r="U37" s="91">
        <v>-4829.3100706727682</v>
      </c>
      <c r="V37" s="91">
        <v>-4446.5809175589802</v>
      </c>
      <c r="W37" s="91">
        <v>-4590.0867536363385</v>
      </c>
      <c r="X37" s="91">
        <v>-4769.5274801746618</v>
      </c>
      <c r="Y37" s="91">
        <v>-5060.4898617792123</v>
      </c>
      <c r="Z37" s="91">
        <v>-5400.2437964210267</v>
      </c>
      <c r="AA37" s="91">
        <v>-5748.9105109365628</v>
      </c>
      <c r="AB37" s="91">
        <v>-2130.5924883268131</v>
      </c>
      <c r="AC37" s="91">
        <v>-2287.0035612988227</v>
      </c>
      <c r="AD37" s="91">
        <v>-2510.6398124906509</v>
      </c>
      <c r="AE37" s="91">
        <v>-2619.0684779696576</v>
      </c>
      <c r="AF37" s="91">
        <v>-2726.4395640051193</v>
      </c>
    </row>
    <row r="38" spans="1:32" s="80" customFormat="1">
      <c r="A38" s="75">
        <v>1</v>
      </c>
      <c r="B38" s="96">
        <v>92</v>
      </c>
      <c r="C38" s="97" t="s">
        <v>643</v>
      </c>
      <c r="D38" s="98">
        <v>-1015598</v>
      </c>
      <c r="E38" s="76">
        <v>-990035</v>
      </c>
      <c r="F38" s="76">
        <v>-1008713</v>
      </c>
      <c r="G38" s="76">
        <v>-1072521</v>
      </c>
      <c r="H38" s="91">
        <v>-1176919</v>
      </c>
      <c r="I38" s="91">
        <v>-1226289</v>
      </c>
      <c r="J38" s="91">
        <v>-1246124.7162500001</v>
      </c>
      <c r="K38" s="91">
        <v>-1394029.0650899999</v>
      </c>
      <c r="L38" s="91">
        <v>-622026.57586174854</v>
      </c>
      <c r="M38" s="91">
        <v>-650032.99452923052</v>
      </c>
      <c r="N38" s="91">
        <v>-712575.56141832937</v>
      </c>
      <c r="O38" s="91">
        <v>-751157.29229381296</v>
      </c>
      <c r="P38" s="91">
        <v>-791207.45754033863</v>
      </c>
      <c r="Q38" s="81"/>
      <c r="R38" s="99">
        <v>92</v>
      </c>
      <c r="S38" s="100" t="s">
        <v>643</v>
      </c>
      <c r="T38" s="91">
        <v>-4732.4060483213343</v>
      </c>
      <c r="U38" s="91">
        <v>-4513.6796130226448</v>
      </c>
      <c r="V38" s="91">
        <v>-4522.8290745066743</v>
      </c>
      <c r="W38" s="91">
        <v>-4700.6170945714957</v>
      </c>
      <c r="X38" s="91">
        <v>-5034.4091541011658</v>
      </c>
      <c r="Y38" s="91">
        <v>-5169.1768782326089</v>
      </c>
      <c r="Z38" s="91">
        <v>-5209.4208182487064</v>
      </c>
      <c r="AA38" s="91">
        <v>-5690.7972056482231</v>
      </c>
      <c r="AB38" s="91">
        <v>-2503.8202795212696</v>
      </c>
      <c r="AC38" s="91">
        <v>-2582.0370623837371</v>
      </c>
      <c r="AD38" s="91">
        <v>-2795.1922355570741</v>
      </c>
      <c r="AE38" s="91">
        <v>-2911.868680489576</v>
      </c>
      <c r="AF38" s="91">
        <v>-3033.0847605040985</v>
      </c>
    </row>
    <row r="39" spans="1:32" s="80" customFormat="1">
      <c r="A39" s="75">
        <v>10</v>
      </c>
      <c r="B39" s="96">
        <v>97</v>
      </c>
      <c r="C39" s="97" t="s">
        <v>644</v>
      </c>
      <c r="D39" s="98">
        <v>-13517</v>
      </c>
      <c r="E39" s="76">
        <v>-13726</v>
      </c>
      <c r="F39" s="76">
        <v>-14084</v>
      </c>
      <c r="G39" s="76">
        <v>-13227</v>
      </c>
      <c r="H39" s="91">
        <v>-14326</v>
      </c>
      <c r="I39" s="91">
        <v>-14611</v>
      </c>
      <c r="J39" s="91">
        <v>-15746.938709999999</v>
      </c>
      <c r="K39" s="91">
        <v>-15976.736449999999</v>
      </c>
      <c r="L39" s="91">
        <v>-5365.0123685680855</v>
      </c>
      <c r="M39" s="91">
        <v>-4977.0977279579629</v>
      </c>
      <c r="N39" s="91">
        <v>-5645.5103793138796</v>
      </c>
      <c r="O39" s="91">
        <v>-5900.0264772399523</v>
      </c>
      <c r="P39" s="91">
        <v>-6149.3089086892014</v>
      </c>
      <c r="Q39" s="81"/>
      <c r="R39" s="99">
        <v>97</v>
      </c>
      <c r="S39" s="100" t="s">
        <v>644</v>
      </c>
      <c r="T39" s="91">
        <v>-5902.620087336245</v>
      </c>
      <c r="U39" s="91">
        <v>-6036.059806508355</v>
      </c>
      <c r="V39" s="91">
        <v>-6298.747763864043</v>
      </c>
      <c r="W39" s="91">
        <v>-6146.3754646840143</v>
      </c>
      <c r="X39" s="91">
        <v>-6706.9288389513104</v>
      </c>
      <c r="Y39" s="91">
        <v>-6776.9016697588122</v>
      </c>
      <c r="Z39" s="91">
        <v>-7389.4597419052079</v>
      </c>
      <c r="AA39" s="91">
        <v>-7514.9277751646277</v>
      </c>
      <c r="AB39" s="91">
        <v>-2540.2520684507981</v>
      </c>
      <c r="AC39" s="91">
        <v>-2371.1756683935032</v>
      </c>
      <c r="AD39" s="91">
        <v>-2706.3808146279389</v>
      </c>
      <c r="AE39" s="91">
        <v>-2844.7572214271709</v>
      </c>
      <c r="AF39" s="91">
        <v>-2979.3163317292642</v>
      </c>
    </row>
    <row r="40" spans="1:32" s="80" customFormat="1">
      <c r="A40" s="75">
        <v>7</v>
      </c>
      <c r="B40" s="96">
        <v>98</v>
      </c>
      <c r="C40" s="97" t="s">
        <v>645</v>
      </c>
      <c r="D40" s="98">
        <v>-115766</v>
      </c>
      <c r="E40" s="76">
        <v>-113509</v>
      </c>
      <c r="F40" s="76">
        <v>-112617</v>
      </c>
      <c r="G40" s="76">
        <v>-117192</v>
      </c>
      <c r="H40" s="91">
        <v>-123350</v>
      </c>
      <c r="I40" s="91">
        <v>-123632</v>
      </c>
      <c r="J40" s="91">
        <v>-126749.17472999998</v>
      </c>
      <c r="K40" s="91">
        <v>-133563.52887000001</v>
      </c>
      <c r="L40" s="91">
        <v>-54315.280326703505</v>
      </c>
      <c r="M40" s="91">
        <v>-53446.055584020149</v>
      </c>
      <c r="N40" s="91">
        <v>-57055.616591010534</v>
      </c>
      <c r="O40" s="91">
        <v>-58601.101539394978</v>
      </c>
      <c r="P40" s="91">
        <v>-60358.549059138575</v>
      </c>
      <c r="Q40" s="81"/>
      <c r="R40" s="99">
        <v>98</v>
      </c>
      <c r="S40" s="100" t="s">
        <v>645</v>
      </c>
      <c r="T40" s="91">
        <v>-4840.7275768346226</v>
      </c>
      <c r="U40" s="91">
        <v>-4771.0899079483843</v>
      </c>
      <c r="V40" s="91">
        <v>-4735.3881086536039</v>
      </c>
      <c r="W40" s="91">
        <v>-4965.3419201762563</v>
      </c>
      <c r="X40" s="91">
        <v>-5269.1157624946609</v>
      </c>
      <c r="Y40" s="91">
        <v>-5317.2766762719884</v>
      </c>
      <c r="Z40" s="91">
        <v>-5489.3536045907313</v>
      </c>
      <c r="AA40" s="91">
        <v>-5805.3431073151651</v>
      </c>
      <c r="AB40" s="91">
        <v>-2374.5422893548789</v>
      </c>
      <c r="AC40" s="91">
        <v>-2350.8271644609699</v>
      </c>
      <c r="AD40" s="91">
        <v>-2524.9199712798395</v>
      </c>
      <c r="AE40" s="91">
        <v>-2609.0156956233013</v>
      </c>
      <c r="AF40" s="91">
        <v>-2702.6619379008007</v>
      </c>
    </row>
    <row r="41" spans="1:32" s="80" customFormat="1">
      <c r="A41" s="75">
        <v>4</v>
      </c>
      <c r="B41" s="96">
        <v>102</v>
      </c>
      <c r="C41" s="97" t="s">
        <v>646</v>
      </c>
      <c r="D41" s="98">
        <v>-53261</v>
      </c>
      <c r="E41" s="76">
        <v>-54645</v>
      </c>
      <c r="F41" s="76">
        <v>-56390</v>
      </c>
      <c r="G41" s="76">
        <v>-58957</v>
      </c>
      <c r="H41" s="91">
        <v>-59030</v>
      </c>
      <c r="I41" s="91">
        <v>-57675</v>
      </c>
      <c r="J41" s="91">
        <v>-60380.910229999994</v>
      </c>
      <c r="K41" s="91">
        <v>-65094.472249999999</v>
      </c>
      <c r="L41" s="91">
        <v>-24162.455244422828</v>
      </c>
      <c r="M41" s="91">
        <v>-24385.94382270124</v>
      </c>
      <c r="N41" s="91">
        <v>-26187.795229170541</v>
      </c>
      <c r="O41" s="91">
        <v>-26856.527701784747</v>
      </c>
      <c r="P41" s="91">
        <v>-27470.153854277629</v>
      </c>
      <c r="Q41" s="81"/>
      <c r="R41" s="99">
        <v>102</v>
      </c>
      <c r="S41" s="100" t="s">
        <v>646</v>
      </c>
      <c r="T41" s="91">
        <v>-5085.5533276043161</v>
      </c>
      <c r="U41" s="91">
        <v>-5252.8116889358835</v>
      </c>
      <c r="V41" s="91">
        <v>-5524.6399529734499</v>
      </c>
      <c r="W41" s="91">
        <v>-5842.5329501536025</v>
      </c>
      <c r="X41" s="91">
        <v>-5877.1405814416566</v>
      </c>
      <c r="Y41" s="91">
        <v>-5804.0656133641942</v>
      </c>
      <c r="Z41" s="91">
        <v>-6117.6200840932115</v>
      </c>
      <c r="AA41" s="91">
        <v>-6694.207347799259</v>
      </c>
      <c r="AB41" s="91">
        <v>-2510.124168338129</v>
      </c>
      <c r="AC41" s="91">
        <v>-2558.0555777511004</v>
      </c>
      <c r="AD41" s="91">
        <v>-2773.2495212507192</v>
      </c>
      <c r="AE41" s="91">
        <v>-2870.8207056958577</v>
      </c>
      <c r="AF41" s="91">
        <v>-2962.3804436835576</v>
      </c>
    </row>
    <row r="42" spans="1:32" s="80" customFormat="1">
      <c r="A42" s="75">
        <v>5</v>
      </c>
      <c r="B42" s="96">
        <v>103</v>
      </c>
      <c r="C42" s="97" t="s">
        <v>647</v>
      </c>
      <c r="D42" s="98">
        <v>-13019</v>
      </c>
      <c r="E42" s="76">
        <v>-13637</v>
      </c>
      <c r="F42" s="76">
        <v>-13279</v>
      </c>
      <c r="G42" s="76">
        <v>-13275</v>
      </c>
      <c r="H42" s="91">
        <v>-13155</v>
      </c>
      <c r="I42" s="91">
        <v>-12875</v>
      </c>
      <c r="J42" s="91">
        <v>-13586.596029999999</v>
      </c>
      <c r="K42" s="91">
        <v>-14007.960009999999</v>
      </c>
      <c r="L42" s="91">
        <v>-5626.1976849463535</v>
      </c>
      <c r="M42" s="91">
        <v>-5619.4139282903261</v>
      </c>
      <c r="N42" s="91">
        <v>-6249.4777431925704</v>
      </c>
      <c r="O42" s="91">
        <v>-6514.2058011114077</v>
      </c>
      <c r="P42" s="91">
        <v>-6777.9310129733421</v>
      </c>
      <c r="Q42" s="81"/>
      <c r="R42" s="99">
        <v>103</v>
      </c>
      <c r="S42" s="100" t="s">
        <v>647</v>
      </c>
      <c r="T42" s="91">
        <v>-5451.8425460636508</v>
      </c>
      <c r="U42" s="91">
        <v>-5815.3518123667382</v>
      </c>
      <c r="V42" s="91">
        <v>-5798.6899563318784</v>
      </c>
      <c r="W42" s="91">
        <v>-5939.5973154362418</v>
      </c>
      <c r="X42" s="91">
        <v>-6023.3516483516487</v>
      </c>
      <c r="Y42" s="91">
        <v>-5922.2631094756207</v>
      </c>
      <c r="Z42" s="91">
        <v>-6272.6666805170817</v>
      </c>
      <c r="AA42" s="91">
        <v>-6588.8805315145801</v>
      </c>
      <c r="AB42" s="91">
        <v>-2674.0483293471261</v>
      </c>
      <c r="AC42" s="91">
        <v>-2696.4558197170468</v>
      </c>
      <c r="AD42" s="91">
        <v>-3027.84774379485</v>
      </c>
      <c r="AE42" s="91">
        <v>-3190.1105784091123</v>
      </c>
      <c r="AF42" s="91">
        <v>-3353.7511197295112</v>
      </c>
    </row>
    <row r="43" spans="1:32" s="80" customFormat="1">
      <c r="A43" s="75">
        <v>18</v>
      </c>
      <c r="B43" s="96">
        <v>105</v>
      </c>
      <c r="C43" s="97" t="s">
        <v>648</v>
      </c>
      <c r="D43" s="98">
        <v>-17859</v>
      </c>
      <c r="E43" s="76">
        <v>-17384</v>
      </c>
      <c r="F43" s="76">
        <v>-17165</v>
      </c>
      <c r="G43" s="76">
        <v>-18175</v>
      </c>
      <c r="H43" s="91">
        <v>-18167</v>
      </c>
      <c r="I43" s="91">
        <v>-18228</v>
      </c>
      <c r="J43" s="91">
        <v>-19189.957129999999</v>
      </c>
      <c r="K43" s="91">
        <v>-19079.94125</v>
      </c>
      <c r="L43" s="91">
        <v>-5745.3244509256065</v>
      </c>
      <c r="M43" s="91">
        <v>-6022.8512062435557</v>
      </c>
      <c r="N43" s="91">
        <v>-6630.8988595622377</v>
      </c>
      <c r="O43" s="91">
        <v>-6885.5334549136996</v>
      </c>
      <c r="P43" s="91">
        <v>-7136.1793537399572</v>
      </c>
      <c r="Q43" s="81"/>
      <c r="R43" s="99">
        <v>105</v>
      </c>
      <c r="S43" s="100" t="s">
        <v>648</v>
      </c>
      <c r="T43" s="91">
        <v>-7373.6581337737407</v>
      </c>
      <c r="U43" s="91">
        <v>-7225.2701579384875</v>
      </c>
      <c r="V43" s="91">
        <v>-7379.6216680997422</v>
      </c>
      <c r="W43" s="91">
        <v>-7947.0922606034101</v>
      </c>
      <c r="X43" s="91">
        <v>-7999.5596653456623</v>
      </c>
      <c r="Y43" s="91">
        <v>-8289.2223738062748</v>
      </c>
      <c r="Z43" s="91">
        <v>-8971.4619588592795</v>
      </c>
      <c r="AA43" s="91">
        <v>-9029.7876242309521</v>
      </c>
      <c r="AB43" s="91">
        <v>-2764.8337107437951</v>
      </c>
      <c r="AC43" s="91">
        <v>-2949.4863889537492</v>
      </c>
      <c r="AD43" s="91">
        <v>-3300.5967444311786</v>
      </c>
      <c r="AE43" s="91">
        <v>-3484.5817079522772</v>
      </c>
      <c r="AF43" s="91">
        <v>-3668.9868142621885</v>
      </c>
    </row>
    <row r="44" spans="1:32" s="80" customFormat="1">
      <c r="A44" s="75">
        <v>1</v>
      </c>
      <c r="B44" s="96">
        <v>106</v>
      </c>
      <c r="C44" s="97" t="s">
        <v>649</v>
      </c>
      <c r="D44" s="98">
        <v>-226076</v>
      </c>
      <c r="E44" s="76">
        <v>-222067</v>
      </c>
      <c r="F44" s="76">
        <v>-221683</v>
      </c>
      <c r="G44" s="76">
        <v>-233619</v>
      </c>
      <c r="H44" s="91">
        <v>-251376</v>
      </c>
      <c r="I44" s="91">
        <v>-262419</v>
      </c>
      <c r="J44" s="91">
        <v>-252780.24292999998</v>
      </c>
      <c r="K44" s="91">
        <v>-275355.4473</v>
      </c>
      <c r="L44" s="91">
        <v>-95758.794112824893</v>
      </c>
      <c r="M44" s="91">
        <v>-89251.308447372954</v>
      </c>
      <c r="N44" s="91">
        <v>-97800.137935768507</v>
      </c>
      <c r="O44" s="91">
        <v>-101687.70776810231</v>
      </c>
      <c r="P44" s="91">
        <v>-105361.10282694144</v>
      </c>
      <c r="Q44" s="81"/>
      <c r="R44" s="99">
        <v>106</v>
      </c>
      <c r="S44" s="100" t="s">
        <v>649</v>
      </c>
      <c r="T44" s="91">
        <v>-4865.7211114219917</v>
      </c>
      <c r="U44" s="91">
        <v>-4765.7953472401068</v>
      </c>
      <c r="V44" s="91">
        <v>-4742.9983525535417</v>
      </c>
      <c r="W44" s="91">
        <v>-5023.6323757096161</v>
      </c>
      <c r="X44" s="91">
        <v>-5409.4254357650098</v>
      </c>
      <c r="Y44" s="91">
        <v>-5634.2107523187906</v>
      </c>
      <c r="Z44" s="91">
        <v>-5392.0700283703063</v>
      </c>
      <c r="AA44" s="91">
        <v>-5891.5943963027157</v>
      </c>
      <c r="AB44" s="91">
        <v>-2045.5598682593488</v>
      </c>
      <c r="AC44" s="91">
        <v>-1903.0129732915341</v>
      </c>
      <c r="AD44" s="91">
        <v>-2081.6069202853905</v>
      </c>
      <c r="AE44" s="91">
        <v>-2160.442503783936</v>
      </c>
      <c r="AF44" s="91">
        <v>-2234.5465170821708</v>
      </c>
    </row>
    <row r="45" spans="1:32" s="80" customFormat="1">
      <c r="A45" s="75">
        <v>6</v>
      </c>
      <c r="B45" s="96">
        <v>108</v>
      </c>
      <c r="C45" s="97" t="s">
        <v>650</v>
      </c>
      <c r="D45" s="98">
        <v>-54587</v>
      </c>
      <c r="E45" s="76">
        <v>-55074</v>
      </c>
      <c r="F45" s="76">
        <v>-54841</v>
      </c>
      <c r="G45" s="76">
        <v>-53525</v>
      </c>
      <c r="H45" s="91">
        <v>-56051</v>
      </c>
      <c r="I45" s="91">
        <v>-57389</v>
      </c>
      <c r="J45" s="91">
        <v>-60003.337209999998</v>
      </c>
      <c r="K45" s="91">
        <v>-62314.482219999998</v>
      </c>
      <c r="L45" s="91">
        <v>-22740.94572441341</v>
      </c>
      <c r="M45" s="91">
        <v>-25200.305720490418</v>
      </c>
      <c r="N45" s="91">
        <v>-26955.550888802922</v>
      </c>
      <c r="O45" s="91">
        <v>-27777.145456315367</v>
      </c>
      <c r="P45" s="91">
        <v>-28550.114410930866</v>
      </c>
      <c r="Q45" s="81"/>
      <c r="R45" s="99">
        <v>108</v>
      </c>
      <c r="S45" s="100" t="s">
        <v>650</v>
      </c>
      <c r="T45" s="91">
        <v>-5117.3713321458699</v>
      </c>
      <c r="U45" s="91">
        <v>-5156.2587772680454</v>
      </c>
      <c r="V45" s="91">
        <v>-5174.1673742805933</v>
      </c>
      <c r="W45" s="91">
        <v>-5092.7687916270224</v>
      </c>
      <c r="X45" s="91">
        <v>-5387.4471357170323</v>
      </c>
      <c r="Y45" s="91">
        <v>-5548.0471771075017</v>
      </c>
      <c r="Z45" s="91">
        <v>-5804.7148311889323</v>
      </c>
      <c r="AA45" s="91">
        <v>-6116.4587966234776</v>
      </c>
      <c r="AB45" s="91">
        <v>-2247.3510944177697</v>
      </c>
      <c r="AC45" s="91">
        <v>-2506.2462178508622</v>
      </c>
      <c r="AD45" s="91">
        <v>-2696.9035406506173</v>
      </c>
      <c r="AE45" s="91">
        <v>-2793.9192774406929</v>
      </c>
      <c r="AF45" s="91">
        <v>-2885.598788248521</v>
      </c>
    </row>
    <row r="46" spans="1:32" s="80" customFormat="1">
      <c r="A46" s="75">
        <v>5</v>
      </c>
      <c r="B46" s="96">
        <v>109</v>
      </c>
      <c r="C46" s="97" t="s">
        <v>651</v>
      </c>
      <c r="D46" s="98">
        <v>-350194</v>
      </c>
      <c r="E46" s="76">
        <v>-355203</v>
      </c>
      <c r="F46" s="76">
        <v>-349568</v>
      </c>
      <c r="G46" s="76">
        <v>-356497</v>
      </c>
      <c r="H46" s="91">
        <v>-370118</v>
      </c>
      <c r="I46" s="91">
        <v>-386757</v>
      </c>
      <c r="J46" s="91">
        <v>-397559.36710999999</v>
      </c>
      <c r="K46" s="91">
        <v>-416983.62941000005</v>
      </c>
      <c r="L46" s="91">
        <v>-145897.21548844138</v>
      </c>
      <c r="M46" s="91">
        <v>-154948.24621883227</v>
      </c>
      <c r="N46" s="91">
        <v>-168681.61372475108</v>
      </c>
      <c r="O46" s="91">
        <v>-174992.1681322048</v>
      </c>
      <c r="P46" s="91">
        <v>-180954.17368708539</v>
      </c>
      <c r="Q46" s="81"/>
      <c r="R46" s="99">
        <v>109</v>
      </c>
      <c r="S46" s="100" t="s">
        <v>651</v>
      </c>
      <c r="T46" s="91">
        <v>-5149.0788254841127</v>
      </c>
      <c r="U46" s="91">
        <v>-5235.1215917464997</v>
      </c>
      <c r="V46" s="91">
        <v>-5166.3858591232893</v>
      </c>
      <c r="W46" s="91">
        <v>-5278.9344310845236</v>
      </c>
      <c r="X46" s="91">
        <v>-5472.446882439046</v>
      </c>
      <c r="Y46" s="91">
        <v>-5700.3448885744601</v>
      </c>
      <c r="Z46" s="91">
        <v>-5848.955688602492</v>
      </c>
      <c r="AA46" s="91">
        <v>-6132.7435090376957</v>
      </c>
      <c r="AB46" s="91">
        <v>-2144.5380921983979</v>
      </c>
      <c r="AC46" s="91">
        <v>-2276.4746377555612</v>
      </c>
      <c r="AD46" s="91">
        <v>-2477.3331432626096</v>
      </c>
      <c r="AE46" s="91">
        <v>-2569.2958071944204</v>
      </c>
      <c r="AF46" s="91">
        <v>-2656.4030194815823</v>
      </c>
    </row>
    <row r="47" spans="1:32" s="80" customFormat="1">
      <c r="A47" s="75">
        <v>7</v>
      </c>
      <c r="B47" s="96">
        <v>111</v>
      </c>
      <c r="C47" s="97" t="s">
        <v>652</v>
      </c>
      <c r="D47" s="98">
        <v>-107798</v>
      </c>
      <c r="E47" s="76">
        <v>-108420</v>
      </c>
      <c r="F47" s="76">
        <v>-105396</v>
      </c>
      <c r="G47" s="76">
        <v>-100576</v>
      </c>
      <c r="H47" s="91">
        <v>-107188</v>
      </c>
      <c r="I47" s="91">
        <v>-107039</v>
      </c>
      <c r="J47" s="91">
        <v>-111793.22229000001</v>
      </c>
      <c r="K47" s="91">
        <v>-118458.31372000001</v>
      </c>
      <c r="L47" s="91">
        <v>-40853.262999913582</v>
      </c>
      <c r="M47" s="91">
        <v>-35881.112738419521</v>
      </c>
      <c r="N47" s="91">
        <v>-39456.733473510285</v>
      </c>
      <c r="O47" s="91">
        <v>-40463.874126801413</v>
      </c>
      <c r="P47" s="91">
        <v>-41414.917344153335</v>
      </c>
      <c r="Q47" s="81"/>
      <c r="R47" s="99">
        <v>111</v>
      </c>
      <c r="S47" s="100" t="s">
        <v>652</v>
      </c>
      <c r="T47" s="91">
        <v>-5506.9220945083007</v>
      </c>
      <c r="U47" s="91">
        <v>-5603.1007751937987</v>
      </c>
      <c r="V47" s="91">
        <v>-5510.0376411543284</v>
      </c>
      <c r="W47" s="91">
        <v>-5324.5804436444496</v>
      </c>
      <c r="X47" s="91">
        <v>-5742.1117480044995</v>
      </c>
      <c r="Y47" s="91">
        <v>-5786.8302968048874</v>
      </c>
      <c r="Z47" s="91">
        <v>-6094.2663699302229</v>
      </c>
      <c r="AA47" s="91">
        <v>-6564.242143411283</v>
      </c>
      <c r="AB47" s="91">
        <v>-2289.9811098606269</v>
      </c>
      <c r="AC47" s="91">
        <v>-2033.5002968784086</v>
      </c>
      <c r="AD47" s="91">
        <v>-2259.5769942452348</v>
      </c>
      <c r="AE47" s="91">
        <v>-2340.3050391440952</v>
      </c>
      <c r="AF47" s="91">
        <v>-2418.1069273167127</v>
      </c>
    </row>
    <row r="48" spans="1:32" s="80" customFormat="1">
      <c r="A48" s="75">
        <v>17</v>
      </c>
      <c r="B48" s="96">
        <v>139</v>
      </c>
      <c r="C48" s="97" t="s">
        <v>653</v>
      </c>
      <c r="D48" s="98">
        <v>-54444</v>
      </c>
      <c r="E48" s="76">
        <v>-55390</v>
      </c>
      <c r="F48" s="76">
        <v>-55326</v>
      </c>
      <c r="G48" s="76">
        <v>-58141</v>
      </c>
      <c r="H48" s="91">
        <v>-61055</v>
      </c>
      <c r="I48" s="91">
        <v>-62873</v>
      </c>
      <c r="J48" s="91">
        <v>-64914.928789999991</v>
      </c>
      <c r="K48" s="91">
        <v>-66736.958780000001</v>
      </c>
      <c r="L48" s="91">
        <v>-30375.942673001784</v>
      </c>
      <c r="M48" s="91">
        <v>-29861.658689622993</v>
      </c>
      <c r="N48" s="91">
        <v>-32340.655288114845</v>
      </c>
      <c r="O48" s="91">
        <v>-33629.606604851564</v>
      </c>
      <c r="P48" s="91">
        <v>-34486.204849802707</v>
      </c>
      <c r="Q48" s="81"/>
      <c r="R48" s="99">
        <v>139</v>
      </c>
      <c r="S48" s="100" t="s">
        <v>653</v>
      </c>
      <c r="T48" s="91">
        <v>-5634.2750698540822</v>
      </c>
      <c r="U48" s="91">
        <v>-5753.0120481927706</v>
      </c>
      <c r="V48" s="91">
        <v>-5551.4750150511736</v>
      </c>
      <c r="W48" s="91">
        <v>-5895.457310890286</v>
      </c>
      <c r="X48" s="91">
        <v>-6202.2551808208045</v>
      </c>
      <c r="Y48" s="91">
        <v>-6384.3419983753047</v>
      </c>
      <c r="Z48" s="91">
        <v>-6549.1251805891834</v>
      </c>
      <c r="AA48" s="91">
        <v>-6832.202987305488</v>
      </c>
      <c r="AB48" s="91">
        <v>-3123.4902491518546</v>
      </c>
      <c r="AC48" s="91">
        <v>-3083.6078779040677</v>
      </c>
      <c r="AD48" s="91">
        <v>-3354.4917838517631</v>
      </c>
      <c r="AE48" s="91">
        <v>-3504.1790773003609</v>
      </c>
      <c r="AF48" s="91">
        <v>-3610.7428384255795</v>
      </c>
    </row>
    <row r="49" spans="1:32" s="80" customFormat="1">
      <c r="A49" s="75">
        <v>11</v>
      </c>
      <c r="B49" s="96">
        <v>140</v>
      </c>
      <c r="C49" s="97" t="s">
        <v>654</v>
      </c>
      <c r="D49" s="98">
        <v>-115230</v>
      </c>
      <c r="E49" s="76">
        <v>-116827</v>
      </c>
      <c r="F49" s="76">
        <v>-116929</v>
      </c>
      <c r="G49" s="76">
        <v>-118020</v>
      </c>
      <c r="H49" s="91">
        <v>-125064</v>
      </c>
      <c r="I49" s="91">
        <v>-127157</v>
      </c>
      <c r="J49" s="91">
        <v>-130438.57421000001</v>
      </c>
      <c r="K49" s="91">
        <v>-136494.35515000002</v>
      </c>
      <c r="L49" s="91">
        <v>-54368.466650231698</v>
      </c>
      <c r="M49" s="91">
        <v>-50610.389028428428</v>
      </c>
      <c r="N49" s="91">
        <v>-55520.443084106264</v>
      </c>
      <c r="O49" s="91">
        <v>-57076.673544815298</v>
      </c>
      <c r="P49" s="91">
        <v>-58548.626315783564</v>
      </c>
      <c r="Q49" s="81"/>
      <c r="R49" s="99">
        <v>140</v>
      </c>
      <c r="S49" s="100" t="s">
        <v>654</v>
      </c>
      <c r="T49" s="91">
        <v>-5250.8544087491464</v>
      </c>
      <c r="U49" s="91">
        <v>-5367.1612992144073</v>
      </c>
      <c r="V49" s="91">
        <v>-5403.6230879430659</v>
      </c>
      <c r="W49" s="91">
        <v>-5496.4605067064085</v>
      </c>
      <c r="X49" s="91">
        <v>-5852.8640958442529</v>
      </c>
      <c r="Y49" s="91">
        <v>-6019.5512213595912</v>
      </c>
      <c r="Z49" s="91">
        <v>-6223.8082932531725</v>
      </c>
      <c r="AA49" s="91">
        <v>-6565.7008586271595</v>
      </c>
      <c r="AB49" s="91">
        <v>-2636.3025093454735</v>
      </c>
      <c r="AC49" s="91">
        <v>-2473.867877037268</v>
      </c>
      <c r="AD49" s="91">
        <v>-2735.5362181763039</v>
      </c>
      <c r="AE49" s="91">
        <v>-2834.5586782288092</v>
      </c>
      <c r="AF49" s="91">
        <v>-2930.801737787634</v>
      </c>
    </row>
    <row r="50" spans="1:32" s="80" customFormat="1">
      <c r="A50" s="75">
        <v>7</v>
      </c>
      <c r="B50" s="96">
        <v>142</v>
      </c>
      <c r="C50" s="97" t="s">
        <v>655</v>
      </c>
      <c r="D50" s="98">
        <v>-36368</v>
      </c>
      <c r="E50" s="76">
        <v>-38283</v>
      </c>
      <c r="F50" s="76">
        <v>-38081</v>
      </c>
      <c r="G50" s="76">
        <v>-37865</v>
      </c>
      <c r="H50" s="91">
        <v>-41001</v>
      </c>
      <c r="I50" s="91">
        <v>-38537</v>
      </c>
      <c r="J50" s="91">
        <v>-39754.258110000002</v>
      </c>
      <c r="K50" s="91">
        <v>-41975.909879999999</v>
      </c>
      <c r="L50" s="91">
        <v>-15700.965952694878</v>
      </c>
      <c r="M50" s="91">
        <v>-15820.272762062843</v>
      </c>
      <c r="N50" s="91">
        <v>-16984.660768482572</v>
      </c>
      <c r="O50" s="91">
        <v>-17577.919213129349</v>
      </c>
      <c r="P50" s="91">
        <v>-18217.27176811728</v>
      </c>
      <c r="Q50" s="81"/>
      <c r="R50" s="99">
        <v>142</v>
      </c>
      <c r="S50" s="100" t="s">
        <v>655</v>
      </c>
      <c r="T50" s="91">
        <v>-5263.0969609261938</v>
      </c>
      <c r="U50" s="91">
        <v>-5557.1200464508638</v>
      </c>
      <c r="V50" s="91">
        <v>-5583.7243401759533</v>
      </c>
      <c r="W50" s="91">
        <v>-5597.1914264597199</v>
      </c>
      <c r="X50" s="91">
        <v>-6109.5216808225296</v>
      </c>
      <c r="Y50" s="91">
        <v>-5816.9056603773588</v>
      </c>
      <c r="Z50" s="91">
        <v>-6061.024258271078</v>
      </c>
      <c r="AA50" s="91">
        <v>-6443.9530058335895</v>
      </c>
      <c r="AB50" s="91">
        <v>-2430.1139069331184</v>
      </c>
      <c r="AC50" s="91">
        <v>-2468.446366369612</v>
      </c>
      <c r="AD50" s="91">
        <v>-2672.6452822159831</v>
      </c>
      <c r="AE50" s="91">
        <v>-2787.9332614003729</v>
      </c>
      <c r="AF50" s="91">
        <v>-2911.9679936248849</v>
      </c>
    </row>
    <row r="51" spans="1:32" s="80" customFormat="1">
      <c r="A51" s="75">
        <v>6</v>
      </c>
      <c r="B51" s="96">
        <v>143</v>
      </c>
      <c r="C51" s="97" t="s">
        <v>656</v>
      </c>
      <c r="D51" s="98">
        <v>-40399</v>
      </c>
      <c r="E51" s="76">
        <v>-40889</v>
      </c>
      <c r="F51" s="76">
        <v>-41949</v>
      </c>
      <c r="G51" s="76">
        <v>-42255</v>
      </c>
      <c r="H51" s="91">
        <v>-42328</v>
      </c>
      <c r="I51" s="91">
        <v>-40945</v>
      </c>
      <c r="J51" s="91">
        <v>-42975.351630000005</v>
      </c>
      <c r="K51" s="91">
        <v>-46294.114999999998</v>
      </c>
      <c r="L51" s="91">
        <v>-16227.249441608079</v>
      </c>
      <c r="M51" s="91">
        <v>-16361.647760714195</v>
      </c>
      <c r="N51" s="91">
        <v>-17905.544341002409</v>
      </c>
      <c r="O51" s="91">
        <v>-18179.998553126607</v>
      </c>
      <c r="P51" s="91">
        <v>-18628.203815040702</v>
      </c>
      <c r="Q51" s="81"/>
      <c r="R51" s="99">
        <v>143</v>
      </c>
      <c r="S51" s="100" t="s">
        <v>656</v>
      </c>
      <c r="T51" s="91">
        <v>-5605.5224087692523</v>
      </c>
      <c r="U51" s="91">
        <v>-5736.3916947250282</v>
      </c>
      <c r="V51" s="91">
        <v>-5892.5410872313523</v>
      </c>
      <c r="W51" s="91">
        <v>-6033.8426388690559</v>
      </c>
      <c r="X51" s="91">
        <v>-6097.378277153558</v>
      </c>
      <c r="Y51" s="91">
        <v>-5963.4430527235654</v>
      </c>
      <c r="Z51" s="91">
        <v>-6249.1423047840635</v>
      </c>
      <c r="AA51" s="91">
        <v>-6859.4036153504212</v>
      </c>
      <c r="AB51" s="91">
        <v>-2424.1484077693576</v>
      </c>
      <c r="AC51" s="91">
        <v>-2464.1035784208129</v>
      </c>
      <c r="AD51" s="91">
        <v>-2717.0780487105326</v>
      </c>
      <c r="AE51" s="91">
        <v>-2778.5417320994356</v>
      </c>
      <c r="AF51" s="91">
        <v>-2867.2008334678621</v>
      </c>
    </row>
    <row r="52" spans="1:32" s="80" customFormat="1">
      <c r="A52" s="75">
        <v>14</v>
      </c>
      <c r="B52" s="96">
        <v>145</v>
      </c>
      <c r="C52" s="97" t="s">
        <v>657</v>
      </c>
      <c r="D52" s="98">
        <v>-62624</v>
      </c>
      <c r="E52" s="76">
        <v>-62422</v>
      </c>
      <c r="F52" s="76">
        <v>-63283</v>
      </c>
      <c r="G52" s="76">
        <v>-65551</v>
      </c>
      <c r="H52" s="91">
        <v>-70749</v>
      </c>
      <c r="I52" s="91">
        <v>-72465</v>
      </c>
      <c r="J52" s="91">
        <v>-75238.595840000009</v>
      </c>
      <c r="K52" s="91">
        <v>-81100.350040000005</v>
      </c>
      <c r="L52" s="91">
        <v>-33993.836343767958</v>
      </c>
      <c r="M52" s="91">
        <v>-36854.861123807772</v>
      </c>
      <c r="N52" s="91">
        <v>-39123.123812378202</v>
      </c>
      <c r="O52" s="91">
        <v>-40663.8435975307</v>
      </c>
      <c r="P52" s="91">
        <v>-42512.082624727656</v>
      </c>
      <c r="Q52" s="81"/>
      <c r="R52" s="99">
        <v>145</v>
      </c>
      <c r="S52" s="100" t="s">
        <v>657</v>
      </c>
      <c r="T52" s="91">
        <v>-5150.4235545686315</v>
      </c>
      <c r="U52" s="91">
        <v>-5130.4347826086951</v>
      </c>
      <c r="V52" s="91">
        <v>-5185.0061450225312</v>
      </c>
      <c r="W52" s="91">
        <v>-5378.7642569951586</v>
      </c>
      <c r="X52" s="91">
        <v>-5766.4846360746596</v>
      </c>
      <c r="Y52" s="91">
        <v>-5894.3387018057583</v>
      </c>
      <c r="Z52" s="91">
        <v>-6084.3114863334958</v>
      </c>
      <c r="AA52" s="91">
        <v>-6552.5046489456254</v>
      </c>
      <c r="AB52" s="91">
        <v>-2739.2293588854113</v>
      </c>
      <c r="AC52" s="91">
        <v>-2963.3240430817536</v>
      </c>
      <c r="AD52" s="91">
        <v>-3140.9058937362079</v>
      </c>
      <c r="AE52" s="91">
        <v>-3261.195252027484</v>
      </c>
      <c r="AF52" s="91">
        <v>-3407.2359240785167</v>
      </c>
    </row>
    <row r="53" spans="1:32" s="80" customFormat="1">
      <c r="A53" s="75">
        <v>12</v>
      </c>
      <c r="B53" s="96">
        <v>146</v>
      </c>
      <c r="C53" s="97" t="s">
        <v>658</v>
      </c>
      <c r="D53" s="98">
        <v>-38965</v>
      </c>
      <c r="E53" s="76">
        <v>-38045</v>
      </c>
      <c r="F53" s="76">
        <v>-37821</v>
      </c>
      <c r="G53" s="76">
        <v>-37556</v>
      </c>
      <c r="H53" s="91">
        <v>-38269</v>
      </c>
      <c r="I53" s="91">
        <v>-36236</v>
      </c>
      <c r="J53" s="91">
        <v>-37935.86995</v>
      </c>
      <c r="K53" s="91">
        <v>-40290.01743</v>
      </c>
      <c r="L53" s="91">
        <v>-12564.459634248795</v>
      </c>
      <c r="M53" s="91">
        <v>-13193.323999049151</v>
      </c>
      <c r="N53" s="91">
        <v>-15022.357211623597</v>
      </c>
      <c r="O53" s="91">
        <v>-15565.007033418611</v>
      </c>
      <c r="P53" s="91">
        <v>-16093.455368652134</v>
      </c>
      <c r="Q53" s="81"/>
      <c r="R53" s="99">
        <v>146</v>
      </c>
      <c r="S53" s="100" t="s">
        <v>658</v>
      </c>
      <c r="T53" s="91">
        <v>-7302.2863568215889</v>
      </c>
      <c r="U53" s="91">
        <v>-7264.655337025014</v>
      </c>
      <c r="V53" s="91">
        <v>-7375.3900156006239</v>
      </c>
      <c r="W53" s="91">
        <v>-7551.9806957570881</v>
      </c>
      <c r="X53" s="91">
        <v>-7879.1435042207122</v>
      </c>
      <c r="Y53" s="91">
        <v>-7630.2379448304901</v>
      </c>
      <c r="Z53" s="91">
        <v>-8170.5513568813258</v>
      </c>
      <c r="AA53" s="91">
        <v>-8882.278974867726</v>
      </c>
      <c r="AB53" s="91">
        <v>-2829.1960446405751</v>
      </c>
      <c r="AC53" s="91">
        <v>-3031.5542277226909</v>
      </c>
      <c r="AD53" s="91">
        <v>-3518.1164430031845</v>
      </c>
      <c r="AE53" s="91">
        <v>-3713.9124393745196</v>
      </c>
      <c r="AF53" s="91">
        <v>-3910.924755444018</v>
      </c>
    </row>
    <row r="54" spans="1:32" s="80" customFormat="1">
      <c r="A54" s="75">
        <v>19</v>
      </c>
      <c r="B54" s="96">
        <v>148</v>
      </c>
      <c r="C54" s="97" t="s">
        <v>659</v>
      </c>
      <c r="D54" s="98">
        <v>-45459</v>
      </c>
      <c r="E54" s="76">
        <v>-46906</v>
      </c>
      <c r="F54" s="76">
        <v>-45904</v>
      </c>
      <c r="G54" s="76">
        <v>-48546</v>
      </c>
      <c r="H54" s="91">
        <v>-49538</v>
      </c>
      <c r="I54" s="91">
        <v>-50200</v>
      </c>
      <c r="J54" s="91">
        <v>-51114.401740000001</v>
      </c>
      <c r="K54" s="91">
        <v>-55751.898569999998</v>
      </c>
      <c r="L54" s="91">
        <v>-24046.605767669284</v>
      </c>
      <c r="M54" s="91">
        <v>-24411.984920375748</v>
      </c>
      <c r="N54" s="91">
        <v>-26100.190389393585</v>
      </c>
      <c r="O54" s="91">
        <v>-26964.534039513383</v>
      </c>
      <c r="P54" s="91">
        <v>-27950.743021218055</v>
      </c>
      <c r="Q54" s="81"/>
      <c r="R54" s="99">
        <v>148</v>
      </c>
      <c r="S54" s="100" t="s">
        <v>659</v>
      </c>
      <c r="T54" s="91">
        <v>-6681.2169312169308</v>
      </c>
      <c r="U54" s="91">
        <v>-6872.6739926739929</v>
      </c>
      <c r="V54" s="91">
        <v>-6682.777696899112</v>
      </c>
      <c r="W54" s="91">
        <v>-7005.1948051948057</v>
      </c>
      <c r="X54" s="91">
        <v>-7172.1442015346747</v>
      </c>
      <c r="Y54" s="91">
        <v>-7315.6514135820462</v>
      </c>
      <c r="Z54" s="91">
        <v>-7293.7217094748858</v>
      </c>
      <c r="AA54" s="91">
        <v>-8105.8299752835128</v>
      </c>
      <c r="AB54" s="91">
        <v>-3493.6228051241151</v>
      </c>
      <c r="AC54" s="91">
        <v>-3542.0755833394874</v>
      </c>
      <c r="AD54" s="91">
        <v>-3782.6362883179108</v>
      </c>
      <c r="AE54" s="91">
        <v>-3904.5082594140436</v>
      </c>
      <c r="AF54" s="91">
        <v>-4043.2146710860779</v>
      </c>
    </row>
    <row r="55" spans="1:32" s="80" customFormat="1">
      <c r="A55" s="75">
        <v>1</v>
      </c>
      <c r="B55" s="96">
        <v>149</v>
      </c>
      <c r="C55" s="97" t="s">
        <v>660</v>
      </c>
      <c r="D55" s="98">
        <v>-29022</v>
      </c>
      <c r="E55" s="76">
        <v>-29630</v>
      </c>
      <c r="F55" s="76">
        <v>-29610</v>
      </c>
      <c r="G55" s="76">
        <v>-30083</v>
      </c>
      <c r="H55" s="91">
        <v>-32188</v>
      </c>
      <c r="I55" s="91">
        <v>-30865</v>
      </c>
      <c r="J55" s="91">
        <v>-30814.293710000002</v>
      </c>
      <c r="K55" s="91">
        <v>-34686.589070000002</v>
      </c>
      <c r="L55" s="91">
        <v>-14690.812177321142</v>
      </c>
      <c r="M55" s="91">
        <v>-14279.739973777881</v>
      </c>
      <c r="N55" s="91">
        <v>-14997.444417598675</v>
      </c>
      <c r="O55" s="91">
        <v>-14975.164155867793</v>
      </c>
      <c r="P55" s="91">
        <v>-15361.26401042324</v>
      </c>
      <c r="Q55" s="81"/>
      <c r="R55" s="99">
        <v>149</v>
      </c>
      <c r="S55" s="100" t="s">
        <v>660</v>
      </c>
      <c r="T55" s="91">
        <v>-5237.6827287493234</v>
      </c>
      <c r="U55" s="91">
        <v>-5305.2820053715304</v>
      </c>
      <c r="V55" s="91">
        <v>-5402.2988505747126</v>
      </c>
      <c r="W55" s="91">
        <v>-5567.8326855450678</v>
      </c>
      <c r="X55" s="91">
        <v>-5976.2346825102113</v>
      </c>
      <c r="Y55" s="91">
        <v>-5800.6013907160304</v>
      </c>
      <c r="Z55" s="91">
        <v>-5756.4531496357185</v>
      </c>
      <c r="AA55" s="91">
        <v>-6614.5288081617091</v>
      </c>
      <c r="AB55" s="91">
        <v>-2818.110910669699</v>
      </c>
      <c r="AC55" s="91">
        <v>-2754.5794702503626</v>
      </c>
      <c r="AD55" s="91">
        <v>-2905.9183138148956</v>
      </c>
      <c r="AE55" s="91">
        <v>-2915.1575152555561</v>
      </c>
      <c r="AF55" s="91">
        <v>-3002.5926525455902</v>
      </c>
    </row>
    <row r="56" spans="1:32" s="80" customFormat="1">
      <c r="A56" s="75">
        <v>14</v>
      </c>
      <c r="B56" s="96">
        <v>151</v>
      </c>
      <c r="C56" s="97" t="s">
        <v>661</v>
      </c>
      <c r="D56" s="98">
        <v>-13948</v>
      </c>
      <c r="E56" s="76">
        <v>-13483</v>
      </c>
      <c r="F56" s="76">
        <v>-13750</v>
      </c>
      <c r="G56" s="76">
        <v>-13972</v>
      </c>
      <c r="H56" s="91">
        <v>-13857</v>
      </c>
      <c r="I56" s="91">
        <v>-13191</v>
      </c>
      <c r="J56" s="91">
        <v>-14295.413909999999</v>
      </c>
      <c r="K56" s="91">
        <v>-14959.299060000001</v>
      </c>
      <c r="L56" s="91">
        <v>-4628.4000945893849</v>
      </c>
      <c r="M56" s="91">
        <v>-4141.651256181437</v>
      </c>
      <c r="N56" s="91">
        <v>-4525.9487276699838</v>
      </c>
      <c r="O56" s="91">
        <v>-4717.1261594217849</v>
      </c>
      <c r="P56" s="91">
        <v>-4904.0156219505398</v>
      </c>
      <c r="Q56" s="81"/>
      <c r="R56" s="99">
        <v>151</v>
      </c>
      <c r="S56" s="100" t="s">
        <v>661</v>
      </c>
      <c r="T56" s="91">
        <v>-6569.9481865284979</v>
      </c>
      <c r="U56" s="91">
        <v>-6485.3294853294856</v>
      </c>
      <c r="V56" s="91">
        <v>-6766.7322834645665</v>
      </c>
      <c r="W56" s="91">
        <v>-7070.8502024291502</v>
      </c>
      <c r="X56" s="91">
        <v>-7102.5115325474117</v>
      </c>
      <c r="Y56" s="91">
        <v>-6852.4675324675318</v>
      </c>
      <c r="Z56" s="91">
        <v>-7559.7112162876783</v>
      </c>
      <c r="AA56" s="91">
        <v>-8068.6618446601951</v>
      </c>
      <c r="AB56" s="91">
        <v>-2538.891988255285</v>
      </c>
      <c r="AC56" s="91">
        <v>-2306.0419021054768</v>
      </c>
      <c r="AD56" s="91">
        <v>-2557.0331794745675</v>
      </c>
      <c r="AE56" s="91">
        <v>-2703.2241601270975</v>
      </c>
      <c r="AF56" s="91">
        <v>-2842.907606927849</v>
      </c>
    </row>
    <row r="57" spans="1:32" s="80" customFormat="1">
      <c r="A57" s="75">
        <v>14</v>
      </c>
      <c r="B57" s="96">
        <v>152</v>
      </c>
      <c r="C57" s="97" t="s">
        <v>662</v>
      </c>
      <c r="D57" s="98">
        <v>-25534</v>
      </c>
      <c r="E57" s="76">
        <v>-25388</v>
      </c>
      <c r="F57" s="76">
        <v>-25616</v>
      </c>
      <c r="G57" s="76">
        <v>-25109</v>
      </c>
      <c r="H57" s="91">
        <v>-27281</v>
      </c>
      <c r="I57" s="91">
        <v>-27516</v>
      </c>
      <c r="J57" s="91">
        <v>-29537.988439999997</v>
      </c>
      <c r="K57" s="91">
        <v>-29148.096420000002</v>
      </c>
      <c r="L57" s="91">
        <v>-11285.122302228912</v>
      </c>
      <c r="M57" s="91">
        <v>-11378.125874440617</v>
      </c>
      <c r="N57" s="91">
        <v>-12456.719048080746</v>
      </c>
      <c r="O57" s="91">
        <v>-12978.192088969327</v>
      </c>
      <c r="P57" s="91">
        <v>-13314.641174625374</v>
      </c>
      <c r="Q57" s="81"/>
      <c r="R57" s="99">
        <v>152</v>
      </c>
      <c r="S57" s="100" t="s">
        <v>662</v>
      </c>
      <c r="T57" s="91">
        <v>-5336.2591431556948</v>
      </c>
      <c r="U57" s="91">
        <v>-5387.9456706281835</v>
      </c>
      <c r="V57" s="91">
        <v>-5481.7034025251442</v>
      </c>
      <c r="W57" s="91">
        <v>-5457.2918930667238</v>
      </c>
      <c r="X57" s="91">
        <v>-6032.9500221141088</v>
      </c>
      <c r="Y57" s="91">
        <v>-6154.3278908521588</v>
      </c>
      <c r="Z57" s="91">
        <v>-6593.3009910714281</v>
      </c>
      <c r="AA57" s="91">
        <v>-6679.2154949587539</v>
      </c>
      <c r="AB57" s="91">
        <v>-2615.32382438677</v>
      </c>
      <c r="AC57" s="91">
        <v>-2666.5399283901138</v>
      </c>
      <c r="AD57" s="91">
        <v>-2951.829158312973</v>
      </c>
      <c r="AE57" s="91">
        <v>-3109.2937443625601</v>
      </c>
      <c r="AF57" s="91">
        <v>-3226.2275683608855</v>
      </c>
    </row>
    <row r="58" spans="1:32" s="80" customFormat="1">
      <c r="A58" s="75">
        <v>9</v>
      </c>
      <c r="B58" s="96">
        <v>153</v>
      </c>
      <c r="C58" s="97" t="s">
        <v>663</v>
      </c>
      <c r="D58" s="98">
        <v>-144283</v>
      </c>
      <c r="E58" s="76">
        <v>-145740</v>
      </c>
      <c r="F58" s="76">
        <v>-145000</v>
      </c>
      <c r="G58" s="76">
        <v>-150774</v>
      </c>
      <c r="H58" s="91">
        <v>-149910</v>
      </c>
      <c r="I58" s="91">
        <v>-163509</v>
      </c>
      <c r="J58" s="91">
        <v>-163680.37839000003</v>
      </c>
      <c r="K58" s="91">
        <v>-173888.8051</v>
      </c>
      <c r="L58" s="91">
        <v>-63229.674904415508</v>
      </c>
      <c r="M58" s="91">
        <v>-63718.11721201185</v>
      </c>
      <c r="N58" s="91">
        <v>-70935.035440519801</v>
      </c>
      <c r="O58" s="91">
        <v>-72821.110282915353</v>
      </c>
      <c r="P58" s="91">
        <v>-74311.744152433588</v>
      </c>
      <c r="Q58" s="81"/>
      <c r="R58" s="99">
        <v>153</v>
      </c>
      <c r="S58" s="100" t="s">
        <v>663</v>
      </c>
      <c r="T58" s="91">
        <v>-5183.5099694629062</v>
      </c>
      <c r="U58" s="91">
        <v>-5296.3622487916564</v>
      </c>
      <c r="V58" s="91">
        <v>-5317.3933770948697</v>
      </c>
      <c r="W58" s="91">
        <v>-5598.3216990940145</v>
      </c>
      <c r="X58" s="91">
        <v>-5655.2738795835221</v>
      </c>
      <c r="Y58" s="91">
        <v>-6270.7190795781398</v>
      </c>
      <c r="Z58" s="91">
        <v>-6380.0576258039382</v>
      </c>
      <c r="AA58" s="91">
        <v>-6847.9031662269126</v>
      </c>
      <c r="AB58" s="91">
        <v>-2524.2394867825265</v>
      </c>
      <c r="AC58" s="91">
        <v>-2577.8022984064992</v>
      </c>
      <c r="AD58" s="91">
        <v>-2908.0078481744681</v>
      </c>
      <c r="AE58" s="91">
        <v>-3024.509294468387</v>
      </c>
      <c r="AF58" s="91">
        <v>-3125.6254112485208</v>
      </c>
    </row>
    <row r="59" spans="1:32" s="80" customFormat="1">
      <c r="A59" s="75">
        <v>5</v>
      </c>
      <c r="B59" s="96">
        <v>165</v>
      </c>
      <c r="C59" s="97" t="s">
        <v>664</v>
      </c>
      <c r="D59" s="98">
        <v>-81403</v>
      </c>
      <c r="E59" s="76">
        <v>-81730</v>
      </c>
      <c r="F59" s="76">
        <v>-79688</v>
      </c>
      <c r="G59" s="76">
        <v>-81427</v>
      </c>
      <c r="H59" s="91">
        <v>-85532</v>
      </c>
      <c r="I59" s="91">
        <v>-88061</v>
      </c>
      <c r="J59" s="91">
        <v>-89160.34835</v>
      </c>
      <c r="K59" s="91">
        <v>-96029.416129999998</v>
      </c>
      <c r="L59" s="91">
        <v>-35685.042726256783</v>
      </c>
      <c r="M59" s="91">
        <v>-35943.072631880976</v>
      </c>
      <c r="N59" s="91">
        <v>-38401.91747268274</v>
      </c>
      <c r="O59" s="91">
        <v>-39501.958993255321</v>
      </c>
      <c r="P59" s="91">
        <v>-40713.922516032806</v>
      </c>
      <c r="Q59" s="81"/>
      <c r="R59" s="99">
        <v>165</v>
      </c>
      <c r="S59" s="100" t="s">
        <v>664</v>
      </c>
      <c r="T59" s="91">
        <v>-4830.1786032160444</v>
      </c>
      <c r="U59" s="91">
        <v>-4891.3759052007899</v>
      </c>
      <c r="V59" s="91">
        <v>-4798.458481363281</v>
      </c>
      <c r="W59" s="91">
        <v>-4950.8724995439898</v>
      </c>
      <c r="X59" s="91">
        <v>-5211.2349966489983</v>
      </c>
      <c r="Y59" s="91">
        <v>-5423.4772433331282</v>
      </c>
      <c r="Z59" s="91">
        <v>-5456.5696664626685</v>
      </c>
      <c r="AA59" s="91">
        <v>-6003.714668959049</v>
      </c>
      <c r="AB59" s="91">
        <v>-2246.6030424488026</v>
      </c>
      <c r="AC59" s="91">
        <v>-2278.194373574252</v>
      </c>
      <c r="AD59" s="91">
        <v>-2450.3520592574487</v>
      </c>
      <c r="AE59" s="91">
        <v>-2537.3817441710767</v>
      </c>
      <c r="AF59" s="91">
        <v>-2632.3089491195969</v>
      </c>
    </row>
    <row r="60" spans="1:32" s="80" customFormat="1">
      <c r="A60" s="75">
        <v>12</v>
      </c>
      <c r="B60" s="96">
        <v>167</v>
      </c>
      <c r="C60" s="97" t="s">
        <v>665</v>
      </c>
      <c r="D60" s="98">
        <v>-365098</v>
      </c>
      <c r="E60" s="76">
        <v>-377827</v>
      </c>
      <c r="F60" s="76">
        <v>-363923</v>
      </c>
      <c r="G60" s="76">
        <v>-375941</v>
      </c>
      <c r="H60" s="91">
        <v>-387072</v>
      </c>
      <c r="I60" s="91">
        <v>-395855</v>
      </c>
      <c r="J60" s="91">
        <v>-422295.76370999997</v>
      </c>
      <c r="K60" s="91">
        <v>-459351.02398</v>
      </c>
      <c r="L60" s="91">
        <v>-164381.82257583359</v>
      </c>
      <c r="M60" s="91">
        <v>-178971.84262353092</v>
      </c>
      <c r="N60" s="91">
        <v>-202523.56497586123</v>
      </c>
      <c r="O60" s="91">
        <v>-211493.2602059833</v>
      </c>
      <c r="P60" s="91">
        <v>-219615.84017252878</v>
      </c>
      <c r="Q60" s="81"/>
      <c r="R60" s="99">
        <v>167</v>
      </c>
      <c r="S60" s="100" t="s">
        <v>665</v>
      </c>
      <c r="T60" s="91">
        <v>-4834.8385729798447</v>
      </c>
      <c r="U60" s="91">
        <v>-4981.3706360088599</v>
      </c>
      <c r="V60" s="91">
        <v>-4784.2428385502253</v>
      </c>
      <c r="W60" s="91">
        <v>-4910.9874462776443</v>
      </c>
      <c r="X60" s="91">
        <v>-5036.720884840599</v>
      </c>
      <c r="Y60" s="91">
        <v>-5145.317475791252</v>
      </c>
      <c r="Z60" s="91">
        <v>-5465.8335215697434</v>
      </c>
      <c r="AA60" s="91">
        <v>-5928.8695223098466</v>
      </c>
      <c r="AB60" s="91">
        <v>-2116.4950696670862</v>
      </c>
      <c r="AC60" s="91">
        <v>-2299.3453238030079</v>
      </c>
      <c r="AD60" s="91">
        <v>-2596.6889974210667</v>
      </c>
      <c r="AE60" s="91">
        <v>-2706.5247908420988</v>
      </c>
      <c r="AF60" s="91">
        <v>-2805.444932072875</v>
      </c>
    </row>
    <row r="61" spans="1:32" s="80" customFormat="1">
      <c r="A61" s="75">
        <v>5</v>
      </c>
      <c r="B61" s="96">
        <v>169</v>
      </c>
      <c r="C61" s="97" t="s">
        <v>666</v>
      </c>
      <c r="D61" s="98">
        <v>-26294</v>
      </c>
      <c r="E61" s="76">
        <v>-27238</v>
      </c>
      <c r="F61" s="76">
        <v>-26340</v>
      </c>
      <c r="G61" s="76">
        <v>-26690</v>
      </c>
      <c r="H61" s="91">
        <v>-26919</v>
      </c>
      <c r="I61" s="91">
        <v>-27649</v>
      </c>
      <c r="J61" s="91">
        <v>-28867.36479</v>
      </c>
      <c r="K61" s="91">
        <v>-30673.925609999998</v>
      </c>
      <c r="L61" s="91">
        <v>-11706.348349368634</v>
      </c>
      <c r="M61" s="91">
        <v>-12357.638283770069</v>
      </c>
      <c r="N61" s="91">
        <v>-13421.568985976872</v>
      </c>
      <c r="O61" s="91">
        <v>-14365.755000431891</v>
      </c>
      <c r="P61" s="91">
        <v>-15044.510488530048</v>
      </c>
      <c r="Q61" s="81"/>
      <c r="R61" s="99">
        <v>169</v>
      </c>
      <c r="S61" s="100" t="s">
        <v>666</v>
      </c>
      <c r="T61" s="91">
        <v>-4846.8202764976959</v>
      </c>
      <c r="U61" s="91">
        <v>-5099.7940460587906</v>
      </c>
      <c r="V61" s="91">
        <v>-4982.9738933030649</v>
      </c>
      <c r="W61" s="91">
        <v>-5137.6323387872953</v>
      </c>
      <c r="X61" s="91">
        <v>-5244.3015780245478</v>
      </c>
      <c r="Y61" s="91">
        <v>-5463.1495751827706</v>
      </c>
      <c r="Z61" s="91">
        <v>-5720.8412187871581</v>
      </c>
      <c r="AA61" s="91">
        <v>-6213.0698014988857</v>
      </c>
      <c r="AB61" s="91">
        <v>-2400.8097517162905</v>
      </c>
      <c r="AC61" s="91">
        <v>-2564.3573944324689</v>
      </c>
      <c r="AD61" s="91">
        <v>-2817.2898795081592</v>
      </c>
      <c r="AE61" s="91">
        <v>-3048.1126671826632</v>
      </c>
      <c r="AF61" s="91">
        <v>-3226.3586722131777</v>
      </c>
    </row>
    <row r="62" spans="1:32" s="80" customFormat="1">
      <c r="A62" s="75">
        <v>11</v>
      </c>
      <c r="B62" s="96">
        <v>171</v>
      </c>
      <c r="C62" s="97" t="s">
        <v>667</v>
      </c>
      <c r="D62" s="98">
        <v>-28178</v>
      </c>
      <c r="E62" s="76">
        <v>-28821</v>
      </c>
      <c r="F62" s="76">
        <v>-28075</v>
      </c>
      <c r="G62" s="76">
        <v>-29208</v>
      </c>
      <c r="H62" s="91">
        <v>-28726</v>
      </c>
      <c r="I62" s="91">
        <v>-28546</v>
      </c>
      <c r="J62" s="91">
        <v>-29864.748809999997</v>
      </c>
      <c r="K62" s="91">
        <v>-31225.765609999999</v>
      </c>
      <c r="L62" s="91">
        <v>-10487.361172518453</v>
      </c>
      <c r="M62" s="91">
        <v>-10458.722152058406</v>
      </c>
      <c r="N62" s="91">
        <v>-11681.006187018671</v>
      </c>
      <c r="O62" s="91">
        <v>-12151.460560014262</v>
      </c>
      <c r="P62" s="91">
        <v>-12607.991564232894</v>
      </c>
      <c r="Q62" s="81"/>
      <c r="R62" s="99">
        <v>171</v>
      </c>
      <c r="S62" s="100" t="s">
        <v>667</v>
      </c>
      <c r="T62" s="91">
        <v>-5514.2857142857147</v>
      </c>
      <c r="U62" s="91">
        <v>-5719.5872196864457</v>
      </c>
      <c r="V62" s="91">
        <v>-5709.7823876347366</v>
      </c>
      <c r="W62" s="91">
        <v>-6069.8254364089771</v>
      </c>
      <c r="X62" s="91">
        <v>-6026.0121669813298</v>
      </c>
      <c r="Y62" s="91">
        <v>-6087.8652164640653</v>
      </c>
      <c r="Z62" s="91">
        <v>-6458.6394485294104</v>
      </c>
      <c r="AA62" s="91">
        <v>-6871.8674317781688</v>
      </c>
      <c r="AB62" s="91">
        <v>-2344.5922585554331</v>
      </c>
      <c r="AC62" s="91">
        <v>-2376.4422067844594</v>
      </c>
      <c r="AD62" s="91">
        <v>-2697.6919600505012</v>
      </c>
      <c r="AE62" s="91">
        <v>-2851.7860971636383</v>
      </c>
      <c r="AF62" s="91">
        <v>-3005.4807066109402</v>
      </c>
    </row>
    <row r="63" spans="1:32" s="80" customFormat="1">
      <c r="A63" s="75">
        <v>13</v>
      </c>
      <c r="B63" s="96">
        <v>172</v>
      </c>
      <c r="C63" s="97" t="s">
        <v>668</v>
      </c>
      <c r="D63" s="98">
        <v>-26349</v>
      </c>
      <c r="E63" s="76">
        <v>-28004</v>
      </c>
      <c r="F63" s="76">
        <v>-29533</v>
      </c>
      <c r="G63" s="76">
        <v>-28889</v>
      </c>
      <c r="H63" s="91">
        <v>-30088</v>
      </c>
      <c r="I63" s="91">
        <v>-31052</v>
      </c>
      <c r="J63" s="91">
        <v>-30380.739719999998</v>
      </c>
      <c r="K63" s="91">
        <v>-33433.651449999998</v>
      </c>
      <c r="L63" s="91">
        <v>-9482.3747568019935</v>
      </c>
      <c r="M63" s="91">
        <v>-10387.74101652301</v>
      </c>
      <c r="N63" s="91">
        <v>-11363.121811908231</v>
      </c>
      <c r="O63" s="91">
        <v>-11895.832398139539</v>
      </c>
      <c r="P63" s="91">
        <v>-12181.440520141383</v>
      </c>
      <c r="Q63" s="81"/>
      <c r="R63" s="99">
        <v>172</v>
      </c>
      <c r="S63" s="100" t="s">
        <v>668</v>
      </c>
      <c r="T63" s="91">
        <v>-5620.5204778156995</v>
      </c>
      <c r="U63" s="91">
        <v>-5992.7241600684783</v>
      </c>
      <c r="V63" s="91">
        <v>-6466.6082767681191</v>
      </c>
      <c r="W63" s="91">
        <v>-6467.2039400044778</v>
      </c>
      <c r="X63" s="91">
        <v>-6874.1146904272337</v>
      </c>
      <c r="Y63" s="91">
        <v>-7226.4370491040263</v>
      </c>
      <c r="Z63" s="91">
        <v>-7126.610302603799</v>
      </c>
      <c r="AA63" s="91">
        <v>-8052.4208694604995</v>
      </c>
      <c r="AB63" s="91">
        <v>-2320.6986678418975</v>
      </c>
      <c r="AC63" s="91">
        <v>-2581.4465746826568</v>
      </c>
      <c r="AD63" s="91">
        <v>-2863.6899727591308</v>
      </c>
      <c r="AE63" s="91">
        <v>-3042.4123780408027</v>
      </c>
      <c r="AF63" s="91">
        <v>-3156.6313864061631</v>
      </c>
    </row>
    <row r="64" spans="1:32" s="80" customFormat="1">
      <c r="A64" s="75">
        <v>12</v>
      </c>
      <c r="B64" s="96">
        <v>176</v>
      </c>
      <c r="C64" s="97" t="s">
        <v>669</v>
      </c>
      <c r="D64" s="98">
        <v>-33256</v>
      </c>
      <c r="E64" s="76">
        <v>-33732</v>
      </c>
      <c r="F64" s="76">
        <v>-32044</v>
      </c>
      <c r="G64" s="76">
        <v>-31958</v>
      </c>
      <c r="H64" s="91">
        <v>-32876</v>
      </c>
      <c r="I64" s="91">
        <v>-32726</v>
      </c>
      <c r="J64" s="91">
        <v>-34713.990890000001</v>
      </c>
      <c r="K64" s="91">
        <v>-35489.93965</v>
      </c>
      <c r="L64" s="91">
        <v>-9638.1702168847314</v>
      </c>
      <c r="M64" s="91">
        <v>-9035.9835076555046</v>
      </c>
      <c r="N64" s="91">
        <v>-10600.924057299995</v>
      </c>
      <c r="O64" s="91">
        <v>-11036.611769729709</v>
      </c>
      <c r="P64" s="91">
        <v>-11465.884788267696</v>
      </c>
      <c r="Q64" s="81"/>
      <c r="R64" s="99">
        <v>176</v>
      </c>
      <c r="S64" s="100" t="s">
        <v>669</v>
      </c>
      <c r="T64" s="91">
        <v>-6606.2773142630112</v>
      </c>
      <c r="U64" s="91">
        <v>-6831.1057108140949</v>
      </c>
      <c r="V64" s="91">
        <v>-6652.2731990865686</v>
      </c>
      <c r="W64" s="91">
        <v>-6786.5788914843915</v>
      </c>
      <c r="X64" s="91">
        <v>-7137.6465479808949</v>
      </c>
      <c r="Y64" s="91">
        <v>-7229.0700242986522</v>
      </c>
      <c r="Z64" s="91">
        <v>-7811.4290931593159</v>
      </c>
      <c r="AA64" s="91">
        <v>-8166.1158881730335</v>
      </c>
      <c r="AB64" s="91">
        <v>-2265.1398864593962</v>
      </c>
      <c r="AC64" s="91">
        <v>-2167.4222853575211</v>
      </c>
      <c r="AD64" s="91">
        <v>-2594.450332183063</v>
      </c>
      <c r="AE64" s="91">
        <v>-2755.7083070486165</v>
      </c>
      <c r="AF64" s="91">
        <v>-2914.5614611763335</v>
      </c>
    </row>
    <row r="65" spans="1:32" s="80" customFormat="1">
      <c r="A65" s="75">
        <v>6</v>
      </c>
      <c r="B65" s="96">
        <v>177</v>
      </c>
      <c r="C65" s="97" t="s">
        <v>670</v>
      </c>
      <c r="D65" s="98">
        <v>-10752</v>
      </c>
      <c r="E65" s="76">
        <v>-10838</v>
      </c>
      <c r="F65" s="76">
        <v>-10541</v>
      </c>
      <c r="G65" s="76">
        <v>-10890</v>
      </c>
      <c r="H65" s="91">
        <v>-10762</v>
      </c>
      <c r="I65" s="91">
        <v>-10961</v>
      </c>
      <c r="J65" s="91">
        <v>-11288.09043</v>
      </c>
      <c r="K65" s="91">
        <v>-11593.11406</v>
      </c>
      <c r="L65" s="91">
        <v>-4380.9632501390824</v>
      </c>
      <c r="M65" s="91">
        <v>-4582.3562874335439</v>
      </c>
      <c r="N65" s="91">
        <v>-5009.7291681940942</v>
      </c>
      <c r="O65" s="91">
        <v>-5221.5944895274679</v>
      </c>
      <c r="P65" s="91">
        <v>-5429.6007923137095</v>
      </c>
      <c r="Q65" s="81"/>
      <c r="R65" s="99">
        <v>177</v>
      </c>
      <c r="S65" s="100" t="s">
        <v>670</v>
      </c>
      <c r="T65" s="91">
        <v>-5408.4507042253517</v>
      </c>
      <c r="U65" s="91">
        <v>-5538.0684721512525</v>
      </c>
      <c r="V65" s="91">
        <v>-5536.2394957983188</v>
      </c>
      <c r="W65" s="91">
        <v>-5780.2547770700639</v>
      </c>
      <c r="X65" s="91">
        <v>-5836.2255965292843</v>
      </c>
      <c r="Y65" s="91">
        <v>-6089.4444444444443</v>
      </c>
      <c r="Z65" s="91">
        <v>-6320.3193896976491</v>
      </c>
      <c r="AA65" s="91">
        <v>-6685.7635870818913</v>
      </c>
      <c r="AB65" s="91">
        <v>-2572.4975044856619</v>
      </c>
      <c r="AC65" s="91">
        <v>-2737.3693473318663</v>
      </c>
      <c r="AD65" s="91">
        <v>-3041.7299139004822</v>
      </c>
      <c r="AE65" s="91">
        <v>-3219.2321143819163</v>
      </c>
      <c r="AF65" s="91">
        <v>-3393.5004951960686</v>
      </c>
    </row>
    <row r="66" spans="1:32" s="80" customFormat="1">
      <c r="A66" s="75">
        <v>10</v>
      </c>
      <c r="B66" s="96">
        <v>178</v>
      </c>
      <c r="C66" s="97" t="s">
        <v>671</v>
      </c>
      <c r="D66" s="98">
        <v>-38085</v>
      </c>
      <c r="E66" s="76">
        <v>-37321</v>
      </c>
      <c r="F66" s="76">
        <v>-37557</v>
      </c>
      <c r="G66" s="76">
        <v>-39717</v>
      </c>
      <c r="H66" s="91">
        <v>-40546</v>
      </c>
      <c r="I66" s="91">
        <v>-40224</v>
      </c>
      <c r="J66" s="91">
        <v>-42966.554700000001</v>
      </c>
      <c r="K66" s="91">
        <v>-45263.174279999999</v>
      </c>
      <c r="L66" s="91">
        <v>-13359.413007837142</v>
      </c>
      <c r="M66" s="91">
        <v>-14916.548253907644</v>
      </c>
      <c r="N66" s="91">
        <v>-15821.469246708933</v>
      </c>
      <c r="O66" s="91">
        <v>-16333.766064723224</v>
      </c>
      <c r="P66" s="91">
        <v>-16539.421703950651</v>
      </c>
      <c r="Q66" s="81"/>
      <c r="R66" s="99">
        <v>178</v>
      </c>
      <c r="S66" s="100" t="s">
        <v>671</v>
      </c>
      <c r="T66" s="91">
        <v>-5816.2797800855224</v>
      </c>
      <c r="U66" s="91">
        <v>-5812.3345273321911</v>
      </c>
      <c r="V66" s="91">
        <v>-5929.4284812125043</v>
      </c>
      <c r="W66" s="91">
        <v>-6380.2409638554218</v>
      </c>
      <c r="X66" s="91">
        <v>-6629.4964028776976</v>
      </c>
      <c r="Y66" s="91">
        <v>-6780.8496291301417</v>
      </c>
      <c r="Z66" s="91">
        <v>-7298.5484457278753</v>
      </c>
      <c r="AA66" s="91">
        <v>-7922.8381375809558</v>
      </c>
      <c r="AB66" s="91">
        <v>-2379.6603148979593</v>
      </c>
      <c r="AC66" s="91">
        <v>-2701.2945045106198</v>
      </c>
      <c r="AD66" s="91">
        <v>-2912.1055120023802</v>
      </c>
      <c r="AE66" s="91">
        <v>-3054.7533317230645</v>
      </c>
      <c r="AF66" s="91">
        <v>-3139.0058272823403</v>
      </c>
    </row>
    <row r="67" spans="1:32" s="80" customFormat="1">
      <c r="A67" s="75">
        <v>13</v>
      </c>
      <c r="B67" s="96">
        <v>179</v>
      </c>
      <c r="C67" s="97" t="s">
        <v>672</v>
      </c>
      <c r="D67" s="98">
        <v>-619407</v>
      </c>
      <c r="E67" s="76">
        <v>-631833</v>
      </c>
      <c r="F67" s="76">
        <v>-627710</v>
      </c>
      <c r="G67" s="76">
        <v>-651550</v>
      </c>
      <c r="H67" s="91">
        <v>-686957</v>
      </c>
      <c r="I67" s="91">
        <v>-718988</v>
      </c>
      <c r="J67" s="91">
        <v>-767221.53970000008</v>
      </c>
      <c r="K67" s="91">
        <v>-819367.44390999991</v>
      </c>
      <c r="L67" s="91">
        <v>-315931.48300717841</v>
      </c>
      <c r="M67" s="91">
        <v>-314533.70039266103</v>
      </c>
      <c r="N67" s="91">
        <v>-357871.69564586179</v>
      </c>
      <c r="O67" s="91">
        <v>-373086.7948015533</v>
      </c>
      <c r="P67" s="91">
        <v>-387930.2539161584</v>
      </c>
      <c r="Q67" s="81"/>
      <c r="R67" s="99">
        <v>179</v>
      </c>
      <c r="S67" s="100" t="s">
        <v>672</v>
      </c>
      <c r="T67" s="91">
        <v>-4509.1069244656683</v>
      </c>
      <c r="U67" s="91">
        <v>-4550.4717320849841</v>
      </c>
      <c r="V67" s="91">
        <v>-4477.6300396610268</v>
      </c>
      <c r="W67" s="91">
        <v>-4610.9479494710022</v>
      </c>
      <c r="X67" s="91">
        <v>-4824.1362359550567</v>
      </c>
      <c r="Y67" s="91">
        <v>-5013.16413331474</v>
      </c>
      <c r="Z67" s="91">
        <v>-5310.483894568536</v>
      </c>
      <c r="AA67" s="91">
        <v>-5622.8122308916973</v>
      </c>
      <c r="AB67" s="91">
        <v>-2153.8971700596435</v>
      </c>
      <c r="AC67" s="91">
        <v>-2131.4636767885845</v>
      </c>
      <c r="AD67" s="91">
        <v>-2411.485587527623</v>
      </c>
      <c r="AE67" s="91">
        <v>-2501.0008030940394</v>
      </c>
      <c r="AF67" s="91">
        <v>-2587.9960366931632</v>
      </c>
    </row>
    <row r="68" spans="1:32" s="80" customFormat="1">
      <c r="A68" s="75">
        <v>4</v>
      </c>
      <c r="B68" s="96">
        <v>181</v>
      </c>
      <c r="C68" s="97" t="s">
        <v>673</v>
      </c>
      <c r="D68" s="98">
        <v>-11220</v>
      </c>
      <c r="E68" s="76">
        <v>-11507</v>
      </c>
      <c r="F68" s="76">
        <v>-11228</v>
      </c>
      <c r="G68" s="76">
        <v>-10596</v>
      </c>
      <c r="H68" s="91">
        <v>-10873</v>
      </c>
      <c r="I68" s="91">
        <v>-10466</v>
      </c>
      <c r="J68" s="91">
        <v>-10746.315970000001</v>
      </c>
      <c r="K68" s="91">
        <v>-11561.157220000001</v>
      </c>
      <c r="L68" s="91">
        <v>-4763.7466273111786</v>
      </c>
      <c r="M68" s="91">
        <v>-5165.606976946051</v>
      </c>
      <c r="N68" s="91">
        <v>-5560.6465912053263</v>
      </c>
      <c r="O68" s="91">
        <v>-5782.9465399400333</v>
      </c>
      <c r="P68" s="91">
        <v>-6004.6098564339818</v>
      </c>
      <c r="Q68" s="81"/>
      <c r="R68" s="99">
        <v>181</v>
      </c>
      <c r="S68" s="100" t="s">
        <v>673</v>
      </c>
      <c r="T68" s="91">
        <v>-5759.7535934291582</v>
      </c>
      <c r="U68" s="91">
        <v>-6008.8772845952999</v>
      </c>
      <c r="V68" s="91">
        <v>-6013.9260846277457</v>
      </c>
      <c r="W68" s="91">
        <v>-5857.3797678275296</v>
      </c>
      <c r="X68" s="91">
        <v>-6252.4439332949969</v>
      </c>
      <c r="Y68" s="91">
        <v>-6131.2243702401875</v>
      </c>
      <c r="Z68" s="91">
        <v>-6377.635590504452</v>
      </c>
      <c r="AA68" s="91">
        <v>-7088.3857878602084</v>
      </c>
      <c r="AB68" s="91">
        <v>-2982.9346445279766</v>
      </c>
      <c r="AC68" s="91">
        <v>-3302.8177601956845</v>
      </c>
      <c r="AD68" s="91">
        <v>-3622.5710691891377</v>
      </c>
      <c r="AE68" s="91">
        <v>-3837.3898738819066</v>
      </c>
      <c r="AF68" s="91">
        <v>-4062.6589015114891</v>
      </c>
    </row>
    <row r="69" spans="1:32" s="80" customFormat="1">
      <c r="A69" s="75">
        <v>13</v>
      </c>
      <c r="B69" s="96">
        <v>182</v>
      </c>
      <c r="C69" s="97" t="s">
        <v>674</v>
      </c>
      <c r="D69" s="98">
        <v>-122501</v>
      </c>
      <c r="E69" s="76">
        <v>-125494</v>
      </c>
      <c r="F69" s="76">
        <v>-124824</v>
      </c>
      <c r="G69" s="76">
        <v>-122256</v>
      </c>
      <c r="H69" s="91">
        <v>-122655</v>
      </c>
      <c r="I69" s="91">
        <v>-126822</v>
      </c>
      <c r="J69" s="91">
        <v>-130780.29653000001</v>
      </c>
      <c r="K69" s="91">
        <v>-138036.80601</v>
      </c>
      <c r="L69" s="91">
        <v>-44047.052588243314</v>
      </c>
      <c r="M69" s="91">
        <v>-45108.649425220225</v>
      </c>
      <c r="N69" s="91">
        <v>-50211.940699532825</v>
      </c>
      <c r="O69" s="91">
        <v>-51171.577402614421</v>
      </c>
      <c r="P69" s="91">
        <v>-51999.140404466481</v>
      </c>
      <c r="Q69" s="81"/>
      <c r="R69" s="99">
        <v>182</v>
      </c>
      <c r="S69" s="100" t="s">
        <v>674</v>
      </c>
      <c r="T69" s="91">
        <v>-5686.6121994243804</v>
      </c>
      <c r="U69" s="91">
        <v>-5903.0998635871865</v>
      </c>
      <c r="V69" s="91">
        <v>-5979.019974134214</v>
      </c>
      <c r="W69" s="91">
        <v>-5932.74130149949</v>
      </c>
      <c r="X69" s="91">
        <v>-6077.4452482410061</v>
      </c>
      <c r="Y69" s="91">
        <v>-6377.1307889576101</v>
      </c>
      <c r="Z69" s="91">
        <v>-6616.0923018161584</v>
      </c>
      <c r="AA69" s="91">
        <v>-7185.3004013325699</v>
      </c>
      <c r="AB69" s="91">
        <v>-2329.6690425896923</v>
      </c>
      <c r="AC69" s="91">
        <v>-2421.8108786223679</v>
      </c>
      <c r="AD69" s="91">
        <v>-2734.5572758704293</v>
      </c>
      <c r="AE69" s="91">
        <v>-2826.5343240507304</v>
      </c>
      <c r="AF69" s="91">
        <v>-2911.6490511488037</v>
      </c>
    </row>
    <row r="70" spans="1:32" s="80" customFormat="1">
      <c r="A70" s="75">
        <v>1</v>
      </c>
      <c r="B70" s="96">
        <v>186</v>
      </c>
      <c r="C70" s="97" t="s">
        <v>675</v>
      </c>
      <c r="D70" s="98">
        <v>-189780</v>
      </c>
      <c r="E70" s="76">
        <v>-193140</v>
      </c>
      <c r="F70" s="76">
        <v>-192018</v>
      </c>
      <c r="G70" s="76">
        <v>-205982</v>
      </c>
      <c r="H70" s="91">
        <v>-232567</v>
      </c>
      <c r="I70" s="91">
        <v>-230152</v>
      </c>
      <c r="J70" s="91">
        <v>-233172.49956999996</v>
      </c>
      <c r="K70" s="91">
        <v>-258455.22344</v>
      </c>
      <c r="L70" s="91">
        <v>-89544.498897686935</v>
      </c>
      <c r="M70" s="91">
        <v>-97690.109040033785</v>
      </c>
      <c r="N70" s="91">
        <v>-106223.27956971707</v>
      </c>
      <c r="O70" s="91">
        <v>-111912.3511803571</v>
      </c>
      <c r="P70" s="91">
        <v>-117425.52677625163</v>
      </c>
      <c r="Q70" s="81"/>
      <c r="R70" s="99">
        <v>186</v>
      </c>
      <c r="S70" s="100" t="s">
        <v>675</v>
      </c>
      <c r="T70" s="91">
        <v>-4640.0977995110024</v>
      </c>
      <c r="U70" s="91">
        <v>-4650.7259986997042</v>
      </c>
      <c r="V70" s="91">
        <v>-4510.4293902095269</v>
      </c>
      <c r="W70" s="91">
        <v>-4745.035706058512</v>
      </c>
      <c r="X70" s="91">
        <v>-5320.5600420946666</v>
      </c>
      <c r="Y70" s="91">
        <v>-5177.1904172758968</v>
      </c>
      <c r="Z70" s="91">
        <v>-5155.7179403440487</v>
      </c>
      <c r="AA70" s="91">
        <v>-5634.1469587774945</v>
      </c>
      <c r="AB70" s="91">
        <v>-1924.405211529667</v>
      </c>
      <c r="AC70" s="91">
        <v>-2071.4611755732353</v>
      </c>
      <c r="AD70" s="91">
        <v>-2223.8727011350793</v>
      </c>
      <c r="AE70" s="91">
        <v>-2315.1086301273708</v>
      </c>
      <c r="AF70" s="91">
        <v>-2401.7329374182204</v>
      </c>
    </row>
    <row r="71" spans="1:32" s="80" customFormat="1">
      <c r="A71" s="75">
        <v>2</v>
      </c>
      <c r="B71" s="96">
        <v>202</v>
      </c>
      <c r="C71" s="97" t="s">
        <v>676</v>
      </c>
      <c r="D71" s="98">
        <v>-152217</v>
      </c>
      <c r="E71" s="76">
        <v>-155254</v>
      </c>
      <c r="F71" s="76">
        <v>-154069</v>
      </c>
      <c r="G71" s="76">
        <v>-162507</v>
      </c>
      <c r="H71" s="91">
        <v>-171510</v>
      </c>
      <c r="I71" s="91">
        <v>-174246</v>
      </c>
      <c r="J71" s="91">
        <v>-180552.71502999999</v>
      </c>
      <c r="K71" s="91">
        <v>-195015.38594000001</v>
      </c>
      <c r="L71" s="91">
        <v>-85530.957003066738</v>
      </c>
      <c r="M71" s="91">
        <v>-87822.163645066597</v>
      </c>
      <c r="N71" s="91">
        <v>-95352.82021535674</v>
      </c>
      <c r="O71" s="91">
        <v>-99478.946226745524</v>
      </c>
      <c r="P71" s="91">
        <v>-104765.5726800666</v>
      </c>
      <c r="Q71" s="81"/>
      <c r="R71" s="99">
        <v>202</v>
      </c>
      <c r="S71" s="100" t="s">
        <v>676</v>
      </c>
      <c r="T71" s="91">
        <v>-4670.6658484197606</v>
      </c>
      <c r="U71" s="91">
        <v>-4742.3177958335882</v>
      </c>
      <c r="V71" s="91">
        <v>-4654.7931961690683</v>
      </c>
      <c r="W71" s="91">
        <v>-4857.044652997788</v>
      </c>
      <c r="X71" s="91">
        <v>-5053.7761145652239</v>
      </c>
      <c r="Y71" s="91">
        <v>-5026.2785934750627</v>
      </c>
      <c r="Z71" s="91">
        <v>-5086.4218111389691</v>
      </c>
      <c r="AA71" s="91">
        <v>-5468.896658347122</v>
      </c>
      <c r="AB71" s="91">
        <v>-2368.622459237517</v>
      </c>
      <c r="AC71" s="91">
        <v>-2403.3869802431955</v>
      </c>
      <c r="AD71" s="91">
        <v>-2580.7302212665568</v>
      </c>
      <c r="AE71" s="91">
        <v>-2664.4956803735245</v>
      </c>
      <c r="AF71" s="91">
        <v>-2778.853947642413</v>
      </c>
    </row>
    <row r="72" spans="1:32" s="80" customFormat="1">
      <c r="A72" s="75">
        <v>11</v>
      </c>
      <c r="B72" s="96">
        <v>204</v>
      </c>
      <c r="C72" s="97" t="s">
        <v>677</v>
      </c>
      <c r="D72" s="98">
        <v>-21246</v>
      </c>
      <c r="E72" s="76">
        <v>-21527</v>
      </c>
      <c r="F72" s="76">
        <v>-21600</v>
      </c>
      <c r="G72" s="76">
        <v>-21713</v>
      </c>
      <c r="H72" s="91">
        <v>-21340</v>
      </c>
      <c r="I72" s="91">
        <v>-21110</v>
      </c>
      <c r="J72" s="91">
        <v>-22035.84044</v>
      </c>
      <c r="K72" s="91">
        <v>-22979.686160000001</v>
      </c>
      <c r="L72" s="91">
        <v>-5698.3297091907534</v>
      </c>
      <c r="M72" s="91">
        <v>-5861.0829594728266</v>
      </c>
      <c r="N72" s="91">
        <v>-6756.1583945455814</v>
      </c>
      <c r="O72" s="91">
        <v>-7030.8395836614882</v>
      </c>
      <c r="P72" s="91">
        <v>-7299.2371939141476</v>
      </c>
      <c r="Q72" s="81"/>
      <c r="R72" s="99">
        <v>204</v>
      </c>
      <c r="S72" s="100" t="s">
        <v>677</v>
      </c>
      <c r="T72" s="91">
        <v>-6651.8472135253605</v>
      </c>
      <c r="U72" s="91">
        <v>-6825.3012048192768</v>
      </c>
      <c r="V72" s="91">
        <v>-7086.6141732283459</v>
      </c>
      <c r="W72" s="91">
        <v>-7261.8729096989964</v>
      </c>
      <c r="X72" s="91">
        <v>-7376.4258555133083</v>
      </c>
      <c r="Y72" s="91">
        <v>-7520.484503028144</v>
      </c>
      <c r="Z72" s="91">
        <v>-7932.2679769618435</v>
      </c>
      <c r="AA72" s="91">
        <v>-8580.913427931293</v>
      </c>
      <c r="AB72" s="91">
        <v>-2173.2760141841163</v>
      </c>
      <c r="AC72" s="91">
        <v>-2277.9179788079387</v>
      </c>
      <c r="AD72" s="91">
        <v>-2671.4742564434882</v>
      </c>
      <c r="AE72" s="91">
        <v>-2824.7647985783401</v>
      </c>
      <c r="AF72" s="91">
        <v>-2978.0649505973674</v>
      </c>
    </row>
    <row r="73" spans="1:32" s="80" customFormat="1">
      <c r="A73" s="75">
        <v>18</v>
      </c>
      <c r="B73" s="96">
        <v>205</v>
      </c>
      <c r="C73" s="97" t="s">
        <v>678</v>
      </c>
      <c r="D73" s="98">
        <v>-230777</v>
      </c>
      <c r="E73" s="76">
        <v>-232207</v>
      </c>
      <c r="F73" s="76">
        <v>-232275</v>
      </c>
      <c r="G73" s="76">
        <v>-241462</v>
      </c>
      <c r="H73" s="91">
        <v>-254859</v>
      </c>
      <c r="I73" s="91">
        <v>-262295</v>
      </c>
      <c r="J73" s="91">
        <v>-264525.15849</v>
      </c>
      <c r="K73" s="91">
        <v>-268816.43507000001</v>
      </c>
      <c r="L73" s="91">
        <v>-117262.66242121802</v>
      </c>
      <c r="M73" s="91">
        <v>-122636.28537683407</v>
      </c>
      <c r="N73" s="91">
        <v>-134780.4470958882</v>
      </c>
      <c r="O73" s="91">
        <v>-139444.74224597364</v>
      </c>
      <c r="P73" s="91">
        <v>-144050.46062693532</v>
      </c>
      <c r="Q73" s="81"/>
      <c r="R73" s="99">
        <v>205</v>
      </c>
      <c r="S73" s="100" t="s">
        <v>678</v>
      </c>
      <c r="T73" s="91">
        <v>-6134.0970708627929</v>
      </c>
      <c r="U73" s="91">
        <v>-6188.7209829162339</v>
      </c>
      <c r="V73" s="91">
        <v>-6237.4123902360425</v>
      </c>
      <c r="W73" s="91">
        <v>-6530.7656938847267</v>
      </c>
      <c r="X73" s="91">
        <v>-6942.6843553352037</v>
      </c>
      <c r="Y73" s="91">
        <v>-7172.9975114173976</v>
      </c>
      <c r="Z73" s="91">
        <v>-7248.6547691338064</v>
      </c>
      <c r="AA73" s="91">
        <v>-7415.4212316901603</v>
      </c>
      <c r="AB73" s="91">
        <v>-3251.0649705070286</v>
      </c>
      <c r="AC73" s="91">
        <v>-3417.2899762263237</v>
      </c>
      <c r="AD73" s="91">
        <v>-3775.1511706875858</v>
      </c>
      <c r="AE73" s="91">
        <v>-3926.9147351724482</v>
      </c>
      <c r="AF73" s="91">
        <v>-4078.3233947774784</v>
      </c>
    </row>
    <row r="74" spans="1:32" s="80" customFormat="1">
      <c r="A74" s="75">
        <v>17</v>
      </c>
      <c r="B74" s="96">
        <v>208</v>
      </c>
      <c r="C74" s="97" t="s">
        <v>679</v>
      </c>
      <c r="D74" s="98">
        <v>-61456</v>
      </c>
      <c r="E74" s="76">
        <v>-63979</v>
      </c>
      <c r="F74" s="76">
        <v>-64779</v>
      </c>
      <c r="G74" s="76">
        <v>-64178</v>
      </c>
      <c r="H74" s="91">
        <v>-68249</v>
      </c>
      <c r="I74" s="91">
        <v>-72036</v>
      </c>
      <c r="J74" s="91">
        <v>-75799.494579999999</v>
      </c>
      <c r="K74" s="91">
        <v>-78751.989060000007</v>
      </c>
      <c r="L74" s="91">
        <v>-35690.601467881766</v>
      </c>
      <c r="M74" s="91">
        <v>-33508.516040893053</v>
      </c>
      <c r="N74" s="91">
        <v>-35280.213250010616</v>
      </c>
      <c r="O74" s="91">
        <v>-36574.753731804325</v>
      </c>
      <c r="P74" s="91">
        <v>-37455.127590115837</v>
      </c>
      <c r="Q74" s="81"/>
      <c r="R74" s="99">
        <v>208</v>
      </c>
      <c r="S74" s="100" t="s">
        <v>679</v>
      </c>
      <c r="T74" s="91">
        <v>-4869.3447428888358</v>
      </c>
      <c r="U74" s="91">
        <v>-5083.3465755601455</v>
      </c>
      <c r="V74" s="91">
        <v>-5175.6951102588691</v>
      </c>
      <c r="W74" s="91">
        <v>-5181.0769354968916</v>
      </c>
      <c r="X74" s="91">
        <v>-5515.9621757051646</v>
      </c>
      <c r="Y74" s="91">
        <v>-5809.354838709678</v>
      </c>
      <c r="Z74" s="91">
        <v>-6106.9525120850785</v>
      </c>
      <c r="AA74" s="91">
        <v>-6390.650739268036</v>
      </c>
      <c r="AB74" s="91">
        <v>-2908.2954260007959</v>
      </c>
      <c r="AC74" s="91">
        <v>-2743.0022954234655</v>
      </c>
      <c r="AD74" s="91">
        <v>-2901.5719425948364</v>
      </c>
      <c r="AE74" s="91">
        <v>-3022.7069199838284</v>
      </c>
      <c r="AF74" s="91">
        <v>-3111.4078410131115</v>
      </c>
    </row>
    <row r="75" spans="1:32" s="80" customFormat="1">
      <c r="A75" s="75">
        <v>6</v>
      </c>
      <c r="B75" s="96">
        <v>211</v>
      </c>
      <c r="C75" s="97" t="s">
        <v>680</v>
      </c>
      <c r="D75" s="98">
        <v>-140514</v>
      </c>
      <c r="E75" s="76">
        <v>-142344</v>
      </c>
      <c r="F75" s="76">
        <v>-143785</v>
      </c>
      <c r="G75" s="76">
        <v>-155952</v>
      </c>
      <c r="H75" s="91">
        <v>-158821</v>
      </c>
      <c r="I75" s="91">
        <v>-159924</v>
      </c>
      <c r="J75" s="91">
        <v>-173984.80821000002</v>
      </c>
      <c r="K75" s="91">
        <v>-188352.61379</v>
      </c>
      <c r="L75" s="91">
        <v>-85071.068738211587</v>
      </c>
      <c r="M75" s="91">
        <v>-80571.258564287811</v>
      </c>
      <c r="N75" s="91">
        <v>-86142.69048301068</v>
      </c>
      <c r="O75" s="91">
        <v>-89757.113155129293</v>
      </c>
      <c r="P75" s="91">
        <v>-94148.95238670535</v>
      </c>
      <c r="Q75" s="81"/>
      <c r="R75" s="99">
        <v>211</v>
      </c>
      <c r="S75" s="100" t="s">
        <v>680</v>
      </c>
      <c r="T75" s="91">
        <v>-4590.9105760120228</v>
      </c>
      <c r="U75" s="91">
        <v>-4563.770439243347</v>
      </c>
      <c r="V75" s="91">
        <v>-4573.7506759550843</v>
      </c>
      <c r="W75" s="91">
        <v>-4923.3489076903652</v>
      </c>
      <c r="X75" s="91">
        <v>-4983.714070540982</v>
      </c>
      <c r="Y75" s="91">
        <v>-4964.4254051033713</v>
      </c>
      <c r="Z75" s="91">
        <v>-5333.3581083318013</v>
      </c>
      <c r="AA75" s="91">
        <v>-5751.9273740304161</v>
      </c>
      <c r="AB75" s="91">
        <v>-2578.5362735878875</v>
      </c>
      <c r="AC75" s="91">
        <v>-2424.8731021244116</v>
      </c>
      <c r="AD75" s="91">
        <v>-2574.8054305060577</v>
      </c>
      <c r="AE75" s="91">
        <v>-2665.6305878810076</v>
      </c>
      <c r="AF75" s="91">
        <v>-2779.058751600016</v>
      </c>
    </row>
    <row r="76" spans="1:32" s="80" customFormat="1">
      <c r="A76" s="75">
        <v>10</v>
      </c>
      <c r="B76" s="96">
        <v>213</v>
      </c>
      <c r="C76" s="97" t="s">
        <v>681</v>
      </c>
      <c r="D76" s="98">
        <v>-35318</v>
      </c>
      <c r="E76" s="76">
        <v>-35209</v>
      </c>
      <c r="F76" s="76">
        <v>-34570</v>
      </c>
      <c r="G76" s="76">
        <v>-35358</v>
      </c>
      <c r="H76" s="91">
        <v>-36199</v>
      </c>
      <c r="I76" s="91">
        <v>-35690</v>
      </c>
      <c r="J76" s="91">
        <v>-38761.505840000005</v>
      </c>
      <c r="K76" s="91">
        <v>-40155.351299999995</v>
      </c>
      <c r="L76" s="91">
        <v>-18722.988767557756</v>
      </c>
      <c r="M76" s="91">
        <v>-12606.583773915794</v>
      </c>
      <c r="N76" s="91">
        <v>-13812.636781435216</v>
      </c>
      <c r="O76" s="91">
        <v>-14159.872012833557</v>
      </c>
      <c r="P76" s="91">
        <v>-14392.114440360911</v>
      </c>
      <c r="Q76" s="81"/>
      <c r="R76" s="99">
        <v>213</v>
      </c>
      <c r="S76" s="100" t="s">
        <v>681</v>
      </c>
      <c r="T76" s="91">
        <v>-6275.4086709310586</v>
      </c>
      <c r="U76" s="91">
        <v>-6283.9550240942344</v>
      </c>
      <c r="V76" s="91">
        <v>-6229.9513425842497</v>
      </c>
      <c r="W76" s="91">
        <v>-6485.3264856933238</v>
      </c>
      <c r="X76" s="91">
        <v>-6758.5884988797607</v>
      </c>
      <c r="Y76" s="91">
        <v>-6718.75</v>
      </c>
      <c r="Z76" s="91">
        <v>-7411.3777896749525</v>
      </c>
      <c r="AA76" s="91">
        <v>-7744.5229122468645</v>
      </c>
      <c r="AB76" s="91">
        <v>-3651.8409923069544</v>
      </c>
      <c r="AC76" s="91">
        <v>-2487.9778515720927</v>
      </c>
      <c r="AD76" s="91">
        <v>-2756.4631373847965</v>
      </c>
      <c r="AE76" s="91">
        <v>-2856.5406521754203</v>
      </c>
      <c r="AF76" s="91">
        <v>-2934.7704813133992</v>
      </c>
    </row>
    <row r="77" spans="1:32" s="80" customFormat="1">
      <c r="A77" s="75">
        <v>4</v>
      </c>
      <c r="B77" s="96">
        <v>214</v>
      </c>
      <c r="C77" s="97" t="s">
        <v>682</v>
      </c>
      <c r="D77" s="98">
        <v>-75507</v>
      </c>
      <c r="E77" s="76">
        <v>-74540</v>
      </c>
      <c r="F77" s="76">
        <v>-74202</v>
      </c>
      <c r="G77" s="76">
        <v>-77132</v>
      </c>
      <c r="H77" s="91">
        <v>-77681</v>
      </c>
      <c r="I77" s="91">
        <v>-76132</v>
      </c>
      <c r="J77" s="91">
        <v>-77035.849180000005</v>
      </c>
      <c r="K77" s="91">
        <v>-83072.285730000003</v>
      </c>
      <c r="L77" s="91">
        <v>-29765.541111171311</v>
      </c>
      <c r="M77" s="91">
        <v>-31437.749753137494</v>
      </c>
      <c r="N77" s="91">
        <v>-34857.227357770746</v>
      </c>
      <c r="O77" s="91">
        <v>-35818.270417756714</v>
      </c>
      <c r="P77" s="91">
        <v>-36759.784949782399</v>
      </c>
      <c r="Q77" s="81"/>
      <c r="R77" s="99">
        <v>214</v>
      </c>
      <c r="S77" s="100" t="s">
        <v>682</v>
      </c>
      <c r="T77" s="91">
        <v>-5567.5416605220471</v>
      </c>
      <c r="U77" s="91">
        <v>-5564.3475664377429</v>
      </c>
      <c r="V77" s="91">
        <v>-5582.4556123984357</v>
      </c>
      <c r="W77" s="91">
        <v>-5871.3557128720404</v>
      </c>
      <c r="X77" s="91">
        <v>-6018.9834185650088</v>
      </c>
      <c r="Y77" s="91">
        <v>-5967.3930083085124</v>
      </c>
      <c r="Z77" s="91">
        <v>-6084.0190475438321</v>
      </c>
      <c r="AA77" s="91">
        <v>-6681.596214107617</v>
      </c>
      <c r="AB77" s="91">
        <v>-2423.5092909274799</v>
      </c>
      <c r="AC77" s="91">
        <v>-2590.2405662962424</v>
      </c>
      <c r="AD77" s="91">
        <v>-2905.2531553401186</v>
      </c>
      <c r="AE77" s="91">
        <v>-3018.5631567298765</v>
      </c>
      <c r="AF77" s="91">
        <v>-3130.8904650185159</v>
      </c>
    </row>
    <row r="78" spans="1:32" s="80" customFormat="1">
      <c r="A78" s="75">
        <v>13</v>
      </c>
      <c r="B78" s="96">
        <v>216</v>
      </c>
      <c r="C78" s="97" t="s">
        <v>683</v>
      </c>
      <c r="D78" s="98">
        <v>-9108</v>
      </c>
      <c r="E78" s="76">
        <v>-8658</v>
      </c>
      <c r="F78" s="76">
        <v>-8856</v>
      </c>
      <c r="G78" s="76">
        <v>-8974</v>
      </c>
      <c r="H78" s="91">
        <v>-9472</v>
      </c>
      <c r="I78" s="91">
        <v>-9556</v>
      </c>
      <c r="J78" s="91">
        <v>-10293.796859999999</v>
      </c>
      <c r="K78" s="91">
        <v>-11466.65596</v>
      </c>
      <c r="L78" s="91">
        <v>-3157.4128408934389</v>
      </c>
      <c r="M78" s="91">
        <v>-4116.1118571603574</v>
      </c>
      <c r="N78" s="91">
        <v>-4591.140838399454</v>
      </c>
      <c r="O78" s="91">
        <v>-4774.5091888714896</v>
      </c>
      <c r="P78" s="91">
        <v>-4954.4265937129567</v>
      </c>
      <c r="Q78" s="81"/>
      <c r="R78" s="99">
        <v>216</v>
      </c>
      <c r="S78" s="100" t="s">
        <v>683</v>
      </c>
      <c r="T78" s="91">
        <v>-6229.8221614227086</v>
      </c>
      <c r="U78" s="91">
        <v>-6080.0561797752807</v>
      </c>
      <c r="V78" s="91">
        <v>-6289.7727272727279</v>
      </c>
      <c r="W78" s="91">
        <v>-6632.6681448632671</v>
      </c>
      <c r="X78" s="91">
        <v>-7073.9357729648991</v>
      </c>
      <c r="Y78" s="91">
        <v>-7222.9780801209372</v>
      </c>
      <c r="Z78" s="91">
        <v>-7851.8664073226528</v>
      </c>
      <c r="AA78" s="91">
        <v>-8951.3317408274797</v>
      </c>
      <c r="AB78" s="91">
        <v>-2501.9119182990803</v>
      </c>
      <c r="AC78" s="91">
        <v>-3314.0997239616404</v>
      </c>
      <c r="AD78" s="91">
        <v>-3750.932057515894</v>
      </c>
      <c r="AE78" s="91">
        <v>-3945.8753627037108</v>
      </c>
      <c r="AF78" s="91">
        <v>-4149.4360081348041</v>
      </c>
    </row>
    <row r="79" spans="1:32" s="80" customFormat="1">
      <c r="A79" s="75">
        <v>16</v>
      </c>
      <c r="B79" s="96">
        <v>217</v>
      </c>
      <c r="C79" s="97" t="s">
        <v>684</v>
      </c>
      <c r="D79" s="98">
        <v>-29669</v>
      </c>
      <c r="E79" s="76">
        <v>-29714</v>
      </c>
      <c r="F79" s="76">
        <v>-30440</v>
      </c>
      <c r="G79" s="76">
        <v>-31003</v>
      </c>
      <c r="H79" s="91">
        <v>-31439</v>
      </c>
      <c r="I79" s="91">
        <v>-33498</v>
      </c>
      <c r="J79" s="91">
        <v>-34580.046790000008</v>
      </c>
      <c r="K79" s="91">
        <v>-37097.432390000002</v>
      </c>
      <c r="L79" s="91">
        <v>-15468.031053089193</v>
      </c>
      <c r="M79" s="91">
        <v>-15543.270255305693</v>
      </c>
      <c r="N79" s="91">
        <v>-16562.465808923876</v>
      </c>
      <c r="O79" s="91">
        <v>-17002.70743814544</v>
      </c>
      <c r="P79" s="91">
        <v>-17543.035257475265</v>
      </c>
      <c r="Q79" s="81"/>
      <c r="R79" s="99">
        <v>217</v>
      </c>
      <c r="S79" s="100" t="s">
        <v>684</v>
      </c>
      <c r="T79" s="91">
        <v>-5307.5134168157419</v>
      </c>
      <c r="U79" s="91">
        <v>-5326.998924345643</v>
      </c>
      <c r="V79" s="91">
        <v>-5514.492753623188</v>
      </c>
      <c r="W79" s="91">
        <v>-5634.8600508905847</v>
      </c>
      <c r="X79" s="91">
        <v>-5753.8433382137628</v>
      </c>
      <c r="Y79" s="91">
        <v>-6173.6085514190936</v>
      </c>
      <c r="Z79" s="91">
        <v>-6415.593096474955</v>
      </c>
      <c r="AA79" s="91">
        <v>-6931.5082940956654</v>
      </c>
      <c r="AB79" s="91">
        <v>-2909.1651406976102</v>
      </c>
      <c r="AC79" s="91">
        <v>-2944.3588284344937</v>
      </c>
      <c r="AD79" s="91">
        <v>-3157.762785304838</v>
      </c>
      <c r="AE79" s="91">
        <v>-3260.9718907068354</v>
      </c>
      <c r="AF79" s="91">
        <v>-3383.4204932449884</v>
      </c>
    </row>
    <row r="80" spans="1:32" s="80" customFormat="1">
      <c r="A80" s="75">
        <v>14</v>
      </c>
      <c r="B80" s="96">
        <v>218</v>
      </c>
      <c r="C80" s="97" t="s">
        <v>685</v>
      </c>
      <c r="D80" s="98">
        <v>-8045</v>
      </c>
      <c r="E80" s="76">
        <v>-7964</v>
      </c>
      <c r="F80" s="76">
        <v>-8246</v>
      </c>
      <c r="G80" s="76">
        <v>-8630</v>
      </c>
      <c r="H80" s="91">
        <v>-9140</v>
      </c>
      <c r="I80" s="91">
        <v>-8154</v>
      </c>
      <c r="J80" s="91">
        <v>-8812.4957699999995</v>
      </c>
      <c r="K80" s="91">
        <v>-9218.2875899999999</v>
      </c>
      <c r="L80" s="91">
        <v>-2700.4334439863164</v>
      </c>
      <c r="M80" s="91">
        <v>-2677.4357145276758</v>
      </c>
      <c r="N80" s="91">
        <v>-2917.5213952062918</v>
      </c>
      <c r="O80" s="91">
        <v>-3029.727217621376</v>
      </c>
      <c r="P80" s="91">
        <v>-3146.0391701668609</v>
      </c>
      <c r="Q80" s="81"/>
      <c r="R80" s="99">
        <v>218</v>
      </c>
      <c r="S80" s="100" t="s">
        <v>685</v>
      </c>
      <c r="T80" s="91">
        <v>-5876.5522279035786</v>
      </c>
      <c r="U80" s="91">
        <v>-5903.6323202372123</v>
      </c>
      <c r="V80" s="91">
        <v>-6204.6651617757707</v>
      </c>
      <c r="W80" s="91">
        <v>-6773.9403453689174</v>
      </c>
      <c r="X80" s="91">
        <v>-7341.3654618473893</v>
      </c>
      <c r="Y80" s="91">
        <v>-6755.5923777961889</v>
      </c>
      <c r="Z80" s="91">
        <v>-7393.0333640939598</v>
      </c>
      <c r="AA80" s="91">
        <v>-7995.045611448395</v>
      </c>
      <c r="AB80" s="91">
        <v>-2391.8808184112636</v>
      </c>
      <c r="AC80" s="91">
        <v>-2418.6411152011528</v>
      </c>
      <c r="AD80" s="91">
        <v>-2681.545400005783</v>
      </c>
      <c r="AE80" s="91">
        <v>-2828.8769538948422</v>
      </c>
      <c r="AF80" s="91">
        <v>-2990.531530576864</v>
      </c>
    </row>
    <row r="81" spans="1:32" s="80" customFormat="1">
      <c r="A81" s="75">
        <v>1</v>
      </c>
      <c r="B81" s="96">
        <v>224</v>
      </c>
      <c r="C81" s="97" t="s">
        <v>686</v>
      </c>
      <c r="D81" s="98">
        <v>-45088</v>
      </c>
      <c r="E81" s="76">
        <v>-45249</v>
      </c>
      <c r="F81" s="76">
        <v>-45742</v>
      </c>
      <c r="G81" s="76">
        <v>-46031</v>
      </c>
      <c r="H81" s="91">
        <v>-49093</v>
      </c>
      <c r="I81" s="91">
        <v>-50174</v>
      </c>
      <c r="J81" s="91">
        <v>-51481.750520000001</v>
      </c>
      <c r="K81" s="91">
        <v>-52159.031560000003</v>
      </c>
      <c r="L81" s="91">
        <v>-17653.218133814757</v>
      </c>
      <c r="M81" s="91">
        <v>-18514.954339648084</v>
      </c>
      <c r="N81" s="91">
        <v>-20198.730832614499</v>
      </c>
      <c r="O81" s="91">
        <v>-20642.524510517782</v>
      </c>
      <c r="P81" s="91">
        <v>-21090.544333883659</v>
      </c>
      <c r="Q81" s="81"/>
      <c r="R81" s="99">
        <v>224</v>
      </c>
      <c r="S81" s="100" t="s">
        <v>686</v>
      </c>
      <c r="T81" s="91">
        <v>-5027.0933214405177</v>
      </c>
      <c r="U81" s="91">
        <v>-5077.881270340029</v>
      </c>
      <c r="V81" s="91">
        <v>-5139.5505617977533</v>
      </c>
      <c r="W81" s="91">
        <v>-5243.9052175894285</v>
      </c>
      <c r="X81" s="91">
        <v>-5633.8076658251084</v>
      </c>
      <c r="Y81" s="91">
        <v>-5769.7792088316464</v>
      </c>
      <c r="Z81" s="91">
        <v>-5905.9023196053695</v>
      </c>
      <c r="AA81" s="91">
        <v>-6084.8146943537104</v>
      </c>
      <c r="AB81" s="91">
        <v>-2072.7037846442126</v>
      </c>
      <c r="AC81" s="91">
        <v>-2186.2031337404751</v>
      </c>
      <c r="AD81" s="91">
        <v>-2397.7600703483499</v>
      </c>
      <c r="AE81" s="91">
        <v>-2461.5459707271384</v>
      </c>
      <c r="AF81" s="91">
        <v>-2526.1162215694885</v>
      </c>
    </row>
    <row r="82" spans="1:32" s="80" customFormat="1">
      <c r="A82" s="75">
        <v>13</v>
      </c>
      <c r="B82" s="96">
        <v>226</v>
      </c>
      <c r="C82" s="97" t="s">
        <v>687</v>
      </c>
      <c r="D82" s="98">
        <v>-24753</v>
      </c>
      <c r="E82" s="76">
        <v>-25035</v>
      </c>
      <c r="F82" s="76">
        <v>-24851</v>
      </c>
      <c r="G82" s="76">
        <v>-25164</v>
      </c>
      <c r="H82" s="91">
        <v>-30310</v>
      </c>
      <c r="I82" s="91">
        <v>-25089</v>
      </c>
      <c r="J82" s="91">
        <v>-25902.785849999997</v>
      </c>
      <c r="K82" s="91">
        <v>-28562.834760000002</v>
      </c>
      <c r="L82" s="91">
        <v>-10008.124455439209</v>
      </c>
      <c r="M82" s="91">
        <v>-9124.5637513927959</v>
      </c>
      <c r="N82" s="91">
        <v>-10665.552428742498</v>
      </c>
      <c r="O82" s="91">
        <v>-11068.460807211768</v>
      </c>
      <c r="P82" s="91">
        <v>-11376.823822497101</v>
      </c>
      <c r="Q82" s="81"/>
      <c r="R82" s="99">
        <v>226</v>
      </c>
      <c r="S82" s="100" t="s">
        <v>687</v>
      </c>
      <c r="T82" s="91">
        <v>-5799.6719775070287</v>
      </c>
      <c r="U82" s="91">
        <v>-5915.6427221172025</v>
      </c>
      <c r="V82" s="91">
        <v>-5993.9700916546062</v>
      </c>
      <c r="W82" s="91">
        <v>-6242.6196973455717</v>
      </c>
      <c r="X82" s="91">
        <v>-7675.3608508483157</v>
      </c>
      <c r="Y82" s="91">
        <v>-6503.1104199066876</v>
      </c>
      <c r="Z82" s="91">
        <v>-6863.4832670906198</v>
      </c>
      <c r="AA82" s="91">
        <v>-7705.107839223092</v>
      </c>
      <c r="AB82" s="91">
        <v>-2752.509476193402</v>
      </c>
      <c r="AC82" s="91">
        <v>-2560.2030727813681</v>
      </c>
      <c r="AD82" s="91">
        <v>-3048.1716000978845</v>
      </c>
      <c r="AE82" s="91">
        <v>-3221.3215387694318</v>
      </c>
      <c r="AF82" s="91">
        <v>-3370.9107622213633</v>
      </c>
    </row>
    <row r="83" spans="1:32" s="80" customFormat="1">
      <c r="A83" s="75">
        <v>4</v>
      </c>
      <c r="B83" s="96">
        <v>230</v>
      </c>
      <c r="C83" s="97" t="s">
        <v>688</v>
      </c>
      <c r="D83" s="98">
        <v>-14504</v>
      </c>
      <c r="E83" s="76">
        <v>-14854</v>
      </c>
      <c r="F83" s="76">
        <v>-14338</v>
      </c>
      <c r="G83" s="76">
        <v>-14619</v>
      </c>
      <c r="H83" s="91">
        <v>-15474</v>
      </c>
      <c r="I83" s="91">
        <v>-14617</v>
      </c>
      <c r="J83" s="91">
        <v>-14929.524789999999</v>
      </c>
      <c r="K83" s="91">
        <v>-16140.48143</v>
      </c>
      <c r="L83" s="91">
        <v>-5468.5850254764046</v>
      </c>
      <c r="M83" s="91">
        <v>-5690.120319736764</v>
      </c>
      <c r="N83" s="91">
        <v>-6482.1825468908855</v>
      </c>
      <c r="O83" s="91">
        <v>-6749.8198619368713</v>
      </c>
      <c r="P83" s="91">
        <v>-7013.2934712816605</v>
      </c>
      <c r="Q83" s="81"/>
      <c r="R83" s="99">
        <v>230</v>
      </c>
      <c r="S83" s="100" t="s">
        <v>688</v>
      </c>
      <c r="T83" s="91">
        <v>-5860.2020202020203</v>
      </c>
      <c r="U83" s="91">
        <v>-6065.3327888934255</v>
      </c>
      <c r="V83" s="91">
        <v>-5966.7082813150228</v>
      </c>
      <c r="W83" s="91">
        <v>-6116.7364016736401</v>
      </c>
      <c r="X83" s="91">
        <v>-6607.1733561058927</v>
      </c>
      <c r="Y83" s="91">
        <v>-6295.0043066322132</v>
      </c>
      <c r="Z83" s="91">
        <v>-6519.4431397379913</v>
      </c>
      <c r="AA83" s="91">
        <v>-7129.1879107773848</v>
      </c>
      <c r="AB83" s="91">
        <v>-2446.7941948440289</v>
      </c>
      <c r="AC83" s="91">
        <v>-2575.8806336517719</v>
      </c>
      <c r="AD83" s="91">
        <v>-2969.3919133719128</v>
      </c>
      <c r="AE83" s="91">
        <v>-3123.4705515672704</v>
      </c>
      <c r="AF83" s="91">
        <v>-3277.2399398512434</v>
      </c>
    </row>
    <row r="84" spans="1:32" s="80" customFormat="1">
      <c r="A84" s="75">
        <v>15</v>
      </c>
      <c r="B84" s="96">
        <v>231</v>
      </c>
      <c r="C84" s="97" t="s">
        <v>689</v>
      </c>
      <c r="D84" s="98">
        <v>-7696</v>
      </c>
      <c r="E84" s="76">
        <v>-8398</v>
      </c>
      <c r="F84" s="76">
        <v>-8202</v>
      </c>
      <c r="G84" s="76">
        <v>-8310</v>
      </c>
      <c r="H84" s="91">
        <v>-8653</v>
      </c>
      <c r="I84" s="91">
        <v>-9012</v>
      </c>
      <c r="J84" s="91">
        <v>-10261.971700000002</v>
      </c>
      <c r="K84" s="91">
        <v>-9761.7651600000008</v>
      </c>
      <c r="L84" s="91">
        <v>-3477.7756503596484</v>
      </c>
      <c r="M84" s="91">
        <v>-2854.6609009516965</v>
      </c>
      <c r="N84" s="91">
        <v>-3212.5889327270247</v>
      </c>
      <c r="O84" s="91">
        <v>-3366.0755899503943</v>
      </c>
      <c r="P84" s="91">
        <v>-3518.0805059109757</v>
      </c>
      <c r="Q84" s="81"/>
      <c r="R84" s="99">
        <v>231</v>
      </c>
      <c r="S84" s="100" t="s">
        <v>689</v>
      </c>
      <c r="T84" s="91">
        <v>-5989.1050583657589</v>
      </c>
      <c r="U84" s="91">
        <v>-6479.9382716049386</v>
      </c>
      <c r="V84" s="91">
        <v>-6437.9905808477242</v>
      </c>
      <c r="W84" s="91">
        <v>-6584.7860538827263</v>
      </c>
      <c r="X84" s="91">
        <v>-6944.6227929373999</v>
      </c>
      <c r="Y84" s="91">
        <v>-7051.6431924882627</v>
      </c>
      <c r="Z84" s="91">
        <v>-7961.1882854926316</v>
      </c>
      <c r="AA84" s="91">
        <v>-7561.3982649109221</v>
      </c>
      <c r="AB84" s="91">
        <v>-2681.3998846257891</v>
      </c>
      <c r="AC84" s="91">
        <v>-2192.519893204068</v>
      </c>
      <c r="AD84" s="91">
        <v>-2459.8690143392228</v>
      </c>
      <c r="AE84" s="91">
        <v>-2567.5633790620855</v>
      </c>
      <c r="AF84" s="91">
        <v>-2677.3824245897836</v>
      </c>
    </row>
    <row r="85" spans="1:32" s="80" customFormat="1">
      <c r="A85" s="75">
        <v>14</v>
      </c>
      <c r="B85" s="96">
        <v>232</v>
      </c>
      <c r="C85" s="97" t="s">
        <v>690</v>
      </c>
      <c r="D85" s="98">
        <v>-82232</v>
      </c>
      <c r="E85" s="76">
        <v>-81415</v>
      </c>
      <c r="F85" s="76">
        <v>-79684</v>
      </c>
      <c r="G85" s="76">
        <v>-81674</v>
      </c>
      <c r="H85" s="91">
        <v>-83016</v>
      </c>
      <c r="I85" s="91">
        <v>-85233</v>
      </c>
      <c r="J85" s="91">
        <v>-87029.907709999985</v>
      </c>
      <c r="K85" s="91">
        <v>-89326.681900000011</v>
      </c>
      <c r="L85" s="91">
        <v>-30594.030687476206</v>
      </c>
      <c r="M85" s="91">
        <v>-33021.478808713699</v>
      </c>
      <c r="N85" s="91">
        <v>-35885.805889591691</v>
      </c>
      <c r="O85" s="91">
        <v>-36737.886145238685</v>
      </c>
      <c r="P85" s="91">
        <v>-37659.774088783779</v>
      </c>
      <c r="Q85" s="81"/>
      <c r="R85" s="99">
        <v>232</v>
      </c>
      <c r="S85" s="100" t="s">
        <v>690</v>
      </c>
      <c r="T85" s="91">
        <v>-5926.6306306306305</v>
      </c>
      <c r="U85" s="91">
        <v>-5911.6322974150444</v>
      </c>
      <c r="V85" s="91">
        <v>-5854.8126377663484</v>
      </c>
      <c r="W85" s="91">
        <v>-6106.467289719626</v>
      </c>
      <c r="X85" s="91">
        <v>-6296.7233009708743</v>
      </c>
      <c r="Y85" s="91">
        <v>-6552.8561543784117</v>
      </c>
      <c r="Z85" s="91">
        <v>-6751.7383793638464</v>
      </c>
      <c r="AA85" s="91">
        <v>-7041.9142215214833</v>
      </c>
      <c r="AB85" s="91">
        <v>-2441.0780090541934</v>
      </c>
      <c r="AC85" s="91">
        <v>-2666.0325212912721</v>
      </c>
      <c r="AD85" s="91">
        <v>-2929.2144224627941</v>
      </c>
      <c r="AE85" s="91">
        <v>-3031.1787248546771</v>
      </c>
      <c r="AF85" s="91">
        <v>-3141.1939351725568</v>
      </c>
    </row>
    <row r="86" spans="1:32" s="80" customFormat="1">
      <c r="A86" s="75">
        <v>14</v>
      </c>
      <c r="B86" s="96">
        <v>233</v>
      </c>
      <c r="C86" s="97" t="s">
        <v>691</v>
      </c>
      <c r="D86" s="98">
        <v>-96129</v>
      </c>
      <c r="E86" s="76">
        <v>-98398</v>
      </c>
      <c r="F86" s="76">
        <v>-95865</v>
      </c>
      <c r="G86" s="76">
        <v>-99853</v>
      </c>
      <c r="H86" s="91">
        <v>-103850</v>
      </c>
      <c r="I86" s="91">
        <v>-101389</v>
      </c>
      <c r="J86" s="91">
        <v>-101519.89736</v>
      </c>
      <c r="K86" s="91">
        <v>-108111.68790999999</v>
      </c>
      <c r="L86" s="91">
        <v>-39850.141959602028</v>
      </c>
      <c r="M86" s="91">
        <v>-38389.197730414722</v>
      </c>
      <c r="N86" s="91">
        <v>-39938.477271464624</v>
      </c>
      <c r="O86" s="91">
        <v>-40674.548035139524</v>
      </c>
      <c r="P86" s="91">
        <v>-41217.286753229382</v>
      </c>
      <c r="Q86" s="81"/>
      <c r="R86" s="99">
        <v>233</v>
      </c>
      <c r="S86" s="100" t="s">
        <v>691</v>
      </c>
      <c r="T86" s="91">
        <v>-5727.4189704480459</v>
      </c>
      <c r="U86" s="91">
        <v>-5927.9474667148615</v>
      </c>
      <c r="V86" s="91">
        <v>-5889.2370070033176</v>
      </c>
      <c r="W86" s="91">
        <v>-6232.2431656472354</v>
      </c>
      <c r="X86" s="91">
        <v>-6603.7135953198531</v>
      </c>
      <c r="Y86" s="91">
        <v>-6535.3229341240167</v>
      </c>
      <c r="Z86" s="91">
        <v>-6630.0873406478577</v>
      </c>
      <c r="AA86" s="91">
        <v>-7180.1612479245532</v>
      </c>
      <c r="AB86" s="91">
        <v>-2686.7679314726283</v>
      </c>
      <c r="AC86" s="91">
        <v>-2626.6984420400086</v>
      </c>
      <c r="AD86" s="91">
        <v>-2771.1960360438957</v>
      </c>
      <c r="AE86" s="91">
        <v>-2861.3822043714049</v>
      </c>
      <c r="AF86" s="91">
        <v>-2938.6344469720079</v>
      </c>
    </row>
    <row r="87" spans="1:32" s="80" customFormat="1">
      <c r="A87" s="75">
        <v>1</v>
      </c>
      <c r="B87" s="96">
        <v>235</v>
      </c>
      <c r="C87" s="97" t="s">
        <v>692</v>
      </c>
      <c r="D87" s="98">
        <v>-52057</v>
      </c>
      <c r="E87" s="76">
        <v>-49844</v>
      </c>
      <c r="F87" s="76">
        <v>-55275</v>
      </c>
      <c r="G87" s="76">
        <v>-56745</v>
      </c>
      <c r="H87" s="91">
        <v>-59196</v>
      </c>
      <c r="I87" s="91">
        <v>-63437</v>
      </c>
      <c r="J87" s="91">
        <v>-68884.208299999998</v>
      </c>
      <c r="K87" s="91">
        <v>-71306.589049999995</v>
      </c>
      <c r="L87" s="91">
        <v>-36621.094270966736</v>
      </c>
      <c r="M87" s="91">
        <v>-36727.561672938355</v>
      </c>
      <c r="N87" s="91">
        <v>-38910.426972099332</v>
      </c>
      <c r="O87" s="91">
        <v>-41023.507378776718</v>
      </c>
      <c r="P87" s="91">
        <v>-43251.505084179713</v>
      </c>
      <c r="Q87" s="81"/>
      <c r="R87" s="99">
        <v>235</v>
      </c>
      <c r="S87" s="100" t="s">
        <v>692</v>
      </c>
      <c r="T87" s="91">
        <v>-5487.7714526670879</v>
      </c>
      <c r="U87" s="91">
        <v>-5304.2460359689267</v>
      </c>
      <c r="V87" s="91">
        <v>-5743.4538653366581</v>
      </c>
      <c r="W87" s="91">
        <v>-5901.716068642746</v>
      </c>
      <c r="X87" s="91">
        <v>-6042.2578340308255</v>
      </c>
      <c r="Y87" s="91">
        <v>-6232.7569267046574</v>
      </c>
      <c r="Z87" s="91">
        <v>-6626.0300404001537</v>
      </c>
      <c r="AA87" s="91">
        <v>-6834.060671842054</v>
      </c>
      <c r="AB87" s="91">
        <v>-3469.5494335354556</v>
      </c>
      <c r="AC87" s="91">
        <v>-3439.232294497458</v>
      </c>
      <c r="AD87" s="91">
        <v>-3601.8168075626522</v>
      </c>
      <c r="AE87" s="91">
        <v>-3755.3558567170194</v>
      </c>
      <c r="AF87" s="91">
        <v>-3918.4186523083631</v>
      </c>
    </row>
    <row r="88" spans="1:32" s="80" customFormat="1">
      <c r="A88" s="75">
        <v>16</v>
      </c>
      <c r="B88" s="96">
        <v>236</v>
      </c>
      <c r="C88" s="97" t="s">
        <v>693</v>
      </c>
      <c r="D88" s="98">
        <v>-22369</v>
      </c>
      <c r="E88" s="76">
        <v>-22397</v>
      </c>
      <c r="F88" s="76">
        <v>-22842</v>
      </c>
      <c r="G88" s="76">
        <v>-23789</v>
      </c>
      <c r="H88" s="91">
        <v>-25021</v>
      </c>
      <c r="I88" s="91">
        <v>-25278</v>
      </c>
      <c r="J88" s="91">
        <v>-25696.104810000001</v>
      </c>
      <c r="K88" s="91">
        <v>-26801.86736</v>
      </c>
      <c r="L88" s="91">
        <v>-11606.110436404719</v>
      </c>
      <c r="M88" s="91">
        <v>-11161.787654482187</v>
      </c>
      <c r="N88" s="91">
        <v>-12133.362991863836</v>
      </c>
      <c r="O88" s="91">
        <v>-12663.148214435731</v>
      </c>
      <c r="P88" s="91">
        <v>-13090.314240701544</v>
      </c>
      <c r="Q88" s="81"/>
      <c r="R88" s="99">
        <v>236</v>
      </c>
      <c r="S88" s="100" t="s">
        <v>693</v>
      </c>
      <c r="T88" s="91">
        <v>-5196.0511033681769</v>
      </c>
      <c r="U88" s="91">
        <v>-5211.0283852954863</v>
      </c>
      <c r="V88" s="91">
        <v>-5300.9979113483405</v>
      </c>
      <c r="W88" s="91">
        <v>-5567.2829393868478</v>
      </c>
      <c r="X88" s="91">
        <v>-5872.0957521708515</v>
      </c>
      <c r="Y88" s="91">
        <v>-5978.7133396404915</v>
      </c>
      <c r="Z88" s="91">
        <v>-6123.9525285986656</v>
      </c>
      <c r="AA88" s="91">
        <v>-6416.5351592051711</v>
      </c>
      <c r="AB88" s="91">
        <v>-2798.6762566686084</v>
      </c>
      <c r="AC88" s="91">
        <v>-2709.171760796647</v>
      </c>
      <c r="AD88" s="91">
        <v>-2967.3179241535427</v>
      </c>
      <c r="AE88" s="91">
        <v>-3120.5392347057</v>
      </c>
      <c r="AF88" s="91">
        <v>-3250.6367620316719</v>
      </c>
    </row>
    <row r="89" spans="1:32" s="80" customFormat="1">
      <c r="A89" s="75">
        <v>11</v>
      </c>
      <c r="B89" s="96">
        <v>239</v>
      </c>
      <c r="C89" s="97" t="s">
        <v>694</v>
      </c>
      <c r="D89" s="98">
        <v>-14228</v>
      </c>
      <c r="E89" s="76">
        <v>-14465</v>
      </c>
      <c r="F89" s="76">
        <v>-15301</v>
      </c>
      <c r="G89" s="76">
        <v>-14531</v>
      </c>
      <c r="H89" s="91">
        <v>-14246</v>
      </c>
      <c r="I89" s="91">
        <v>-15232</v>
      </c>
      <c r="J89" s="91">
        <v>-15457.562260000002</v>
      </c>
      <c r="K89" s="91">
        <v>-15674.91785</v>
      </c>
      <c r="L89" s="91">
        <v>-4756.9888231467448</v>
      </c>
      <c r="M89" s="91">
        <v>-4920.3917230666293</v>
      </c>
      <c r="N89" s="91">
        <v>-5316.0543407570922</v>
      </c>
      <c r="O89" s="91">
        <v>-5528.8565496779174</v>
      </c>
      <c r="P89" s="91">
        <v>-5741.0305631954761</v>
      </c>
      <c r="Q89" s="81"/>
      <c r="R89" s="99">
        <v>239</v>
      </c>
      <c r="S89" s="100" t="s">
        <v>694</v>
      </c>
      <c r="T89" s="91">
        <v>-5980.6641445985706</v>
      </c>
      <c r="U89" s="91">
        <v>-6165.8141517476552</v>
      </c>
      <c r="V89" s="91">
        <v>-6626.6782156777826</v>
      </c>
      <c r="W89" s="91">
        <v>-6475.4901960784318</v>
      </c>
      <c r="X89" s="91">
        <v>-6469.5731153496827</v>
      </c>
      <c r="Y89" s="91">
        <v>-7068.2134570765656</v>
      </c>
      <c r="Z89" s="91">
        <v>-7378.3113412887842</v>
      </c>
      <c r="AA89" s="91">
        <v>-7561.4654365653641</v>
      </c>
      <c r="AB89" s="91">
        <v>-2335.2915184814651</v>
      </c>
      <c r="AC89" s="91">
        <v>-2454.0607097589177</v>
      </c>
      <c r="AD89" s="91">
        <v>-2697.135637116739</v>
      </c>
      <c r="AE89" s="91">
        <v>-2845.5257589695921</v>
      </c>
      <c r="AF89" s="91">
        <v>-2999.4935021919941</v>
      </c>
    </row>
    <row r="90" spans="1:32" s="80" customFormat="1">
      <c r="A90" s="75">
        <v>19</v>
      </c>
      <c r="B90" s="96">
        <v>240</v>
      </c>
      <c r="C90" s="97" t="s">
        <v>695</v>
      </c>
      <c r="D90" s="98">
        <v>-129540</v>
      </c>
      <c r="E90" s="76">
        <v>-131846</v>
      </c>
      <c r="F90" s="76">
        <v>-127854</v>
      </c>
      <c r="G90" s="76">
        <v>-136912</v>
      </c>
      <c r="H90" s="91">
        <v>-139603</v>
      </c>
      <c r="I90" s="91">
        <v>-139884</v>
      </c>
      <c r="J90" s="91">
        <v>-144021.71900000001</v>
      </c>
      <c r="K90" s="91">
        <v>-147956.84249000001</v>
      </c>
      <c r="L90" s="91">
        <v>-41809.486614046022</v>
      </c>
      <c r="M90" s="91">
        <v>-47480.974929320968</v>
      </c>
      <c r="N90" s="91">
        <v>-53510.264704255424</v>
      </c>
      <c r="O90" s="91">
        <v>-54747.206808352945</v>
      </c>
      <c r="P90" s="91">
        <v>-55902.093329276962</v>
      </c>
      <c r="Q90" s="81"/>
      <c r="R90" s="99">
        <v>240</v>
      </c>
      <c r="S90" s="100" t="s">
        <v>695</v>
      </c>
      <c r="T90" s="91">
        <v>-5953.6722125195329</v>
      </c>
      <c r="U90" s="91">
        <v>-6103.4163503379314</v>
      </c>
      <c r="V90" s="91">
        <v>-6014.9604817463305</v>
      </c>
      <c r="W90" s="91">
        <v>-6513.1059416773705</v>
      </c>
      <c r="X90" s="91">
        <v>-6741.8264355049023</v>
      </c>
      <c r="Y90" s="91">
        <v>-6844.6445172970589</v>
      </c>
      <c r="Z90" s="91">
        <v>-7207.5727654889406</v>
      </c>
      <c r="AA90" s="91">
        <v>-7446.6174689214358</v>
      </c>
      <c r="AB90" s="91">
        <v>-2133.2459112223082</v>
      </c>
      <c r="AC90" s="91">
        <v>-2454.8120633502726</v>
      </c>
      <c r="AD90" s="91">
        <v>-2802.4648949541961</v>
      </c>
      <c r="AE90" s="91">
        <v>-2903.5909206233332</v>
      </c>
      <c r="AF90" s="91">
        <v>-3001.6158359792184</v>
      </c>
    </row>
    <row r="91" spans="1:32" s="80" customFormat="1">
      <c r="A91" s="75">
        <v>19</v>
      </c>
      <c r="B91" s="96">
        <v>241</v>
      </c>
      <c r="C91" s="97" t="s">
        <v>696</v>
      </c>
      <c r="D91" s="98">
        <v>-45928</v>
      </c>
      <c r="E91" s="76">
        <v>-45403</v>
      </c>
      <c r="F91" s="76">
        <v>-45120</v>
      </c>
      <c r="G91" s="76">
        <v>-47241</v>
      </c>
      <c r="H91" s="91">
        <v>-48422</v>
      </c>
      <c r="I91" s="91">
        <v>-48013</v>
      </c>
      <c r="J91" s="91">
        <v>-50174.819519999997</v>
      </c>
      <c r="K91" s="91">
        <v>-106387.28748</v>
      </c>
      <c r="L91" s="91">
        <v>-19913.267855467311</v>
      </c>
      <c r="M91" s="91">
        <v>-77786.69765631271</v>
      </c>
      <c r="N91" s="91">
        <v>-80196.567848522769</v>
      </c>
      <c r="O91" s="91">
        <v>-83097.822951343769</v>
      </c>
      <c r="P91" s="91">
        <v>-85721.511712521664</v>
      </c>
      <c r="Q91" s="81"/>
      <c r="R91" s="99">
        <v>241</v>
      </c>
      <c r="S91" s="100" t="s">
        <v>696</v>
      </c>
      <c r="T91" s="91">
        <v>-5475.4411063423931</v>
      </c>
      <c r="U91" s="91">
        <v>-5459.71620971621</v>
      </c>
      <c r="V91" s="91">
        <v>-5438.765670202507</v>
      </c>
      <c r="W91" s="91">
        <v>-5798.5761630047873</v>
      </c>
      <c r="X91" s="91">
        <v>-5993.563559846516</v>
      </c>
      <c r="Y91" s="91">
        <v>-6013.6523046092179</v>
      </c>
      <c r="Z91" s="91">
        <v>-6348.028785425101</v>
      </c>
      <c r="AA91" s="91">
        <v>-13555.974449541285</v>
      </c>
      <c r="AB91" s="91">
        <v>-2559.8750296268558</v>
      </c>
      <c r="AC91" s="91">
        <v>-10086.449384895321</v>
      </c>
      <c r="AD91" s="91">
        <v>-10490.067736889832</v>
      </c>
      <c r="AE91" s="91">
        <v>-10965.666792206885</v>
      </c>
      <c r="AF91" s="91">
        <v>-11420.398576141975</v>
      </c>
    </row>
    <row r="92" spans="1:32" s="80" customFormat="1">
      <c r="A92" s="75">
        <v>17</v>
      </c>
      <c r="B92" s="96">
        <v>244</v>
      </c>
      <c r="C92" s="97" t="s">
        <v>697</v>
      </c>
      <c r="D92" s="98">
        <v>-78630</v>
      </c>
      <c r="E92" s="76">
        <v>-79309</v>
      </c>
      <c r="F92" s="76">
        <v>-83222</v>
      </c>
      <c r="G92" s="76">
        <v>-85353</v>
      </c>
      <c r="H92" s="91">
        <v>-93476</v>
      </c>
      <c r="I92" s="91">
        <v>-100123</v>
      </c>
      <c r="J92" s="91">
        <v>-103352.5482</v>
      </c>
      <c r="K92" s="91">
        <v>-109453.80756</v>
      </c>
      <c r="L92" s="91">
        <v>-56138.752231419698</v>
      </c>
      <c r="M92" s="91">
        <v>-57060.173221456906</v>
      </c>
      <c r="N92" s="91">
        <v>-61403.492439064677</v>
      </c>
      <c r="O92" s="91">
        <v>-64417.481166942416</v>
      </c>
      <c r="P92" s="91">
        <v>-67462.280398896793</v>
      </c>
      <c r="Q92" s="81"/>
      <c r="R92" s="99">
        <v>244</v>
      </c>
      <c r="S92" s="100" t="s">
        <v>697</v>
      </c>
      <c r="T92" s="91">
        <v>-4607.4065393179426</v>
      </c>
      <c r="U92" s="91">
        <v>-4585.1303694282242</v>
      </c>
      <c r="V92" s="91">
        <v>-4746.0507556315943</v>
      </c>
      <c r="W92" s="91">
        <v>-4762.2049880042405</v>
      </c>
      <c r="X92" s="91">
        <v>-5092.6722963770089</v>
      </c>
      <c r="Y92" s="91">
        <v>-5326.8248563524148</v>
      </c>
      <c r="Z92" s="91">
        <v>-5406.5990897677348</v>
      </c>
      <c r="AA92" s="91">
        <v>-5606.9774888581524</v>
      </c>
      <c r="AB92" s="91">
        <v>-2828.433707749884</v>
      </c>
      <c r="AC92" s="91">
        <v>-2830.7869832542992</v>
      </c>
      <c r="AD92" s="91">
        <v>-3003.6439093608901</v>
      </c>
      <c r="AE92" s="91">
        <v>-3110.4529776408699</v>
      </c>
      <c r="AF92" s="91">
        <v>-3217.6991509537725</v>
      </c>
    </row>
    <row r="93" spans="1:32" s="80" customFormat="1">
      <c r="A93" s="75">
        <v>1</v>
      </c>
      <c r="B93" s="96">
        <v>245</v>
      </c>
      <c r="C93" s="97" t="s">
        <v>698</v>
      </c>
      <c r="D93" s="98">
        <v>-154908</v>
      </c>
      <c r="E93" s="76">
        <v>-152653</v>
      </c>
      <c r="F93" s="76">
        <v>-157807</v>
      </c>
      <c r="G93" s="76">
        <v>-161311</v>
      </c>
      <c r="H93" s="91">
        <v>-172241</v>
      </c>
      <c r="I93" s="91">
        <v>-186956</v>
      </c>
      <c r="J93" s="91">
        <v>-194885.50613999998</v>
      </c>
      <c r="K93" s="91">
        <v>-214808.09300999998</v>
      </c>
      <c r="L93" s="91">
        <v>-77216.262927796954</v>
      </c>
      <c r="M93" s="91">
        <v>-88360.968701872393</v>
      </c>
      <c r="N93" s="91">
        <v>-97098.834684722562</v>
      </c>
      <c r="O93" s="91">
        <v>-101990.17102209109</v>
      </c>
      <c r="P93" s="91">
        <v>-106346.37846673779</v>
      </c>
      <c r="Q93" s="81"/>
      <c r="R93" s="99">
        <v>245</v>
      </c>
      <c r="S93" s="100" t="s">
        <v>698</v>
      </c>
      <c r="T93" s="91">
        <v>-4389.1989913013913</v>
      </c>
      <c r="U93" s="91">
        <v>-4298.7524992255921</v>
      </c>
      <c r="V93" s="91">
        <v>-4438.516060077628</v>
      </c>
      <c r="W93" s="91">
        <v>-4449.4676449495228</v>
      </c>
      <c r="X93" s="91">
        <v>-4686.0648601588855</v>
      </c>
      <c r="Y93" s="91">
        <v>-5038.5662309661775</v>
      </c>
      <c r="Z93" s="91">
        <v>-5234.3550209497198</v>
      </c>
      <c r="AA93" s="91">
        <v>-5666.5636016144344</v>
      </c>
      <c r="AB93" s="91">
        <v>-2018.0399583879191</v>
      </c>
      <c r="AC93" s="91">
        <v>-2289.203572679924</v>
      </c>
      <c r="AD93" s="91">
        <v>-2495.151861357383</v>
      </c>
      <c r="AE93" s="91">
        <v>-2600.5959259036945</v>
      </c>
      <c r="AF93" s="91">
        <v>-2692.3815404627403</v>
      </c>
    </row>
    <row r="94" spans="1:32" s="80" customFormat="1">
      <c r="A94" s="75">
        <v>13</v>
      </c>
      <c r="B94" s="96">
        <v>249</v>
      </c>
      <c r="C94" s="97" t="s">
        <v>699</v>
      </c>
      <c r="D94" s="98">
        <v>-57886</v>
      </c>
      <c r="E94" s="76">
        <v>-57855</v>
      </c>
      <c r="F94" s="76">
        <v>-55547</v>
      </c>
      <c r="G94" s="76">
        <v>-56788</v>
      </c>
      <c r="H94" s="91">
        <v>-59628</v>
      </c>
      <c r="I94" s="91">
        <v>-59408</v>
      </c>
      <c r="J94" s="91">
        <v>-64268.240869999994</v>
      </c>
      <c r="K94" s="91">
        <v>-67528.106</v>
      </c>
      <c r="L94" s="91">
        <v>-22473.283624217085</v>
      </c>
      <c r="M94" s="91">
        <v>-25891.532144660956</v>
      </c>
      <c r="N94" s="91">
        <v>-28731.782645078696</v>
      </c>
      <c r="O94" s="91">
        <v>-29486.356596423881</v>
      </c>
      <c r="P94" s="91">
        <v>-30113.420754418235</v>
      </c>
      <c r="Q94" s="81"/>
      <c r="R94" s="99">
        <v>249</v>
      </c>
      <c r="S94" s="100" t="s">
        <v>699</v>
      </c>
      <c r="T94" s="91">
        <v>-5721.6566175743792</v>
      </c>
      <c r="U94" s="91">
        <v>-5790.1321056845482</v>
      </c>
      <c r="V94" s="91">
        <v>-5600.0604899687469</v>
      </c>
      <c r="W94" s="91">
        <v>-5817.2505634091376</v>
      </c>
      <c r="X94" s="91">
        <v>-6208.0166579906299</v>
      </c>
      <c r="Y94" s="91">
        <v>-6262.7029306346194</v>
      </c>
      <c r="Z94" s="91">
        <v>-6805.9134671185002</v>
      </c>
      <c r="AA94" s="91">
        <v>-7324.0895878524943</v>
      </c>
      <c r="AB94" s="91">
        <v>-2469.5916070568223</v>
      </c>
      <c r="AC94" s="91">
        <v>-2881.6396376918146</v>
      </c>
      <c r="AD94" s="91">
        <v>-3235.5611086800336</v>
      </c>
      <c r="AE94" s="91">
        <v>-3359.8856650437419</v>
      </c>
      <c r="AF94" s="91">
        <v>-3469.687838969724</v>
      </c>
    </row>
    <row r="95" spans="1:32" s="80" customFormat="1">
      <c r="A95" s="75">
        <v>6</v>
      </c>
      <c r="B95" s="96">
        <v>250</v>
      </c>
      <c r="C95" s="97" t="s">
        <v>700</v>
      </c>
      <c r="D95" s="98">
        <v>-12351</v>
      </c>
      <c r="E95" s="76">
        <v>-12212</v>
      </c>
      <c r="F95" s="76">
        <v>-12248</v>
      </c>
      <c r="G95" s="76">
        <v>-11794</v>
      </c>
      <c r="H95" s="91">
        <v>-12154</v>
      </c>
      <c r="I95" s="91">
        <v>-12219</v>
      </c>
      <c r="J95" s="91">
        <v>-12637.838519999999</v>
      </c>
      <c r="K95" s="91">
        <v>-13440.36543</v>
      </c>
      <c r="L95" s="91">
        <v>-4210.2563490613766</v>
      </c>
      <c r="M95" s="91">
        <v>-4364.2306380634491</v>
      </c>
      <c r="N95" s="91">
        <v>-4794.4375745459893</v>
      </c>
      <c r="O95" s="91">
        <v>-4982.0478040644184</v>
      </c>
      <c r="P95" s="91">
        <v>-5161.973175531989</v>
      </c>
      <c r="Q95" s="81"/>
      <c r="R95" s="99">
        <v>250</v>
      </c>
      <c r="S95" s="100" t="s">
        <v>700</v>
      </c>
      <c r="T95" s="91">
        <v>-6060.353287536801</v>
      </c>
      <c r="U95" s="91">
        <v>-6124.3731193580743</v>
      </c>
      <c r="V95" s="91">
        <v>-6226.7412302999492</v>
      </c>
      <c r="W95" s="91">
        <v>-6174.8691099476437</v>
      </c>
      <c r="X95" s="91">
        <v>-6516.8900804289542</v>
      </c>
      <c r="Y95" s="91">
        <v>-6706.3666300768391</v>
      </c>
      <c r="Z95" s="91">
        <v>-6989.9549336283189</v>
      </c>
      <c r="AA95" s="91">
        <v>-7719.9112176909821</v>
      </c>
      <c r="AB95" s="91">
        <v>-2470.8077165853147</v>
      </c>
      <c r="AC95" s="91">
        <v>-2613.3117593194302</v>
      </c>
      <c r="AD95" s="91">
        <v>-2927.0070662673925</v>
      </c>
      <c r="AE95" s="91">
        <v>-3100.2164306561413</v>
      </c>
      <c r="AF95" s="91">
        <v>-3271.2124052800946</v>
      </c>
    </row>
    <row r="96" spans="1:32" s="80" customFormat="1">
      <c r="A96" s="75">
        <v>13</v>
      </c>
      <c r="B96" s="96">
        <v>256</v>
      </c>
      <c r="C96" s="97" t="s">
        <v>701</v>
      </c>
      <c r="D96" s="98">
        <v>-10896</v>
      </c>
      <c r="E96" s="76">
        <v>-11123</v>
      </c>
      <c r="F96" s="76">
        <v>-10721</v>
      </c>
      <c r="G96" s="76">
        <v>-11472</v>
      </c>
      <c r="H96" s="91">
        <v>-11281</v>
      </c>
      <c r="I96" s="91">
        <v>-11625</v>
      </c>
      <c r="J96" s="91">
        <v>-11844.29</v>
      </c>
      <c r="K96" s="91">
        <v>-12721.19685</v>
      </c>
      <c r="L96" s="91">
        <v>-4279.3566083366159</v>
      </c>
      <c r="M96" s="91">
        <v>-4646.9526300262314</v>
      </c>
      <c r="N96" s="91">
        <v>-5157.3628257200326</v>
      </c>
      <c r="O96" s="91">
        <v>-5359.8914565086743</v>
      </c>
      <c r="P96" s="91">
        <v>-5562.2922494898521</v>
      </c>
      <c r="Q96" s="81"/>
      <c r="R96" s="99">
        <v>256</v>
      </c>
      <c r="S96" s="100" t="s">
        <v>701</v>
      </c>
      <c r="T96" s="91">
        <v>-6244.1260744985666</v>
      </c>
      <c r="U96" s="91">
        <v>-6546.7922307239551</v>
      </c>
      <c r="V96" s="91">
        <v>-6474.0338164251207</v>
      </c>
      <c r="W96" s="91">
        <v>-7103.4055727554178</v>
      </c>
      <c r="X96" s="91">
        <v>-6963.5802469135806</v>
      </c>
      <c r="Y96" s="91">
        <v>-7279.2736380713841</v>
      </c>
      <c r="Z96" s="91">
        <v>-7491.644528779254</v>
      </c>
      <c r="AA96" s="91">
        <v>-8223.1395281189398</v>
      </c>
      <c r="AB96" s="91">
        <v>-2811.6666283420604</v>
      </c>
      <c r="AC96" s="91">
        <v>-3106.2517580389249</v>
      </c>
      <c r="AD96" s="91">
        <v>-3498.8892983175256</v>
      </c>
      <c r="AE96" s="91">
        <v>-3696.4768665577067</v>
      </c>
      <c r="AF96" s="91">
        <v>-3895.1626396987763</v>
      </c>
    </row>
    <row r="97" spans="1:32" s="80" customFormat="1">
      <c r="A97" s="75">
        <v>1</v>
      </c>
      <c r="B97" s="96">
        <v>257</v>
      </c>
      <c r="C97" s="97" t="s">
        <v>702</v>
      </c>
      <c r="D97" s="98">
        <v>-186649</v>
      </c>
      <c r="E97" s="76">
        <v>-190490</v>
      </c>
      <c r="F97" s="76">
        <v>-195688</v>
      </c>
      <c r="G97" s="76">
        <v>-198928</v>
      </c>
      <c r="H97" s="91">
        <v>-214168</v>
      </c>
      <c r="I97" s="91">
        <v>-217887</v>
      </c>
      <c r="J97" s="91">
        <v>-219771.50091999999</v>
      </c>
      <c r="K97" s="91">
        <v>-220227.40208</v>
      </c>
      <c r="L97" s="91">
        <v>-104218.0851232305</v>
      </c>
      <c r="M97" s="91">
        <v>-96301.044552581254</v>
      </c>
      <c r="N97" s="91">
        <v>-103311.55417568239</v>
      </c>
      <c r="O97" s="91">
        <v>-107528.56025146511</v>
      </c>
      <c r="P97" s="91">
        <v>-111908.83656694971</v>
      </c>
      <c r="Q97" s="81"/>
      <c r="R97" s="99">
        <v>257</v>
      </c>
      <c r="S97" s="100" t="s">
        <v>702</v>
      </c>
      <c r="T97" s="91">
        <v>-4829.3358172268372</v>
      </c>
      <c r="U97" s="91">
        <v>-4880.229549355674</v>
      </c>
      <c r="V97" s="91">
        <v>-4995.8641817717644</v>
      </c>
      <c r="W97" s="91">
        <v>-5066.6802506240128</v>
      </c>
      <c r="X97" s="91">
        <v>-5410.1955236699841</v>
      </c>
      <c r="Y97" s="91">
        <v>-5436.0311361708491</v>
      </c>
      <c r="Z97" s="91">
        <v>-5435.4487898498746</v>
      </c>
      <c r="AA97" s="91">
        <v>-5394.0286587635937</v>
      </c>
      <c r="AB97" s="91">
        <v>-2532.5156765948313</v>
      </c>
      <c r="AC97" s="91">
        <v>-2322.5778296934918</v>
      </c>
      <c r="AD97" s="91">
        <v>-2473.8764439472807</v>
      </c>
      <c r="AE97" s="91">
        <v>-2557.7070062906473</v>
      </c>
      <c r="AF97" s="91">
        <v>-2645.2862916191871</v>
      </c>
    </row>
    <row r="98" spans="1:32" s="80" customFormat="1">
      <c r="A98" s="75">
        <v>12</v>
      </c>
      <c r="B98" s="96">
        <v>260</v>
      </c>
      <c r="C98" s="97" t="s">
        <v>703</v>
      </c>
      <c r="D98" s="98">
        <v>-63850</v>
      </c>
      <c r="E98" s="76">
        <v>-63598</v>
      </c>
      <c r="F98" s="76">
        <v>-62826</v>
      </c>
      <c r="G98" s="76">
        <v>-64023</v>
      </c>
      <c r="H98" s="91">
        <v>-65767</v>
      </c>
      <c r="I98" s="91">
        <v>-68350</v>
      </c>
      <c r="J98" s="91">
        <v>-69083.038799999995</v>
      </c>
      <c r="K98" s="91">
        <v>-73426.384999999995</v>
      </c>
      <c r="L98" s="91">
        <v>-26548.487131195703</v>
      </c>
      <c r="M98" s="91">
        <v>-24706.096661092452</v>
      </c>
      <c r="N98" s="91">
        <v>-27734.866074647161</v>
      </c>
      <c r="O98" s="91">
        <v>-28284.003294359092</v>
      </c>
      <c r="P98" s="91">
        <v>-28664.699319984236</v>
      </c>
      <c r="Q98" s="81"/>
      <c r="R98" s="99">
        <v>260</v>
      </c>
      <c r="S98" s="100" t="s">
        <v>703</v>
      </c>
      <c r="T98" s="91">
        <v>-5894.5716395864101</v>
      </c>
      <c r="U98" s="91">
        <v>-5933.2027241347141</v>
      </c>
      <c r="V98" s="91">
        <v>-5991.4171275987037</v>
      </c>
      <c r="W98" s="91">
        <v>-6181.0195018343302</v>
      </c>
      <c r="X98" s="91">
        <v>-6488.4569850039461</v>
      </c>
      <c r="Y98" s="91">
        <v>-6881.1033927312992</v>
      </c>
      <c r="Z98" s="91">
        <v>-6994.3341905436873</v>
      </c>
      <c r="AA98" s="91">
        <v>-7674.1623118729085</v>
      </c>
      <c r="AB98" s="91">
        <v>-2825.2088040008198</v>
      </c>
      <c r="AC98" s="91">
        <v>-2673.2413612954392</v>
      </c>
      <c r="AD98" s="91">
        <v>-3050.469211905759</v>
      </c>
      <c r="AE98" s="91">
        <v>-3160.9301848859068</v>
      </c>
      <c r="AF98" s="91">
        <v>-3252.5472960381526</v>
      </c>
    </row>
    <row r="99" spans="1:32" s="80" customFormat="1">
      <c r="A99" s="75">
        <v>19</v>
      </c>
      <c r="B99" s="96">
        <v>261</v>
      </c>
      <c r="C99" s="97" t="s">
        <v>704</v>
      </c>
      <c r="D99" s="98">
        <v>-45410</v>
      </c>
      <c r="E99" s="76">
        <v>-43129</v>
      </c>
      <c r="F99" s="76">
        <v>-43994</v>
      </c>
      <c r="G99" s="76">
        <v>-46698</v>
      </c>
      <c r="H99" s="91">
        <v>-48651</v>
      </c>
      <c r="I99" s="91">
        <v>-49817</v>
      </c>
      <c r="J99" s="91">
        <v>-45423.759330000001</v>
      </c>
      <c r="K99" s="91">
        <v>-52380.616799999996</v>
      </c>
      <c r="L99" s="91">
        <v>-24037.788236409389</v>
      </c>
      <c r="M99" s="91">
        <v>-25274.285778439036</v>
      </c>
      <c r="N99" s="91">
        <v>-27297.114187687621</v>
      </c>
      <c r="O99" s="91">
        <v>-28224.809539489994</v>
      </c>
      <c r="P99" s="91">
        <v>-29278.979519670331</v>
      </c>
      <c r="Q99" s="81"/>
      <c r="R99" s="99">
        <v>261</v>
      </c>
      <c r="S99" s="100" t="s">
        <v>704</v>
      </c>
      <c r="T99" s="91">
        <v>-7077.618453865337</v>
      </c>
      <c r="U99" s="91">
        <v>-6756.8541438195207</v>
      </c>
      <c r="V99" s="91">
        <v>-6851.5807506618912</v>
      </c>
      <c r="W99" s="91">
        <v>-7255.7489123679297</v>
      </c>
      <c r="X99" s="91">
        <v>-7539.2840539284052</v>
      </c>
      <c r="Y99" s="91">
        <v>-7740.3666873834682</v>
      </c>
      <c r="Z99" s="91">
        <v>-6963.6301287751039</v>
      </c>
      <c r="AA99" s="91">
        <v>-8148.8202862476664</v>
      </c>
      <c r="AB99" s="91">
        <v>-3745.3705572467111</v>
      </c>
      <c r="AC99" s="91">
        <v>-3946.0243213800213</v>
      </c>
      <c r="AD99" s="91">
        <v>-4269.8442339570811</v>
      </c>
      <c r="AE99" s="91">
        <v>-4424.6448564806378</v>
      </c>
      <c r="AF99" s="91">
        <v>-4599.9967823519773</v>
      </c>
    </row>
    <row r="100" spans="1:32" s="80" customFormat="1">
      <c r="A100" s="75">
        <v>11</v>
      </c>
      <c r="B100" s="96">
        <v>263</v>
      </c>
      <c r="C100" s="97" t="s">
        <v>705</v>
      </c>
      <c r="D100" s="98">
        <v>-52556</v>
      </c>
      <c r="E100" s="76">
        <v>-52314</v>
      </c>
      <c r="F100" s="76">
        <v>-52411</v>
      </c>
      <c r="G100" s="76">
        <v>-52304</v>
      </c>
      <c r="H100" s="91">
        <v>-54154</v>
      </c>
      <c r="I100" s="91">
        <v>-52971</v>
      </c>
      <c r="J100" s="91">
        <v>-53448.27547</v>
      </c>
      <c r="K100" s="91">
        <v>-55787.172780000001</v>
      </c>
      <c r="L100" s="91">
        <v>-19613.451154024926</v>
      </c>
      <c r="M100" s="91">
        <v>-19186.578611791745</v>
      </c>
      <c r="N100" s="91">
        <v>-20359.650091311669</v>
      </c>
      <c r="O100" s="91">
        <v>-21054.978459675523</v>
      </c>
      <c r="P100" s="91">
        <v>-21352.546422963758</v>
      </c>
      <c r="Q100" s="81"/>
      <c r="R100" s="99">
        <v>263</v>
      </c>
      <c r="S100" s="100" t="s">
        <v>705</v>
      </c>
      <c r="T100" s="91">
        <v>-6111.1627906976746</v>
      </c>
      <c r="U100" s="91">
        <v>-6195.4050213169121</v>
      </c>
      <c r="V100" s="91">
        <v>-6327.5383315223953</v>
      </c>
      <c r="W100" s="91">
        <v>-6415.3072488654489</v>
      </c>
      <c r="X100" s="91">
        <v>-6770.9427356839205</v>
      </c>
      <c r="Y100" s="91">
        <v>-6744.4614209320098</v>
      </c>
      <c r="Z100" s="91">
        <v>-6888.552064699059</v>
      </c>
      <c r="AA100" s="91">
        <v>-7361.7277355502765</v>
      </c>
      <c r="AB100" s="91">
        <v>-2632.6780072516681</v>
      </c>
      <c r="AC100" s="91">
        <v>-2617.184369361853</v>
      </c>
      <c r="AD100" s="91">
        <v>-2821.850324506122</v>
      </c>
      <c r="AE100" s="91">
        <v>-2964.6548098670123</v>
      </c>
      <c r="AF100" s="91">
        <v>-3052.980615236454</v>
      </c>
    </row>
    <row r="101" spans="1:32" s="80" customFormat="1">
      <c r="A101" s="75">
        <v>13</v>
      </c>
      <c r="B101" s="96">
        <v>265</v>
      </c>
      <c r="C101" s="97" t="s">
        <v>706</v>
      </c>
      <c r="D101" s="98">
        <v>-8314</v>
      </c>
      <c r="E101" s="76">
        <v>-8515</v>
      </c>
      <c r="F101" s="76">
        <v>-7834</v>
      </c>
      <c r="G101" s="76">
        <v>-8036</v>
      </c>
      <c r="H101" s="91">
        <v>-8148</v>
      </c>
      <c r="I101" s="91">
        <v>-7636</v>
      </c>
      <c r="J101" s="91">
        <v>-7929.6298599999991</v>
      </c>
      <c r="K101" s="91">
        <v>-7946.2069499999998</v>
      </c>
      <c r="L101" s="91">
        <v>-2386.9116290318848</v>
      </c>
      <c r="M101" s="91">
        <v>-2637.2743554022468</v>
      </c>
      <c r="N101" s="91">
        <v>-2881.8793754922881</v>
      </c>
      <c r="O101" s="91">
        <v>-3009.4139606658168</v>
      </c>
      <c r="P101" s="91">
        <v>-3135.1276028467464</v>
      </c>
      <c r="Q101" s="81"/>
      <c r="R101" s="99">
        <v>265</v>
      </c>
      <c r="S101" s="100" t="s">
        <v>706</v>
      </c>
      <c r="T101" s="91">
        <v>-6928.3333333333339</v>
      </c>
      <c r="U101" s="91">
        <v>-7334.1946597760552</v>
      </c>
      <c r="V101" s="91">
        <v>-6920.4946996466433</v>
      </c>
      <c r="W101" s="91">
        <v>-7285.5847688123304</v>
      </c>
      <c r="X101" s="91">
        <v>-7434.3065693430653</v>
      </c>
      <c r="Y101" s="91">
        <v>-6897.9223125564595</v>
      </c>
      <c r="Z101" s="91">
        <v>-7288.2627389705876</v>
      </c>
      <c r="AA101" s="91">
        <v>-7384.9506970260218</v>
      </c>
      <c r="AB101" s="91">
        <v>-2247.562739201398</v>
      </c>
      <c r="AC101" s="91">
        <v>-2518.8866813775039</v>
      </c>
      <c r="AD101" s="91">
        <v>-2792.5187747018294</v>
      </c>
      <c r="AE101" s="91">
        <v>-2959.1091058660936</v>
      </c>
      <c r="AF101" s="91">
        <v>-3125.7503517913724</v>
      </c>
    </row>
    <row r="102" spans="1:32" s="80" customFormat="1">
      <c r="A102" s="75">
        <v>4</v>
      </c>
      <c r="B102" s="96">
        <v>271</v>
      </c>
      <c r="C102" s="97" t="s">
        <v>707</v>
      </c>
      <c r="D102" s="98">
        <v>-43139</v>
      </c>
      <c r="E102" s="76">
        <v>-43536</v>
      </c>
      <c r="F102" s="76">
        <v>-42505</v>
      </c>
      <c r="G102" s="76">
        <v>-41503</v>
      </c>
      <c r="H102" s="91">
        <v>-43346</v>
      </c>
      <c r="I102" s="91">
        <v>-42383</v>
      </c>
      <c r="J102" s="91">
        <v>-43876.84244</v>
      </c>
      <c r="K102" s="91">
        <v>-46729.181039999996</v>
      </c>
      <c r="L102" s="91">
        <v>-15201.201434478529</v>
      </c>
      <c r="M102" s="91">
        <v>-15781.906626164184</v>
      </c>
      <c r="N102" s="91">
        <v>-17445.114704981821</v>
      </c>
      <c r="O102" s="91">
        <v>-17963.307148921667</v>
      </c>
      <c r="P102" s="91">
        <v>-18532.990134136879</v>
      </c>
      <c r="Q102" s="81"/>
      <c r="R102" s="99">
        <v>271</v>
      </c>
      <c r="S102" s="100" t="s">
        <v>707</v>
      </c>
      <c r="T102" s="91">
        <v>-5682.9139770781194</v>
      </c>
      <c r="U102" s="91">
        <v>-5806.3483595625503</v>
      </c>
      <c r="V102" s="91">
        <v>-5758.7047825497903</v>
      </c>
      <c r="W102" s="91">
        <v>-5743.564904511486</v>
      </c>
      <c r="X102" s="91">
        <v>-6102.4919048289457</v>
      </c>
      <c r="Y102" s="91">
        <v>-6043.4906602024812</v>
      </c>
      <c r="Z102" s="91">
        <v>-6312.3064940296363</v>
      </c>
      <c r="AA102" s="91">
        <v>-6859.8328009395182</v>
      </c>
      <c r="AB102" s="91">
        <v>-2262.4202164724707</v>
      </c>
      <c r="AC102" s="91">
        <v>-2378.9428137118157</v>
      </c>
      <c r="AD102" s="91">
        <v>-2663.3762908369195</v>
      </c>
      <c r="AE102" s="91">
        <v>-2775.1131081294097</v>
      </c>
      <c r="AF102" s="91">
        <v>-2894.8750600026365</v>
      </c>
    </row>
    <row r="103" spans="1:32" s="80" customFormat="1">
      <c r="A103" s="75">
        <v>16</v>
      </c>
      <c r="B103" s="96">
        <v>272</v>
      </c>
      <c r="C103" s="97" t="s">
        <v>708</v>
      </c>
      <c r="D103" s="98">
        <v>-254136</v>
      </c>
      <c r="E103" s="76">
        <v>-259801</v>
      </c>
      <c r="F103" s="76">
        <v>-256587</v>
      </c>
      <c r="G103" s="76">
        <v>-265461</v>
      </c>
      <c r="H103" s="91">
        <v>-273234</v>
      </c>
      <c r="I103" s="91">
        <v>-281528</v>
      </c>
      <c r="J103" s="91">
        <v>-293535.37461</v>
      </c>
      <c r="K103" s="91">
        <v>-310123.00727</v>
      </c>
      <c r="L103" s="91">
        <v>-120600.38075295342</v>
      </c>
      <c r="M103" s="91">
        <v>-121607.02321649066</v>
      </c>
      <c r="N103" s="91">
        <v>-132308.28532924637</v>
      </c>
      <c r="O103" s="91">
        <v>-137382.39697005114</v>
      </c>
      <c r="P103" s="91">
        <v>-142069.462052997</v>
      </c>
      <c r="Q103" s="81"/>
      <c r="R103" s="99">
        <v>272</v>
      </c>
      <c r="S103" s="100" t="s">
        <v>708</v>
      </c>
      <c r="T103" s="91">
        <v>-5342.3586293882699</v>
      </c>
      <c r="U103" s="91">
        <v>-5443.9368857783456</v>
      </c>
      <c r="V103" s="91">
        <v>-5376.5899042390465</v>
      </c>
      <c r="W103" s="91">
        <v>-5570.2415175105443</v>
      </c>
      <c r="X103" s="91">
        <v>-5730.458673266081</v>
      </c>
      <c r="Y103" s="91">
        <v>-5893.1591727371688</v>
      </c>
      <c r="Z103" s="91">
        <v>-6126.9359537873879</v>
      </c>
      <c r="AA103" s="91">
        <v>-6478.9831460744581</v>
      </c>
      <c r="AB103" s="91">
        <v>-2518.6471347441352</v>
      </c>
      <c r="AC103" s="91">
        <v>-2539.5109889422934</v>
      </c>
      <c r="AD103" s="91">
        <v>-2763.7927249591903</v>
      </c>
      <c r="AE103" s="91">
        <v>-2871.525551701422</v>
      </c>
      <c r="AF103" s="91">
        <v>-2971.9779522832669</v>
      </c>
    </row>
    <row r="104" spans="1:32" s="80" customFormat="1">
      <c r="A104" s="75">
        <v>19</v>
      </c>
      <c r="B104" s="96">
        <v>273</v>
      </c>
      <c r="C104" s="97" t="s">
        <v>709</v>
      </c>
      <c r="D104" s="98">
        <v>-23472</v>
      </c>
      <c r="E104" s="76">
        <v>-24582</v>
      </c>
      <c r="F104" s="76">
        <v>-24452</v>
      </c>
      <c r="G104" s="76">
        <v>-26419</v>
      </c>
      <c r="H104" s="91">
        <v>-27099</v>
      </c>
      <c r="I104" s="91">
        <v>-29049</v>
      </c>
      <c r="J104" s="91">
        <v>-30385.698529999998</v>
      </c>
      <c r="K104" s="91">
        <v>-31606.143329999999</v>
      </c>
      <c r="L104" s="91">
        <v>-13320.129319493522</v>
      </c>
      <c r="M104" s="91">
        <v>-12531.977973680157</v>
      </c>
      <c r="N104" s="91">
        <v>-13644.417571727756</v>
      </c>
      <c r="O104" s="91">
        <v>-14204.96378410028</v>
      </c>
      <c r="P104" s="91">
        <v>-14930.002309212528</v>
      </c>
      <c r="Q104" s="81"/>
      <c r="R104" s="99">
        <v>273</v>
      </c>
      <c r="S104" s="100" t="s">
        <v>709</v>
      </c>
      <c r="T104" s="91">
        <v>-6099.7920997921001</v>
      </c>
      <c r="U104" s="91">
        <v>-6423.3080742095635</v>
      </c>
      <c r="V104" s="91">
        <v>-6344.5770627919046</v>
      </c>
      <c r="W104" s="91">
        <v>-6890.7146583202921</v>
      </c>
      <c r="X104" s="91">
        <v>-7046.0218408736355</v>
      </c>
      <c r="Y104" s="91">
        <v>-7401.0191082802548</v>
      </c>
      <c r="Z104" s="91">
        <v>-7617.3724066181994</v>
      </c>
      <c r="AA104" s="91">
        <v>-7995.4827548697185</v>
      </c>
      <c r="AB104" s="91">
        <v>-3362.8198231490842</v>
      </c>
      <c r="AC104" s="91">
        <v>-3158.2605780443946</v>
      </c>
      <c r="AD104" s="91">
        <v>-3433.4216335500137</v>
      </c>
      <c r="AE104" s="91">
        <v>-3570.8807903721167</v>
      </c>
      <c r="AF104" s="91">
        <v>-3754.0865751100146</v>
      </c>
    </row>
    <row r="105" spans="1:32" s="80" customFormat="1">
      <c r="A105" s="75">
        <v>13</v>
      </c>
      <c r="B105" s="96">
        <v>275</v>
      </c>
      <c r="C105" s="97" t="s">
        <v>710</v>
      </c>
      <c r="D105" s="98">
        <v>-16641</v>
      </c>
      <c r="E105" s="76">
        <v>-17483</v>
      </c>
      <c r="F105" s="76">
        <v>-17928</v>
      </c>
      <c r="G105" s="76">
        <v>-17710</v>
      </c>
      <c r="H105" s="91">
        <v>-21631</v>
      </c>
      <c r="I105" s="91">
        <v>-16562</v>
      </c>
      <c r="J105" s="91">
        <v>-17695.60368</v>
      </c>
      <c r="K105" s="91">
        <v>-18859.217499999999</v>
      </c>
      <c r="L105" s="91">
        <v>-6681.5126228217159</v>
      </c>
      <c r="M105" s="91">
        <v>-6738.3927847049736</v>
      </c>
      <c r="N105" s="91">
        <v>-7663.4340920222839</v>
      </c>
      <c r="O105" s="91">
        <v>-7972.599959098322</v>
      </c>
      <c r="P105" s="91">
        <v>-8275.2365403544591</v>
      </c>
      <c r="Q105" s="81"/>
      <c r="R105" s="99">
        <v>275</v>
      </c>
      <c r="S105" s="100" t="s">
        <v>710</v>
      </c>
      <c r="T105" s="91">
        <v>-6035.9085963003263</v>
      </c>
      <c r="U105" s="91">
        <v>-6350.5266981474751</v>
      </c>
      <c r="V105" s="91">
        <v>-6524.0174672489084</v>
      </c>
      <c r="W105" s="91">
        <v>-6564.1215715344697</v>
      </c>
      <c r="X105" s="91">
        <v>-8234.107346783403</v>
      </c>
      <c r="Y105" s="91">
        <v>-6387.196297724643</v>
      </c>
      <c r="Z105" s="91">
        <v>-6842.847517401392</v>
      </c>
      <c r="AA105" s="91">
        <v>-7486.7874156411272</v>
      </c>
      <c r="AB105" s="91">
        <v>-2689.8198964660692</v>
      </c>
      <c r="AC105" s="91">
        <v>-2750.3644019203971</v>
      </c>
      <c r="AD105" s="91">
        <v>-3168.0174005879635</v>
      </c>
      <c r="AE105" s="91">
        <v>-3335.8158824679172</v>
      </c>
      <c r="AF105" s="91">
        <v>-3506.4561611671438</v>
      </c>
    </row>
    <row r="106" spans="1:32" s="80" customFormat="1">
      <c r="A106" s="75">
        <v>12</v>
      </c>
      <c r="B106" s="96">
        <v>276</v>
      </c>
      <c r="C106" s="97" t="s">
        <v>711</v>
      </c>
      <c r="D106" s="98">
        <v>-65238</v>
      </c>
      <c r="E106" s="76">
        <v>-66912</v>
      </c>
      <c r="F106" s="76">
        <v>-68841</v>
      </c>
      <c r="G106" s="76">
        <v>-71999</v>
      </c>
      <c r="H106" s="91">
        <v>-71783</v>
      </c>
      <c r="I106" s="91">
        <v>-73162</v>
      </c>
      <c r="J106" s="91">
        <v>-76744.350940000004</v>
      </c>
      <c r="K106" s="91">
        <v>-83713.499959999986</v>
      </c>
      <c r="L106" s="91">
        <v>-41924.080016760774</v>
      </c>
      <c r="M106" s="91">
        <v>-41045.435421235466</v>
      </c>
      <c r="N106" s="91">
        <v>-44737.326600856031</v>
      </c>
      <c r="O106" s="91">
        <v>-46026.803443191224</v>
      </c>
      <c r="P106" s="91">
        <v>-47360.842913339482</v>
      </c>
      <c r="Q106" s="81"/>
      <c r="R106" s="99">
        <v>276</v>
      </c>
      <c r="S106" s="100" t="s">
        <v>711</v>
      </c>
      <c r="T106" s="91">
        <v>-4399.9460443784992</v>
      </c>
      <c r="U106" s="91">
        <v>-4519.2489531271103</v>
      </c>
      <c r="V106" s="91">
        <v>-4642.0094403236681</v>
      </c>
      <c r="W106" s="91">
        <v>-4848.7440231665432</v>
      </c>
      <c r="X106" s="91">
        <v>-4843.3304095540107</v>
      </c>
      <c r="Y106" s="91">
        <v>-4924.4127347378344</v>
      </c>
      <c r="Z106" s="91">
        <v>-5104.3798430329234</v>
      </c>
      <c r="AA106" s="91">
        <v>-5608.9447209380223</v>
      </c>
      <c r="AB106" s="91">
        <v>-2806.1633210683249</v>
      </c>
      <c r="AC106" s="91">
        <v>-2745.6977337103126</v>
      </c>
      <c r="AD106" s="91">
        <v>-2993.2641911451915</v>
      </c>
      <c r="AE106" s="91">
        <v>-3082.4272330023587</v>
      </c>
      <c r="AF106" s="91">
        <v>-3176.2351896814084</v>
      </c>
    </row>
    <row r="107" spans="1:32" s="80" customFormat="1">
      <c r="A107" s="75">
        <v>15</v>
      </c>
      <c r="B107" s="96">
        <v>280</v>
      </c>
      <c r="C107" s="97" t="s">
        <v>712</v>
      </c>
      <c r="D107" s="98">
        <v>-12626</v>
      </c>
      <c r="E107" s="76">
        <v>-12165</v>
      </c>
      <c r="F107" s="76">
        <v>-12408</v>
      </c>
      <c r="G107" s="76">
        <v>-12652</v>
      </c>
      <c r="H107" s="91">
        <v>-13305</v>
      </c>
      <c r="I107" s="91">
        <v>-13686</v>
      </c>
      <c r="J107" s="91">
        <v>-14059.684720000001</v>
      </c>
      <c r="K107" s="91">
        <v>-14245.370989999999</v>
      </c>
      <c r="L107" s="91">
        <v>-5376.9253342221164</v>
      </c>
      <c r="M107" s="91">
        <v>-6143.1199317360779</v>
      </c>
      <c r="N107" s="91">
        <v>-6549.0669216600209</v>
      </c>
      <c r="O107" s="91">
        <v>-6842.1079282813635</v>
      </c>
      <c r="P107" s="91">
        <v>-7040.0426309937438</v>
      </c>
      <c r="Q107" s="81"/>
      <c r="R107" s="99">
        <v>280</v>
      </c>
      <c r="S107" s="100" t="s">
        <v>712</v>
      </c>
      <c r="T107" s="91">
        <v>-5736.4834166288047</v>
      </c>
      <c r="U107" s="91">
        <v>-5603.4085674804237</v>
      </c>
      <c r="V107" s="91">
        <v>-5760.4456824512536</v>
      </c>
      <c r="W107" s="91">
        <v>-5962.2997172478799</v>
      </c>
      <c r="X107" s="91">
        <v>-6405.8738565238318</v>
      </c>
      <c r="Y107" s="91">
        <v>-6617.9883945841393</v>
      </c>
      <c r="Z107" s="91">
        <v>-6858.3827902439034</v>
      </c>
      <c r="AA107" s="91">
        <v>-6983.0249950980387</v>
      </c>
      <c r="AB107" s="91">
        <v>-2652.6518669078032</v>
      </c>
      <c r="AC107" s="91">
        <v>-3048.6947552040087</v>
      </c>
      <c r="AD107" s="91">
        <v>-3266.3675419750725</v>
      </c>
      <c r="AE107" s="91">
        <v>-3429.6280342262471</v>
      </c>
      <c r="AF107" s="91">
        <v>-3551.9892184630389</v>
      </c>
    </row>
    <row r="108" spans="1:32" s="80" customFormat="1">
      <c r="A108" s="75">
        <v>2</v>
      </c>
      <c r="B108" s="96">
        <v>284</v>
      </c>
      <c r="C108" s="97" t="s">
        <v>713</v>
      </c>
      <c r="D108" s="98">
        <v>-13479</v>
      </c>
      <c r="E108" s="76">
        <v>-13466</v>
      </c>
      <c r="F108" s="76">
        <v>-13329</v>
      </c>
      <c r="G108" s="76">
        <v>-14308</v>
      </c>
      <c r="H108" s="91">
        <v>-14049</v>
      </c>
      <c r="I108" s="91">
        <v>-14031</v>
      </c>
      <c r="J108" s="91">
        <v>-14705.33857</v>
      </c>
      <c r="K108" s="91">
        <v>-16621.08224</v>
      </c>
      <c r="L108" s="91">
        <v>-5852.2703925924789</v>
      </c>
      <c r="M108" s="91">
        <v>-6025.2773933966009</v>
      </c>
      <c r="N108" s="91">
        <v>-6532.6292358332121</v>
      </c>
      <c r="O108" s="91">
        <v>-6816.0614764476222</v>
      </c>
      <c r="P108" s="91">
        <v>-7090.6738993958998</v>
      </c>
      <c r="Q108" s="81"/>
      <c r="R108" s="99">
        <v>284</v>
      </c>
      <c r="S108" s="100" t="s">
        <v>713</v>
      </c>
      <c r="T108" s="91">
        <v>-5618.5910796165062</v>
      </c>
      <c r="U108" s="91">
        <v>-5573.6754966887411</v>
      </c>
      <c r="V108" s="91">
        <v>-5650.2755404832551</v>
      </c>
      <c r="W108" s="91">
        <v>-6114.5299145299141</v>
      </c>
      <c r="X108" s="91">
        <v>-6087.0883882149046</v>
      </c>
      <c r="Y108" s="91">
        <v>-6121.7277486910989</v>
      </c>
      <c r="Z108" s="91">
        <v>-6475.2701761338612</v>
      </c>
      <c r="AA108" s="91">
        <v>-7423.4400357302366</v>
      </c>
      <c r="AB108" s="91">
        <v>-2639.7250304882627</v>
      </c>
      <c r="AC108" s="91">
        <v>-2741.2545010903555</v>
      </c>
      <c r="AD108" s="91">
        <v>-3000.748385775476</v>
      </c>
      <c r="AE108" s="91">
        <v>-3159.9728680795652</v>
      </c>
      <c r="AF108" s="91">
        <v>-3314.9480595586256</v>
      </c>
    </row>
    <row r="109" spans="1:32" s="80" customFormat="1">
      <c r="A109" s="75">
        <v>8</v>
      </c>
      <c r="B109" s="96">
        <v>285</v>
      </c>
      <c r="C109" s="97" t="s">
        <v>714</v>
      </c>
      <c r="D109" s="98">
        <v>-300198</v>
      </c>
      <c r="E109" s="76">
        <v>-303129</v>
      </c>
      <c r="F109" s="76">
        <v>-294553</v>
      </c>
      <c r="G109" s="76">
        <v>-312931</v>
      </c>
      <c r="H109" s="91">
        <v>-310247</v>
      </c>
      <c r="I109" s="91">
        <v>-323691</v>
      </c>
      <c r="J109" s="91">
        <v>-338514.65495</v>
      </c>
      <c r="K109" s="91">
        <v>-366753.81183999998</v>
      </c>
      <c r="L109" s="91">
        <v>-130742.7837944247</v>
      </c>
      <c r="M109" s="91">
        <v>-117296.71283484367</v>
      </c>
      <c r="N109" s="91">
        <v>-132120.25802230087</v>
      </c>
      <c r="O109" s="91">
        <v>-135596.43312876477</v>
      </c>
      <c r="P109" s="91">
        <v>-139332.92400906366</v>
      </c>
      <c r="Q109" s="81"/>
      <c r="R109" s="99">
        <v>285</v>
      </c>
      <c r="S109" s="100" t="s">
        <v>714</v>
      </c>
      <c r="T109" s="91">
        <v>-5526.5744951122069</v>
      </c>
      <c r="U109" s="91">
        <v>-5594.1277428165431</v>
      </c>
      <c r="V109" s="91">
        <v>-5501.653000616373</v>
      </c>
      <c r="W109" s="91">
        <v>-5917.4214776014978</v>
      </c>
      <c r="X109" s="91">
        <v>-5951.8666308560032</v>
      </c>
      <c r="Y109" s="91">
        <v>-6264.8254238600302</v>
      </c>
      <c r="Z109" s="91">
        <v>-6606.3241339942624</v>
      </c>
      <c r="AA109" s="91">
        <v>-7228.8126902532767</v>
      </c>
      <c r="AB109" s="91">
        <v>-2600.8112948960552</v>
      </c>
      <c r="AC109" s="91">
        <v>-2354.4573924575698</v>
      </c>
      <c r="AD109" s="91">
        <v>-2675.1489840103036</v>
      </c>
      <c r="AE109" s="91">
        <v>-2768.7432745694605</v>
      </c>
      <c r="AF109" s="91">
        <v>-2868.7033973453504</v>
      </c>
    </row>
    <row r="110" spans="1:32" s="80" customFormat="1">
      <c r="A110" s="75">
        <v>8</v>
      </c>
      <c r="B110" s="96">
        <v>286</v>
      </c>
      <c r="C110" s="97" t="s">
        <v>715</v>
      </c>
      <c r="D110" s="98">
        <v>-493462</v>
      </c>
      <c r="E110" s="76">
        <v>-498872</v>
      </c>
      <c r="F110" s="76">
        <v>-493156</v>
      </c>
      <c r="G110" s="76">
        <v>-513187</v>
      </c>
      <c r="H110" s="91">
        <v>-523161</v>
      </c>
      <c r="I110" s="91">
        <v>-519870</v>
      </c>
      <c r="J110" s="91">
        <v>-547394.20256000001</v>
      </c>
      <c r="K110" s="91">
        <v>-564122.02221000008</v>
      </c>
      <c r="L110" s="91">
        <v>-182057.94619959765</v>
      </c>
      <c r="M110" s="91">
        <v>-192796.19067739378</v>
      </c>
      <c r="N110" s="91">
        <v>-212830.63947609719</v>
      </c>
      <c r="O110" s="91">
        <v>-217582.32785580785</v>
      </c>
      <c r="P110" s="91">
        <v>-224295.43312525205</v>
      </c>
      <c r="Q110" s="81"/>
      <c r="R110" s="99">
        <v>286</v>
      </c>
      <c r="S110" s="100" t="s">
        <v>715</v>
      </c>
      <c r="T110" s="91">
        <v>-5747.6209888765943</v>
      </c>
      <c r="U110" s="91">
        <v>-5848.0294469322207</v>
      </c>
      <c r="V110" s="91">
        <v>-5857.237873533184</v>
      </c>
      <c r="W110" s="91">
        <v>-6169.8185796554335</v>
      </c>
      <c r="X110" s="91">
        <v>-6371.2323261846486</v>
      </c>
      <c r="Y110" s="91">
        <v>-6403.3650707625602</v>
      </c>
      <c r="Z110" s="91">
        <v>-6803.8158768986004</v>
      </c>
      <c r="AA110" s="91">
        <v>-7093.5545885622323</v>
      </c>
      <c r="AB110" s="91">
        <v>-2313.0511910912046</v>
      </c>
      <c r="AC110" s="91">
        <v>-2474.41078440107</v>
      </c>
      <c r="AD110" s="91">
        <v>-2758.8390624939684</v>
      </c>
      <c r="AE110" s="91">
        <v>-2848.2717578747215</v>
      </c>
      <c r="AF110" s="91">
        <v>-2964.5571990807712</v>
      </c>
    </row>
    <row r="111" spans="1:32" s="80" customFormat="1">
      <c r="A111" s="75">
        <v>15</v>
      </c>
      <c r="B111" s="96">
        <v>287</v>
      </c>
      <c r="C111" s="97" t="s">
        <v>716</v>
      </c>
      <c r="D111" s="98">
        <v>-38967</v>
      </c>
      <c r="E111" s="76">
        <v>-35750</v>
      </c>
      <c r="F111" s="76">
        <v>-38848</v>
      </c>
      <c r="G111" s="76">
        <v>-40537</v>
      </c>
      <c r="H111" s="91">
        <v>-44152</v>
      </c>
      <c r="I111" s="91">
        <v>-44027</v>
      </c>
      <c r="J111" s="91">
        <v>-44299.818319999998</v>
      </c>
      <c r="K111" s="91">
        <v>-48528.866139999998</v>
      </c>
      <c r="L111" s="91">
        <v>-17174.682859553057</v>
      </c>
      <c r="M111" s="91">
        <v>-20157.994238961226</v>
      </c>
      <c r="N111" s="91">
        <v>-21036.627046361526</v>
      </c>
      <c r="O111" s="91">
        <v>-21744.22389574979</v>
      </c>
      <c r="P111" s="91">
        <v>-22584.005139218156</v>
      </c>
      <c r="Q111" s="81"/>
      <c r="R111" s="99">
        <v>287</v>
      </c>
      <c r="S111" s="100" t="s">
        <v>716</v>
      </c>
      <c r="T111" s="91">
        <v>-5736.3462387752097</v>
      </c>
      <c r="U111" s="91">
        <v>-5314.404638025866</v>
      </c>
      <c r="V111" s="91">
        <v>-5852.3651702319976</v>
      </c>
      <c r="W111" s="91">
        <v>-6145.6943602183146</v>
      </c>
      <c r="X111" s="91">
        <v>-6807.2772124576013</v>
      </c>
      <c r="Y111" s="91">
        <v>-6874.9219237976267</v>
      </c>
      <c r="Z111" s="91">
        <v>-6943.5451912225708</v>
      </c>
      <c r="AA111" s="91">
        <v>-7760.8933535902761</v>
      </c>
      <c r="AB111" s="91">
        <v>-2779.9745645116632</v>
      </c>
      <c r="AC111" s="91">
        <v>-3299.7207790082216</v>
      </c>
      <c r="AD111" s="91">
        <v>-3478.8534887318547</v>
      </c>
      <c r="AE111" s="91">
        <v>-3631.299915789878</v>
      </c>
      <c r="AF111" s="91">
        <v>-3807.7904466731002</v>
      </c>
    </row>
    <row r="112" spans="1:32" s="80" customFormat="1">
      <c r="A112" s="75">
        <v>15</v>
      </c>
      <c r="B112" s="96">
        <v>288</v>
      </c>
      <c r="C112" s="97" t="s">
        <v>717</v>
      </c>
      <c r="D112" s="98">
        <v>-37714</v>
      </c>
      <c r="E112" s="76">
        <v>-37641</v>
      </c>
      <c r="F112" s="76">
        <v>-37357</v>
      </c>
      <c r="G112" s="76">
        <v>-38535</v>
      </c>
      <c r="H112" s="91">
        <v>-38271</v>
      </c>
      <c r="I112" s="91">
        <v>-38674</v>
      </c>
      <c r="J112" s="91">
        <v>-40522.814780000001</v>
      </c>
      <c r="K112" s="91">
        <v>-41637.69485</v>
      </c>
      <c r="L112" s="91">
        <v>-21469.961757358196</v>
      </c>
      <c r="M112" s="91">
        <v>-17413.845898229363</v>
      </c>
      <c r="N112" s="91">
        <v>-18261.732262362471</v>
      </c>
      <c r="O112" s="91">
        <v>-18559.148962085084</v>
      </c>
      <c r="P112" s="91">
        <v>-19226.063991468898</v>
      </c>
      <c r="Q112" s="81"/>
      <c r="R112" s="99">
        <v>288</v>
      </c>
      <c r="S112" s="100" t="s">
        <v>717</v>
      </c>
      <c r="T112" s="91">
        <v>-5644.1185273870105</v>
      </c>
      <c r="U112" s="91">
        <v>-5685.9516616314204</v>
      </c>
      <c r="V112" s="91">
        <v>-5719.9510029092025</v>
      </c>
      <c r="W112" s="91">
        <v>-5920.2642495006912</v>
      </c>
      <c r="X112" s="91">
        <v>-5953.7958929682645</v>
      </c>
      <c r="Y112" s="91">
        <v>-6027.7431421446381</v>
      </c>
      <c r="Z112" s="91">
        <v>-6290.4090003104629</v>
      </c>
      <c r="AA112" s="91">
        <v>-6588.2428560126582</v>
      </c>
      <c r="AB112" s="91">
        <v>-3423.1444128440999</v>
      </c>
      <c r="AC112" s="91">
        <v>-2797.8544180959775</v>
      </c>
      <c r="AD112" s="91">
        <v>-2956.4080075056618</v>
      </c>
      <c r="AE112" s="91">
        <v>-3027.0998143997854</v>
      </c>
      <c r="AF112" s="91">
        <v>-3160.1025627003446</v>
      </c>
    </row>
    <row r="113" spans="1:32" s="80" customFormat="1">
      <c r="A113" s="75">
        <v>18</v>
      </c>
      <c r="B113" s="96">
        <v>290</v>
      </c>
      <c r="C113" s="97" t="s">
        <v>718</v>
      </c>
      <c r="D113" s="98">
        <v>-60445</v>
      </c>
      <c r="E113" s="76">
        <v>-59843</v>
      </c>
      <c r="F113" s="76">
        <v>-59660</v>
      </c>
      <c r="G113" s="76">
        <v>-60492</v>
      </c>
      <c r="H113" s="91">
        <v>-60433</v>
      </c>
      <c r="I113" s="91">
        <v>-62193</v>
      </c>
      <c r="J113" s="91">
        <v>-62442.941840000007</v>
      </c>
      <c r="K113" s="91">
        <v>-63990.923569999999</v>
      </c>
      <c r="L113" s="91">
        <v>-20782.44607731967</v>
      </c>
      <c r="M113" s="91">
        <v>-22737.963632565286</v>
      </c>
      <c r="N113" s="91">
        <v>-24888.419990524813</v>
      </c>
      <c r="O113" s="91">
        <v>-25448.894758864913</v>
      </c>
      <c r="P113" s="91">
        <v>-25959.4755076398</v>
      </c>
      <c r="Q113" s="81"/>
      <c r="R113" s="99">
        <v>290</v>
      </c>
      <c r="S113" s="100" t="s">
        <v>718</v>
      </c>
      <c r="T113" s="91">
        <v>-6864.0699523052472</v>
      </c>
      <c r="U113" s="91">
        <v>-6920.6661269804554</v>
      </c>
      <c r="V113" s="91">
        <v>-7019.6493705141775</v>
      </c>
      <c r="W113" s="91">
        <v>-7262.8166646656264</v>
      </c>
      <c r="X113" s="91">
        <v>-7378.8766788766789</v>
      </c>
      <c r="Y113" s="91">
        <v>-7733.5239990052223</v>
      </c>
      <c r="Z113" s="91">
        <v>-7876.2540161453089</v>
      </c>
      <c r="AA113" s="91">
        <v>-8254.7631024251805</v>
      </c>
      <c r="AB113" s="91">
        <v>-2729.8628763062748</v>
      </c>
      <c r="AC113" s="91">
        <v>-3041.0543844543649</v>
      </c>
      <c r="AD113" s="91">
        <v>-3387.5622690247465</v>
      </c>
      <c r="AE113" s="91">
        <v>-3526.2428652992812</v>
      </c>
      <c r="AF113" s="91">
        <v>-3661.4210871142168</v>
      </c>
    </row>
    <row r="114" spans="1:32" s="80" customFormat="1">
      <c r="A114" s="75">
        <v>6</v>
      </c>
      <c r="B114" s="96">
        <v>291</v>
      </c>
      <c r="C114" s="97" t="s">
        <v>719</v>
      </c>
      <c r="D114" s="98">
        <v>-15455</v>
      </c>
      <c r="E114" s="76">
        <v>-15921</v>
      </c>
      <c r="F114" s="76">
        <v>-15056</v>
      </c>
      <c r="G114" s="76">
        <v>-15580</v>
      </c>
      <c r="H114" s="91">
        <v>-15701</v>
      </c>
      <c r="I114" s="91">
        <v>-15956</v>
      </c>
      <c r="J114" s="91">
        <v>-16746.920620000001</v>
      </c>
      <c r="K114" s="91">
        <v>-18288.622360000001</v>
      </c>
      <c r="L114" s="91">
        <v>-6242.2186420080698</v>
      </c>
      <c r="M114" s="91">
        <v>-6712.4295635355866</v>
      </c>
      <c r="N114" s="91">
        <v>-7312.9854685295895</v>
      </c>
      <c r="O114" s="91">
        <v>-7616.0837613508238</v>
      </c>
      <c r="P114" s="91">
        <v>-7913.3062991634624</v>
      </c>
      <c r="Q114" s="81"/>
      <c r="R114" s="99">
        <v>291</v>
      </c>
      <c r="S114" s="100" t="s">
        <v>719</v>
      </c>
      <c r="T114" s="91">
        <v>-6621.6795201371033</v>
      </c>
      <c r="U114" s="91">
        <v>-6964.5669291338581</v>
      </c>
      <c r="V114" s="91">
        <v>-6685.6127886323266</v>
      </c>
      <c r="W114" s="91">
        <v>-6961.5728328865061</v>
      </c>
      <c r="X114" s="91">
        <v>-7117.4070716228462</v>
      </c>
      <c r="Y114" s="91">
        <v>-7383.618695048589</v>
      </c>
      <c r="Z114" s="91">
        <v>-7760.3895366079705</v>
      </c>
      <c r="AA114" s="91">
        <v>-8729.6526778042953</v>
      </c>
      <c r="AB114" s="91">
        <v>-3018.4809680890089</v>
      </c>
      <c r="AC114" s="91">
        <v>-3287.1839194591512</v>
      </c>
      <c r="AD114" s="91">
        <v>-3629.2731853744858</v>
      </c>
      <c r="AE114" s="91">
        <v>-3829.1019413528525</v>
      </c>
      <c r="AF114" s="91">
        <v>-4023.0331973378047</v>
      </c>
    </row>
    <row r="115" spans="1:32" s="80" customFormat="1">
      <c r="A115" s="75">
        <v>11</v>
      </c>
      <c r="B115" s="96">
        <v>297</v>
      </c>
      <c r="C115" s="97" t="s">
        <v>720</v>
      </c>
      <c r="D115" s="98">
        <v>-562706</v>
      </c>
      <c r="E115" s="76">
        <v>-574107</v>
      </c>
      <c r="F115" s="76">
        <v>-599113</v>
      </c>
      <c r="G115" s="76">
        <v>-620123</v>
      </c>
      <c r="H115" s="91">
        <v>-660008</v>
      </c>
      <c r="I115" s="91">
        <v>-689551</v>
      </c>
      <c r="J115" s="91">
        <v>-705865.57228999992</v>
      </c>
      <c r="K115" s="91">
        <v>-762831.91871</v>
      </c>
      <c r="L115" s="91">
        <v>-276370.10809760174</v>
      </c>
      <c r="M115" s="91">
        <v>-281492.05520684808</v>
      </c>
      <c r="N115" s="91">
        <v>-309348.95533100923</v>
      </c>
      <c r="O115" s="91">
        <v>-323412.71243835869</v>
      </c>
      <c r="P115" s="91">
        <v>-336863.75571200368</v>
      </c>
      <c r="Q115" s="81"/>
      <c r="R115" s="99">
        <v>297</v>
      </c>
      <c r="S115" s="100" t="s">
        <v>720</v>
      </c>
      <c r="T115" s="91">
        <v>-4812.7025940592366</v>
      </c>
      <c r="U115" s="91">
        <v>-4876.0574146424324</v>
      </c>
      <c r="V115" s="91">
        <v>-5068.2519943489915</v>
      </c>
      <c r="W115" s="91">
        <v>-5225.8730533270418</v>
      </c>
      <c r="X115" s="91">
        <v>-5533.173488036753</v>
      </c>
      <c r="Y115" s="91">
        <v>-5736.2199484235925</v>
      </c>
      <c r="Z115" s="91">
        <v>-5807.5378449602194</v>
      </c>
      <c r="AA115" s="91">
        <v>-6271.6383740298606</v>
      </c>
      <c r="AB115" s="91">
        <v>-2261.1400855595516</v>
      </c>
      <c r="AC115" s="91">
        <v>-2292.784693758791</v>
      </c>
      <c r="AD115" s="91">
        <v>-2509.2181151884593</v>
      </c>
      <c r="AE115" s="91">
        <v>-2613.0348668758629</v>
      </c>
      <c r="AF115" s="91">
        <v>-2711.7227266009554</v>
      </c>
    </row>
    <row r="116" spans="1:32" s="80" customFormat="1">
      <c r="A116" s="75">
        <v>14</v>
      </c>
      <c r="B116" s="96">
        <v>300</v>
      </c>
      <c r="C116" s="97" t="s">
        <v>721</v>
      </c>
      <c r="D116" s="98">
        <v>-22678</v>
      </c>
      <c r="E116" s="76">
        <v>-22336</v>
      </c>
      <c r="F116" s="76">
        <v>-22511</v>
      </c>
      <c r="G116" s="76">
        <v>-22993</v>
      </c>
      <c r="H116" s="91">
        <v>-23561</v>
      </c>
      <c r="I116" s="91">
        <v>-23804</v>
      </c>
      <c r="J116" s="91">
        <v>-24863.859789999999</v>
      </c>
      <c r="K116" s="91">
        <v>-25344.379829999998</v>
      </c>
      <c r="L116" s="91">
        <v>-10555.018608239938</v>
      </c>
      <c r="M116" s="91">
        <v>-10136.965543154975</v>
      </c>
      <c r="N116" s="91">
        <v>-10792.791985629883</v>
      </c>
      <c r="O116" s="91">
        <v>-11247.526465529128</v>
      </c>
      <c r="P116" s="91">
        <v>-11696.66751453211</v>
      </c>
      <c r="Q116" s="81"/>
      <c r="R116" s="99">
        <v>300</v>
      </c>
      <c r="S116" s="100" t="s">
        <v>721</v>
      </c>
      <c r="T116" s="91">
        <v>-6104.4414535666219</v>
      </c>
      <c r="U116" s="91">
        <v>-6053.1165311653122</v>
      </c>
      <c r="V116" s="91">
        <v>-6189.4418476766568</v>
      </c>
      <c r="W116" s="91">
        <v>-6437.0100783874586</v>
      </c>
      <c r="X116" s="91">
        <v>-6635.0323852435931</v>
      </c>
      <c r="Y116" s="91">
        <v>-6735.7102433503114</v>
      </c>
      <c r="Z116" s="91">
        <v>-7047.579305555555</v>
      </c>
      <c r="AA116" s="91">
        <v>-7329.2018016194324</v>
      </c>
      <c r="AB116" s="91">
        <v>-3083.5578756178606</v>
      </c>
      <c r="AC116" s="91">
        <v>-2992.9039099955639</v>
      </c>
      <c r="AD116" s="91">
        <v>-3217.8866981603705</v>
      </c>
      <c r="AE116" s="91">
        <v>-3388.8299082642748</v>
      </c>
      <c r="AF116" s="91">
        <v>-3558.462888509921</v>
      </c>
    </row>
    <row r="117" spans="1:32" s="80" customFormat="1">
      <c r="A117" s="75">
        <v>14</v>
      </c>
      <c r="B117" s="96">
        <v>301</v>
      </c>
      <c r="C117" s="97" t="s">
        <v>722</v>
      </c>
      <c r="D117" s="98">
        <v>-130204</v>
      </c>
      <c r="E117" s="76">
        <v>-127155</v>
      </c>
      <c r="F117" s="76">
        <v>-126740</v>
      </c>
      <c r="G117" s="76">
        <v>-126404</v>
      </c>
      <c r="H117" s="91">
        <v>-132764</v>
      </c>
      <c r="I117" s="91">
        <v>-138251</v>
      </c>
      <c r="J117" s="91">
        <v>-147310.69586000001</v>
      </c>
      <c r="K117" s="91">
        <v>-145450.02512999999</v>
      </c>
      <c r="L117" s="91">
        <v>-51498.532632650596</v>
      </c>
      <c r="M117" s="91">
        <v>-51520.286092268929</v>
      </c>
      <c r="N117" s="91">
        <v>-54950.098479464759</v>
      </c>
      <c r="O117" s="91">
        <v>-56034.528262575608</v>
      </c>
      <c r="P117" s="91">
        <v>-57436.761883610408</v>
      </c>
      <c r="Q117" s="81"/>
      <c r="R117" s="99">
        <v>301</v>
      </c>
      <c r="S117" s="100" t="s">
        <v>722</v>
      </c>
      <c r="T117" s="91">
        <v>-5990.7978282874756</v>
      </c>
      <c r="U117" s="91">
        <v>-5913.9109808846106</v>
      </c>
      <c r="V117" s="91">
        <v>-5977.4560203744759</v>
      </c>
      <c r="W117" s="91">
        <v>-6033.0278732340594</v>
      </c>
      <c r="X117" s="91">
        <v>-6420.5435728793891</v>
      </c>
      <c r="Y117" s="91">
        <v>-6758.4571763785689</v>
      </c>
      <c r="Z117" s="91">
        <v>-7293.6919275139871</v>
      </c>
      <c r="AA117" s="91">
        <v>-7287.4405095445654</v>
      </c>
      <c r="AB117" s="91">
        <v>-2610.6931274789922</v>
      </c>
      <c r="AC117" s="91">
        <v>-2642.7435800086655</v>
      </c>
      <c r="AD117" s="91">
        <v>-2851.7358700225627</v>
      </c>
      <c r="AE117" s="91">
        <v>-2941.5994678238021</v>
      </c>
      <c r="AF117" s="91">
        <v>-3049.6316174795802</v>
      </c>
    </row>
    <row r="118" spans="1:32" s="80" customFormat="1">
      <c r="A118" s="75">
        <v>2</v>
      </c>
      <c r="B118" s="96">
        <v>304</v>
      </c>
      <c r="C118" s="97" t="s">
        <v>723</v>
      </c>
      <c r="D118" s="98">
        <v>-5898</v>
      </c>
      <c r="E118" s="76">
        <v>-5959</v>
      </c>
      <c r="F118" s="76">
        <v>-5446</v>
      </c>
      <c r="G118" s="76">
        <v>-6073</v>
      </c>
      <c r="H118" s="91">
        <v>-6295</v>
      </c>
      <c r="I118" s="91">
        <v>-6116</v>
      </c>
      <c r="J118" s="91">
        <v>-7195.274260000001</v>
      </c>
      <c r="K118" s="91">
        <v>-7469.0900199999996</v>
      </c>
      <c r="L118" s="91">
        <v>-2445.5871280155106</v>
      </c>
      <c r="M118" s="91">
        <v>-2440.8716555063911</v>
      </c>
      <c r="N118" s="91">
        <v>-2741.1149967829324</v>
      </c>
      <c r="O118" s="91">
        <v>-2891.9847496965085</v>
      </c>
      <c r="P118" s="91">
        <v>-3039.6486338476302</v>
      </c>
      <c r="Q118" s="81"/>
      <c r="R118" s="99">
        <v>304</v>
      </c>
      <c r="S118" s="100" t="s">
        <v>723</v>
      </c>
      <c r="T118" s="91">
        <v>-6589.9441340782123</v>
      </c>
      <c r="U118" s="91">
        <v>-6562.7753303964755</v>
      </c>
      <c r="V118" s="91">
        <v>-5900.3250270855906</v>
      </c>
      <c r="W118" s="91">
        <v>-6558.3153347732186</v>
      </c>
      <c r="X118" s="91">
        <v>-6633.2982086406746</v>
      </c>
      <c r="Y118" s="91">
        <v>-6357.5883575883581</v>
      </c>
      <c r="Z118" s="91">
        <v>-7410.1691658084455</v>
      </c>
      <c r="AA118" s="91">
        <v>-7491.564714142427</v>
      </c>
      <c r="AB118" s="91">
        <v>-2418.9783659896248</v>
      </c>
      <c r="AC118" s="91">
        <v>-2381.3382004940399</v>
      </c>
      <c r="AD118" s="91">
        <v>-2643.312436627707</v>
      </c>
      <c r="AE118" s="91">
        <v>-2754.2711901871512</v>
      </c>
      <c r="AF118" s="91">
        <v>-2856.8126257966451</v>
      </c>
    </row>
    <row r="119" spans="1:32" s="80" customFormat="1">
      <c r="A119" s="75">
        <v>17</v>
      </c>
      <c r="B119" s="96">
        <v>305</v>
      </c>
      <c r="C119" s="97" t="s">
        <v>724</v>
      </c>
      <c r="D119" s="98">
        <v>-93356</v>
      </c>
      <c r="E119" s="76">
        <v>-91418</v>
      </c>
      <c r="F119" s="76">
        <v>-91020</v>
      </c>
      <c r="G119" s="76">
        <v>-92691</v>
      </c>
      <c r="H119" s="91">
        <v>-96328</v>
      </c>
      <c r="I119" s="91">
        <v>-96457</v>
      </c>
      <c r="J119" s="91">
        <v>-99200.589319999999</v>
      </c>
      <c r="K119" s="91">
        <v>-103170.70116</v>
      </c>
      <c r="L119" s="91">
        <v>-43311.685182561683</v>
      </c>
      <c r="M119" s="91">
        <v>-34845.507839929247</v>
      </c>
      <c r="N119" s="91">
        <v>-38180.469803608001</v>
      </c>
      <c r="O119" s="91">
        <v>-39477.845989838337</v>
      </c>
      <c r="P119" s="91">
        <v>-40295.445598965773</v>
      </c>
      <c r="Q119" s="81"/>
      <c r="R119" s="99">
        <v>305</v>
      </c>
      <c r="S119" s="100" t="s">
        <v>724</v>
      </c>
      <c r="T119" s="91">
        <v>-5950.7904130545639</v>
      </c>
      <c r="U119" s="91">
        <v>-5885.4052662074291</v>
      </c>
      <c r="V119" s="91">
        <v>-5915.7675809177172</v>
      </c>
      <c r="W119" s="91">
        <v>-6095.2850660879858</v>
      </c>
      <c r="X119" s="91">
        <v>-6365.0059468745867</v>
      </c>
      <c r="Y119" s="91">
        <v>-6340.4325248143041</v>
      </c>
      <c r="Z119" s="91">
        <v>-6541.4170339597758</v>
      </c>
      <c r="AA119" s="91">
        <v>-6883.5535868694951</v>
      </c>
      <c r="AB119" s="91">
        <v>-2910.5359305531674</v>
      </c>
      <c r="AC119" s="91">
        <v>-2358.2503952307284</v>
      </c>
      <c r="AD119" s="91">
        <v>-2602.0902203781097</v>
      </c>
      <c r="AE119" s="91">
        <v>-2708.7859194344956</v>
      </c>
      <c r="AF119" s="91">
        <v>-2783.9882270944986</v>
      </c>
    </row>
    <row r="120" spans="1:32" s="80" customFormat="1">
      <c r="A120" s="75">
        <v>12</v>
      </c>
      <c r="B120" s="96">
        <v>309</v>
      </c>
      <c r="C120" s="97" t="s">
        <v>725</v>
      </c>
      <c r="D120" s="98">
        <v>-39460</v>
      </c>
      <c r="E120" s="76">
        <v>-40870</v>
      </c>
      <c r="F120" s="76">
        <v>-39322</v>
      </c>
      <c r="G120" s="76">
        <v>-40039</v>
      </c>
      <c r="H120" s="91">
        <v>-41493</v>
      </c>
      <c r="I120" s="91">
        <v>-43486</v>
      </c>
      <c r="J120" s="91">
        <v>-43775.346909999993</v>
      </c>
      <c r="K120" s="91">
        <v>-47306.347950000003</v>
      </c>
      <c r="L120" s="91">
        <v>-14400.955385775693</v>
      </c>
      <c r="M120" s="91">
        <v>-14466.681286877107</v>
      </c>
      <c r="N120" s="91">
        <v>-16493.74292613849</v>
      </c>
      <c r="O120" s="91">
        <v>-16873.161519992384</v>
      </c>
      <c r="P120" s="91">
        <v>-17068.449302759371</v>
      </c>
      <c r="Q120" s="81"/>
      <c r="R120" s="99">
        <v>309</v>
      </c>
      <c r="S120" s="100" t="s">
        <v>725</v>
      </c>
      <c r="T120" s="91">
        <v>-5527.3847877854041</v>
      </c>
      <c r="U120" s="91">
        <v>-5763.6440558454378</v>
      </c>
      <c r="V120" s="91">
        <v>-5615.0221333714126</v>
      </c>
      <c r="W120" s="91">
        <v>-5885.4916948405116</v>
      </c>
      <c r="X120" s="91">
        <v>-6204.0968899521531</v>
      </c>
      <c r="Y120" s="91">
        <v>-6637.0573870573871</v>
      </c>
      <c r="Z120" s="91">
        <v>-6728.4578711958184</v>
      </c>
      <c r="AA120" s="91">
        <v>-7459.2160122989599</v>
      </c>
      <c r="AB120" s="91">
        <v>-2307.475626626453</v>
      </c>
      <c r="AC120" s="91">
        <v>-2354.6030740359874</v>
      </c>
      <c r="AD120" s="91">
        <v>-2726.6891926167118</v>
      </c>
      <c r="AE120" s="91">
        <v>-2834.3963581374742</v>
      </c>
      <c r="AF120" s="91">
        <v>-2911.2142764385758</v>
      </c>
    </row>
    <row r="121" spans="1:32" s="80" customFormat="1">
      <c r="A121" s="75">
        <v>13</v>
      </c>
      <c r="B121" s="96">
        <v>312</v>
      </c>
      <c r="C121" s="97" t="s">
        <v>726</v>
      </c>
      <c r="D121" s="98">
        <v>-8611</v>
      </c>
      <c r="E121" s="76">
        <v>-9139</v>
      </c>
      <c r="F121" s="76">
        <v>-8519</v>
      </c>
      <c r="G121" s="76">
        <v>-8891</v>
      </c>
      <c r="H121" s="91">
        <v>-10745</v>
      </c>
      <c r="I121" s="91">
        <v>-8673</v>
      </c>
      <c r="J121" s="91">
        <v>-8912.4196400000001</v>
      </c>
      <c r="K121" s="91">
        <v>-9612.8965900000003</v>
      </c>
      <c r="L121" s="91">
        <v>-3496.2261016140192</v>
      </c>
      <c r="M121" s="91">
        <v>-3131.7887009002179</v>
      </c>
      <c r="N121" s="91">
        <v>-3469.4038237975592</v>
      </c>
      <c r="O121" s="91">
        <v>-3612.3621230700828</v>
      </c>
      <c r="P121" s="91">
        <v>-3750.940555553062</v>
      </c>
      <c r="Q121" s="81"/>
      <c r="R121" s="99">
        <v>312</v>
      </c>
      <c r="S121" s="100" t="s">
        <v>726</v>
      </c>
      <c r="T121" s="91">
        <v>-6244.3799854967374</v>
      </c>
      <c r="U121" s="91">
        <v>-6646.545454545454</v>
      </c>
      <c r="V121" s="91">
        <v>-6301.0355029585799</v>
      </c>
      <c r="W121" s="91">
        <v>-6620.2531645569616</v>
      </c>
      <c r="X121" s="91">
        <v>-8183.5491241431837</v>
      </c>
      <c r="Y121" s="91">
        <v>-6733.695652173913</v>
      </c>
      <c r="Z121" s="91">
        <v>-7234.1068506493502</v>
      </c>
      <c r="AA121" s="91">
        <v>-7758.5928894269573</v>
      </c>
      <c r="AB121" s="91">
        <v>-2870.4647796502622</v>
      </c>
      <c r="AC121" s="91">
        <v>-2612.0005845706573</v>
      </c>
      <c r="AD121" s="91">
        <v>-2942.666517215911</v>
      </c>
      <c r="AE121" s="91">
        <v>-3111.4230172868929</v>
      </c>
      <c r="AF121" s="91">
        <v>-3281.6627782616465</v>
      </c>
    </row>
    <row r="122" spans="1:32" s="80" customFormat="1">
      <c r="A122" s="75">
        <v>7</v>
      </c>
      <c r="B122" s="96">
        <v>316</v>
      </c>
      <c r="C122" s="97" t="s">
        <v>727</v>
      </c>
      <c r="D122" s="98">
        <v>-23839</v>
      </c>
      <c r="E122" s="76">
        <v>-23821</v>
      </c>
      <c r="F122" s="76">
        <v>-22406</v>
      </c>
      <c r="G122" s="76">
        <v>-23233</v>
      </c>
      <c r="H122" s="91">
        <v>-23628</v>
      </c>
      <c r="I122" s="91">
        <v>-22720</v>
      </c>
      <c r="J122" s="91">
        <v>-24350.098000000002</v>
      </c>
      <c r="K122" s="91">
        <v>-26319.248050000002</v>
      </c>
      <c r="L122" s="91">
        <v>-9472.8590297881474</v>
      </c>
      <c r="M122" s="91">
        <v>-9520.1696616741592</v>
      </c>
      <c r="N122" s="91">
        <v>-11048.088012112874</v>
      </c>
      <c r="O122" s="91">
        <v>-11539.845926842418</v>
      </c>
      <c r="P122" s="91">
        <v>-11932.014141004342</v>
      </c>
      <c r="Q122" s="81"/>
      <c r="R122" s="99">
        <v>316</v>
      </c>
      <c r="S122" s="100" t="s">
        <v>727</v>
      </c>
      <c r="T122" s="91">
        <v>-5177.8887923544744</v>
      </c>
      <c r="U122" s="91">
        <v>-5246.9162995594716</v>
      </c>
      <c r="V122" s="91">
        <v>-4970.2750665483591</v>
      </c>
      <c r="W122" s="91">
        <v>-5219.7259042911701</v>
      </c>
      <c r="X122" s="91">
        <v>-5409.3406593406598</v>
      </c>
      <c r="Y122" s="91">
        <v>-5251.9648636153488</v>
      </c>
      <c r="Z122" s="91">
        <v>-5736.1832744405192</v>
      </c>
      <c r="AA122" s="91">
        <v>-6239.7458629682324</v>
      </c>
      <c r="AB122" s="91">
        <v>-2269.4918614729631</v>
      </c>
      <c r="AC122" s="91">
        <v>-2304.5678193353087</v>
      </c>
      <c r="AD122" s="91">
        <v>-2700.5837233226289</v>
      </c>
      <c r="AE122" s="91">
        <v>-2845.8313013174889</v>
      </c>
      <c r="AF122" s="91">
        <v>-2965.2122616809993</v>
      </c>
    </row>
    <row r="123" spans="1:32" s="80" customFormat="1">
      <c r="A123" s="75">
        <v>17</v>
      </c>
      <c r="B123" s="96">
        <v>317</v>
      </c>
      <c r="C123" s="97" t="s">
        <v>728</v>
      </c>
      <c r="D123" s="98">
        <v>-17188</v>
      </c>
      <c r="E123" s="76">
        <v>-16998</v>
      </c>
      <c r="F123" s="76">
        <v>-17412</v>
      </c>
      <c r="G123" s="76">
        <v>-17674</v>
      </c>
      <c r="H123" s="91">
        <v>-17580</v>
      </c>
      <c r="I123" s="91">
        <v>-17787</v>
      </c>
      <c r="J123" s="91">
        <v>-18489.020990000001</v>
      </c>
      <c r="K123" s="91">
        <v>-19057.205550000002</v>
      </c>
      <c r="L123" s="91">
        <v>-8299.6010684993616</v>
      </c>
      <c r="M123" s="91">
        <v>-7791.8368575448076</v>
      </c>
      <c r="N123" s="91">
        <v>-8418.4417872090689</v>
      </c>
      <c r="O123" s="91">
        <v>-8779.9252332322758</v>
      </c>
      <c r="P123" s="91">
        <v>-9135.7396695200805</v>
      </c>
      <c r="Q123" s="81"/>
      <c r="R123" s="99">
        <v>317</v>
      </c>
      <c r="S123" s="100" t="s">
        <v>728</v>
      </c>
      <c r="T123" s="91">
        <v>-6466.5161775771257</v>
      </c>
      <c r="U123" s="91">
        <v>-6402.259887005649</v>
      </c>
      <c r="V123" s="91">
        <v>-6668.709306779012</v>
      </c>
      <c r="W123" s="91">
        <v>-6763.8729429774203</v>
      </c>
      <c r="X123" s="91">
        <v>-6824.5341614906829</v>
      </c>
      <c r="Y123" s="91">
        <v>-7008.274231678487</v>
      </c>
      <c r="Z123" s="91">
        <v>-7299.2581879194631</v>
      </c>
      <c r="AA123" s="91">
        <v>-7690.5591404358365</v>
      </c>
      <c r="AB123" s="91">
        <v>-3390.3599136026801</v>
      </c>
      <c r="AC123" s="91">
        <v>-3219.7672965061188</v>
      </c>
      <c r="AD123" s="91">
        <v>-3516.4752661692014</v>
      </c>
      <c r="AE123" s="91">
        <v>-3706.1735893762243</v>
      </c>
      <c r="AF123" s="91">
        <v>-3902.494519231132</v>
      </c>
    </row>
    <row r="124" spans="1:32" s="80" customFormat="1">
      <c r="A124" s="75">
        <v>19</v>
      </c>
      <c r="B124" s="96">
        <v>320</v>
      </c>
      <c r="C124" s="97" t="s">
        <v>729</v>
      </c>
      <c r="D124" s="98">
        <v>-55015</v>
      </c>
      <c r="E124" s="76">
        <v>-55075</v>
      </c>
      <c r="F124" s="76">
        <v>-55716</v>
      </c>
      <c r="G124" s="76">
        <v>-55129</v>
      </c>
      <c r="H124" s="91">
        <v>-55359</v>
      </c>
      <c r="I124" s="91">
        <v>-55327</v>
      </c>
      <c r="J124" s="91">
        <v>-54772.600200000001</v>
      </c>
      <c r="K124" s="91">
        <v>-57722.637670000004</v>
      </c>
      <c r="L124" s="91">
        <v>-20312.58923088439</v>
      </c>
      <c r="M124" s="91">
        <v>-18129.277945905265</v>
      </c>
      <c r="N124" s="91">
        <v>-19767.494558482325</v>
      </c>
      <c r="O124" s="91">
        <v>-20213.894269137985</v>
      </c>
      <c r="P124" s="91">
        <v>-20719.881582273036</v>
      </c>
      <c r="Q124" s="81"/>
      <c r="R124" s="99">
        <v>320</v>
      </c>
      <c r="S124" s="100" t="s">
        <v>729</v>
      </c>
      <c r="T124" s="91">
        <v>-7084.0844707700226</v>
      </c>
      <c r="U124" s="91">
        <v>-7189.009267719618</v>
      </c>
      <c r="V124" s="91">
        <v>-7395.2747544465092</v>
      </c>
      <c r="W124" s="91">
        <v>-7480.1899592944374</v>
      </c>
      <c r="X124" s="91">
        <v>-7610.5306571350011</v>
      </c>
      <c r="Y124" s="91">
        <v>-7693.9229592546235</v>
      </c>
      <c r="Z124" s="91">
        <v>-7709.0218437719914</v>
      </c>
      <c r="AA124" s="91">
        <v>-8309.0021117028937</v>
      </c>
      <c r="AB124" s="91">
        <v>-2969.2426883327571</v>
      </c>
      <c r="AC124" s="91">
        <v>-2688.6071401312865</v>
      </c>
      <c r="AD124" s="91">
        <v>-2972.108639074173</v>
      </c>
      <c r="AE124" s="91">
        <v>-3081.3863215149368</v>
      </c>
      <c r="AF124" s="91">
        <v>-3199.9817115479595</v>
      </c>
    </row>
    <row r="125" spans="1:32" s="80" customFormat="1">
      <c r="A125" s="75">
        <v>2</v>
      </c>
      <c r="B125" s="96">
        <v>322</v>
      </c>
      <c r="C125" s="97" t="s">
        <v>730</v>
      </c>
      <c r="D125" s="98">
        <v>-41292</v>
      </c>
      <c r="E125" s="76">
        <v>-41169</v>
      </c>
      <c r="F125" s="76">
        <v>-40146</v>
      </c>
      <c r="G125" s="76">
        <v>-42753</v>
      </c>
      <c r="H125" s="91">
        <v>-43024</v>
      </c>
      <c r="I125" s="91">
        <v>-40800</v>
      </c>
      <c r="J125" s="91">
        <v>-41423.01685</v>
      </c>
      <c r="K125" s="91">
        <v>-45233.201329999996</v>
      </c>
      <c r="L125" s="91">
        <v>-15943.378038500261</v>
      </c>
      <c r="M125" s="91">
        <v>-16480.275048201809</v>
      </c>
      <c r="N125" s="91">
        <v>-17407.829017925025</v>
      </c>
      <c r="O125" s="91">
        <v>-17728.749340528684</v>
      </c>
      <c r="P125" s="91">
        <v>-18125.212042960105</v>
      </c>
      <c r="Q125" s="81"/>
      <c r="R125" s="99">
        <v>322</v>
      </c>
      <c r="S125" s="100" t="s">
        <v>730</v>
      </c>
      <c r="T125" s="91">
        <v>-5976.5523230568824</v>
      </c>
      <c r="U125" s="91">
        <v>-5990.8323632130387</v>
      </c>
      <c r="V125" s="91">
        <v>-5909.9072574709262</v>
      </c>
      <c r="W125" s="91">
        <v>-6358.2688875669246</v>
      </c>
      <c r="X125" s="91">
        <v>-6479.5180722891564</v>
      </c>
      <c r="Y125" s="91">
        <v>-6173.3999092147069</v>
      </c>
      <c r="Z125" s="91">
        <v>-6262.9296719080739</v>
      </c>
      <c r="AA125" s="91">
        <v>-6985.8225992277985</v>
      </c>
      <c r="AB125" s="91">
        <v>-2484.1661013556031</v>
      </c>
      <c r="AC125" s="91">
        <v>-2589.202678429192</v>
      </c>
      <c r="AD125" s="91">
        <v>-2754.4033256210482</v>
      </c>
      <c r="AE125" s="91">
        <v>-2823.9486047353748</v>
      </c>
      <c r="AF125" s="91">
        <v>-2905.6127032638838</v>
      </c>
    </row>
    <row r="126" spans="1:32" s="80" customFormat="1">
      <c r="A126" s="75">
        <v>7</v>
      </c>
      <c r="B126" s="96">
        <v>398</v>
      </c>
      <c r="C126" s="97" t="s">
        <v>731</v>
      </c>
      <c r="D126" s="98">
        <v>-597623</v>
      </c>
      <c r="E126" s="76">
        <v>-608458</v>
      </c>
      <c r="F126" s="76">
        <v>-592853</v>
      </c>
      <c r="G126" s="76">
        <v>-622211</v>
      </c>
      <c r="H126" s="91">
        <v>-651477</v>
      </c>
      <c r="I126" s="91">
        <v>-668238</v>
      </c>
      <c r="J126" s="91">
        <v>-675180.39211000002</v>
      </c>
      <c r="K126" s="91">
        <v>-695129.98799000005</v>
      </c>
      <c r="L126" s="91">
        <v>-305513.51553405897</v>
      </c>
      <c r="M126" s="91">
        <v>-323060.30270486278</v>
      </c>
      <c r="N126" s="91">
        <v>-354487.32198952121</v>
      </c>
      <c r="O126" s="91">
        <v>-368215.82995799714</v>
      </c>
      <c r="P126" s="91">
        <v>-381900.90963917621</v>
      </c>
      <c r="Q126" s="81"/>
      <c r="R126" s="99">
        <v>398</v>
      </c>
      <c r="S126" s="100" t="s">
        <v>731</v>
      </c>
      <c r="T126" s="91">
        <v>-5032.911413725441</v>
      </c>
      <c r="U126" s="91">
        <v>-5093.7447677728296</v>
      </c>
      <c r="V126" s="91">
        <v>-4958.0841828840958</v>
      </c>
      <c r="W126" s="91">
        <v>-5187.2097773257419</v>
      </c>
      <c r="X126" s="91">
        <v>-5436.9945669863046</v>
      </c>
      <c r="Y126" s="91">
        <v>-5569.3925856780907</v>
      </c>
      <c r="Z126" s="91">
        <v>-5625.2375891257807</v>
      </c>
      <c r="AA126" s="91">
        <v>-5769.2402459145651</v>
      </c>
      <c r="AB126" s="91">
        <v>-2532.1037953691402</v>
      </c>
      <c r="AC126" s="91">
        <v>-2674.4288114247393</v>
      </c>
      <c r="AD126" s="91">
        <v>-2932.0219846613059</v>
      </c>
      <c r="AE126" s="91">
        <v>-3043.9361971281187</v>
      </c>
      <c r="AF126" s="91">
        <v>-3156.2841197647563</v>
      </c>
    </row>
    <row r="127" spans="1:32" s="80" customFormat="1">
      <c r="A127" s="75">
        <v>15</v>
      </c>
      <c r="B127" s="96">
        <v>399</v>
      </c>
      <c r="C127" s="97" t="s">
        <v>732</v>
      </c>
      <c r="D127" s="98">
        <v>-42347</v>
      </c>
      <c r="E127" s="76">
        <v>-44111</v>
      </c>
      <c r="F127" s="76">
        <v>-43238</v>
      </c>
      <c r="G127" s="76">
        <v>-43838</v>
      </c>
      <c r="H127" s="91">
        <v>-45120</v>
      </c>
      <c r="I127" s="91">
        <v>-46440</v>
      </c>
      <c r="J127" s="91">
        <v>-48336.791259999998</v>
      </c>
      <c r="K127" s="91">
        <v>-51831.779569999999</v>
      </c>
      <c r="L127" s="91">
        <v>-20069.16544870755</v>
      </c>
      <c r="M127" s="91">
        <v>-19569.158288598766</v>
      </c>
      <c r="N127" s="91">
        <v>-20706.489739335844</v>
      </c>
      <c r="O127" s="91">
        <v>-21004.411465689373</v>
      </c>
      <c r="P127" s="91">
        <v>-21557.475565415036</v>
      </c>
      <c r="Q127" s="81"/>
      <c r="R127" s="99">
        <v>399</v>
      </c>
      <c r="S127" s="100" t="s">
        <v>732</v>
      </c>
      <c r="T127" s="91">
        <v>-5234.4870210135969</v>
      </c>
      <c r="U127" s="91">
        <v>-5419.7075807838801</v>
      </c>
      <c r="V127" s="91">
        <v>-5370.5129797540676</v>
      </c>
      <c r="W127" s="91">
        <v>-5440.3077686770903</v>
      </c>
      <c r="X127" s="91">
        <v>-5628.0404141199942</v>
      </c>
      <c r="Y127" s="91">
        <v>-5807.9039519759881</v>
      </c>
      <c r="Z127" s="91">
        <v>-6106.2141561394646</v>
      </c>
      <c r="AA127" s="91">
        <v>-6522.1819013464192</v>
      </c>
      <c r="AB127" s="91">
        <v>-2533.9855364529735</v>
      </c>
      <c r="AC127" s="91">
        <v>-2481.191617674498</v>
      </c>
      <c r="AD127" s="91">
        <v>-2637.0975215659505</v>
      </c>
      <c r="AE127" s="91">
        <v>-2687.360730001199</v>
      </c>
      <c r="AF127" s="91">
        <v>-2772.3091004906164</v>
      </c>
    </row>
    <row r="128" spans="1:32" s="80" customFormat="1">
      <c r="A128" s="75">
        <v>2</v>
      </c>
      <c r="B128" s="96">
        <v>400</v>
      </c>
      <c r="C128" s="97" t="s">
        <v>733</v>
      </c>
      <c r="D128" s="98">
        <v>-45878</v>
      </c>
      <c r="E128" s="76">
        <v>-45956</v>
      </c>
      <c r="F128" s="76">
        <v>-45870</v>
      </c>
      <c r="G128" s="76">
        <v>-47767</v>
      </c>
      <c r="H128" s="91">
        <v>-50444</v>
      </c>
      <c r="I128" s="91">
        <v>-49262</v>
      </c>
      <c r="J128" s="91">
        <v>-50605.197820000001</v>
      </c>
      <c r="K128" s="91">
        <v>-54014.143250000001</v>
      </c>
      <c r="L128" s="91">
        <v>-24623.699182415745</v>
      </c>
      <c r="M128" s="91">
        <v>-21370.905670941134</v>
      </c>
      <c r="N128" s="91">
        <v>-22721.756401392773</v>
      </c>
      <c r="O128" s="91">
        <v>-23506.451183272107</v>
      </c>
      <c r="P128" s="91">
        <v>-24130.54821464164</v>
      </c>
      <c r="Q128" s="81"/>
      <c r="R128" s="99">
        <v>400</v>
      </c>
      <c r="S128" s="100" t="s">
        <v>733</v>
      </c>
      <c r="T128" s="91">
        <v>-5384.7417840375583</v>
      </c>
      <c r="U128" s="91">
        <v>-5393.8967136150241</v>
      </c>
      <c r="V128" s="91">
        <v>-5327.5261324041812</v>
      </c>
      <c r="W128" s="91">
        <v>-5524.1124089279519</v>
      </c>
      <c r="X128" s="91">
        <v>-5873.7773637633909</v>
      </c>
      <c r="Y128" s="91">
        <v>-5817.4303259329245</v>
      </c>
      <c r="Z128" s="91">
        <v>-5984.5314356669824</v>
      </c>
      <c r="AA128" s="91">
        <v>-6406.6117008658521</v>
      </c>
      <c r="AB128" s="91">
        <v>-2929.6489211678459</v>
      </c>
      <c r="AC128" s="91">
        <v>-2550.8361984890348</v>
      </c>
      <c r="AD128" s="91">
        <v>-2720.8425818935184</v>
      </c>
      <c r="AE128" s="91">
        <v>-2823.9369513781962</v>
      </c>
      <c r="AF128" s="91">
        <v>-2909.3981450014035</v>
      </c>
    </row>
    <row r="129" spans="1:32" s="80" customFormat="1">
      <c r="A129" s="75">
        <v>11</v>
      </c>
      <c r="B129" s="96">
        <v>402</v>
      </c>
      <c r="C129" s="97" t="s">
        <v>734</v>
      </c>
      <c r="D129" s="98">
        <v>-59064</v>
      </c>
      <c r="E129" s="76">
        <v>-59852</v>
      </c>
      <c r="F129" s="76">
        <v>-57587</v>
      </c>
      <c r="G129" s="76">
        <v>-57125</v>
      </c>
      <c r="H129" s="91">
        <v>-58968</v>
      </c>
      <c r="I129" s="91">
        <v>-60989</v>
      </c>
      <c r="J129" s="91">
        <v>-64004.24396</v>
      </c>
      <c r="K129" s="91">
        <v>-67408.601269999999</v>
      </c>
      <c r="L129" s="91">
        <v>-20091.239700012455</v>
      </c>
      <c r="M129" s="91">
        <v>-23861.404304051735</v>
      </c>
      <c r="N129" s="91">
        <v>-25600.295998871101</v>
      </c>
      <c r="O129" s="91">
        <v>-26171.733823583701</v>
      </c>
      <c r="P129" s="91">
        <v>-26937.121207184013</v>
      </c>
      <c r="Q129" s="81"/>
      <c r="R129" s="99">
        <v>402</v>
      </c>
      <c r="S129" s="100" t="s">
        <v>734</v>
      </c>
      <c r="T129" s="91">
        <v>-5917.0506912442397</v>
      </c>
      <c r="U129" s="91">
        <v>-6056.6686905484721</v>
      </c>
      <c r="V129" s="91">
        <v>-5941.7044985555094</v>
      </c>
      <c r="W129" s="91">
        <v>-5940.0020796506187</v>
      </c>
      <c r="X129" s="91">
        <v>-6216.9741697416976</v>
      </c>
      <c r="Y129" s="91">
        <v>-6517.3113913229326</v>
      </c>
      <c r="Z129" s="91">
        <v>-6921.6225759705849</v>
      </c>
      <c r="AA129" s="91">
        <v>-7375.1204890590807</v>
      </c>
      <c r="AB129" s="91">
        <v>-2222.4822677004927</v>
      </c>
      <c r="AC129" s="91">
        <v>-2669.6581230758266</v>
      </c>
      <c r="AD129" s="91">
        <v>-2895.9610858451474</v>
      </c>
      <c r="AE129" s="91">
        <v>-2993.1077108398558</v>
      </c>
      <c r="AF129" s="91">
        <v>-3113.3981977790118</v>
      </c>
    </row>
    <row r="130" spans="1:32" s="80" customFormat="1">
      <c r="A130" s="75">
        <v>14</v>
      </c>
      <c r="B130" s="96">
        <v>403</v>
      </c>
      <c r="C130" s="97" t="s">
        <v>735</v>
      </c>
      <c r="D130" s="98">
        <v>-18729</v>
      </c>
      <c r="E130" s="76">
        <v>-18927</v>
      </c>
      <c r="F130" s="76">
        <v>-19328</v>
      </c>
      <c r="G130" s="76">
        <v>-18317</v>
      </c>
      <c r="H130" s="91">
        <v>-20285</v>
      </c>
      <c r="I130" s="91">
        <v>-20551</v>
      </c>
      <c r="J130" s="91">
        <v>-20794.073680000001</v>
      </c>
      <c r="K130" s="91">
        <v>-21480.649000000001</v>
      </c>
      <c r="L130" s="91">
        <v>-7010.7523453072226</v>
      </c>
      <c r="M130" s="91">
        <v>-7460.1301702191931</v>
      </c>
      <c r="N130" s="91">
        <v>-7954.9074546894781</v>
      </c>
      <c r="O130" s="91">
        <v>-8360.2686164613497</v>
      </c>
      <c r="P130" s="91">
        <v>-8666.7856102803398</v>
      </c>
      <c r="Q130" s="81"/>
      <c r="R130" s="99">
        <v>403</v>
      </c>
      <c r="S130" s="100" t="s">
        <v>735</v>
      </c>
      <c r="T130" s="91">
        <v>-5825.505443234837</v>
      </c>
      <c r="U130" s="91">
        <v>-5959.3828715365235</v>
      </c>
      <c r="V130" s="91">
        <v>-6155.4140127388537</v>
      </c>
      <c r="W130" s="91">
        <v>-5950.9421702404161</v>
      </c>
      <c r="X130" s="91">
        <v>-6770.6942590120161</v>
      </c>
      <c r="Y130" s="91">
        <v>-7025.9829059829062</v>
      </c>
      <c r="Z130" s="91">
        <v>-7255.4339427773903</v>
      </c>
      <c r="AA130" s="91">
        <v>-7636.2065410593677</v>
      </c>
      <c r="AB130" s="91">
        <v>-2541.0483310283516</v>
      </c>
      <c r="AC130" s="91">
        <v>-2751.8001365618566</v>
      </c>
      <c r="AD130" s="91">
        <v>-2986.0763718804346</v>
      </c>
      <c r="AE130" s="91">
        <v>-3193.3799146147248</v>
      </c>
      <c r="AF130" s="91">
        <v>-3365.7419845748891</v>
      </c>
    </row>
    <row r="131" spans="1:32" s="80" customFormat="1">
      <c r="A131" s="75">
        <v>9</v>
      </c>
      <c r="B131" s="96">
        <v>405</v>
      </c>
      <c r="C131" s="97" t="s">
        <v>736</v>
      </c>
      <c r="D131" s="98">
        <v>-381620</v>
      </c>
      <c r="E131" s="76">
        <v>-389096</v>
      </c>
      <c r="F131" s="76">
        <v>-374966</v>
      </c>
      <c r="G131" s="76">
        <v>-388513</v>
      </c>
      <c r="H131" s="91">
        <v>-389688</v>
      </c>
      <c r="I131" s="91">
        <v>-422665</v>
      </c>
      <c r="J131" s="91">
        <v>-415634.74304999999</v>
      </c>
      <c r="K131" s="91">
        <v>-439333.75460000004</v>
      </c>
      <c r="L131" s="91">
        <v>-154725.95352101684</v>
      </c>
      <c r="M131" s="91">
        <v>-169555.27562756636</v>
      </c>
      <c r="N131" s="91">
        <v>-190181.97901785342</v>
      </c>
      <c r="O131" s="91">
        <v>-196418.179983587</v>
      </c>
      <c r="P131" s="91">
        <v>-203939.92273849508</v>
      </c>
      <c r="Q131" s="81"/>
      <c r="R131" s="99">
        <v>405</v>
      </c>
      <c r="S131" s="100" t="s">
        <v>736</v>
      </c>
      <c r="T131" s="91">
        <v>-5236.6380789022296</v>
      </c>
      <c r="U131" s="91">
        <v>-5339.4445054341868</v>
      </c>
      <c r="V131" s="91">
        <v>-5142.9315996653359</v>
      </c>
      <c r="W131" s="91">
        <v>-5344.1312810355021</v>
      </c>
      <c r="X131" s="91">
        <v>-5365.0907288597618</v>
      </c>
      <c r="Y131" s="91">
        <v>-5816.8643857862426</v>
      </c>
      <c r="Z131" s="91">
        <v>-5722.3165879615608</v>
      </c>
      <c r="AA131" s="91">
        <v>-6047.0978720475705</v>
      </c>
      <c r="AB131" s="91">
        <v>-2131.4169895309033</v>
      </c>
      <c r="AC131" s="91">
        <v>-2337.5972044498631</v>
      </c>
      <c r="AD131" s="91">
        <v>-2624.4304779876552</v>
      </c>
      <c r="AE131" s="91">
        <v>-2713.445507944617</v>
      </c>
      <c r="AF131" s="91">
        <v>-2820.550760507504</v>
      </c>
    </row>
    <row r="132" spans="1:32" s="80" customFormat="1">
      <c r="A132" s="75">
        <v>1</v>
      </c>
      <c r="B132" s="96">
        <v>407</v>
      </c>
      <c r="C132" s="97" t="s">
        <v>737</v>
      </c>
      <c r="D132" s="98">
        <v>-14923</v>
      </c>
      <c r="E132" s="76">
        <v>-16070</v>
      </c>
      <c r="F132" s="76">
        <v>-16422</v>
      </c>
      <c r="G132" s="76">
        <v>-16097</v>
      </c>
      <c r="H132" s="91">
        <v>-16714</v>
      </c>
      <c r="I132" s="91">
        <v>-15433</v>
      </c>
      <c r="J132" s="91">
        <v>-16615.31755</v>
      </c>
      <c r="K132" s="91">
        <v>-17720.99667</v>
      </c>
      <c r="L132" s="91">
        <v>-7337.5745952251164</v>
      </c>
      <c r="M132" s="91">
        <v>-6979.3424403073977</v>
      </c>
      <c r="N132" s="91">
        <v>-7570.1160926063239</v>
      </c>
      <c r="O132" s="91">
        <v>-7905.5021229622935</v>
      </c>
      <c r="P132" s="91">
        <v>-8237.0532299633232</v>
      </c>
      <c r="Q132" s="81"/>
      <c r="R132" s="99">
        <v>407</v>
      </c>
      <c r="S132" s="100" t="s">
        <v>737</v>
      </c>
      <c r="T132" s="91">
        <v>-5379.5962509012252</v>
      </c>
      <c r="U132" s="91">
        <v>-5867.1047827674338</v>
      </c>
      <c r="V132" s="91">
        <v>-6068.7361419068729</v>
      </c>
      <c r="W132" s="91">
        <v>-6040.150093808631</v>
      </c>
      <c r="X132" s="91">
        <v>-6413.6607828089027</v>
      </c>
      <c r="Y132" s="91">
        <v>-5888.2106066386878</v>
      </c>
      <c r="Z132" s="91">
        <v>-6440.0455620155035</v>
      </c>
      <c r="AA132" s="91">
        <v>-6900.6996378504673</v>
      </c>
      <c r="AB132" s="91">
        <v>-2882.0010193342955</v>
      </c>
      <c r="AC132" s="91">
        <v>-2761.9083657726151</v>
      </c>
      <c r="AD132" s="91">
        <v>-3018.3875967329841</v>
      </c>
      <c r="AE132" s="91">
        <v>-3173.6259024336787</v>
      </c>
      <c r="AF132" s="91">
        <v>-3329.4475464686029</v>
      </c>
    </row>
    <row r="133" spans="1:32" s="80" customFormat="1">
      <c r="A133" s="75">
        <v>14</v>
      </c>
      <c r="B133" s="96">
        <v>408</v>
      </c>
      <c r="C133" s="97" t="s">
        <v>738</v>
      </c>
      <c r="D133" s="98">
        <v>-76877</v>
      </c>
      <c r="E133" s="76">
        <v>-76980</v>
      </c>
      <c r="F133" s="76">
        <v>-77117</v>
      </c>
      <c r="G133" s="76">
        <v>-79560</v>
      </c>
      <c r="H133" s="91">
        <v>-82820</v>
      </c>
      <c r="I133" s="91">
        <v>-83844</v>
      </c>
      <c r="J133" s="91">
        <v>-86757.889160000006</v>
      </c>
      <c r="K133" s="91">
        <v>-92350.514379999993</v>
      </c>
      <c r="L133" s="91">
        <v>-35596.628364258082</v>
      </c>
      <c r="M133" s="91">
        <v>-35739.965681479807</v>
      </c>
      <c r="N133" s="91">
        <v>-37845.728195227923</v>
      </c>
      <c r="O133" s="91">
        <v>-38824.062297254924</v>
      </c>
      <c r="P133" s="91">
        <v>-39520.482485882138</v>
      </c>
      <c r="Q133" s="81"/>
      <c r="R133" s="99">
        <v>408</v>
      </c>
      <c r="S133" s="100" t="s">
        <v>738</v>
      </c>
      <c r="T133" s="91">
        <v>-5262.3040591416257</v>
      </c>
      <c r="U133" s="91">
        <v>-5281.6466552315605</v>
      </c>
      <c r="V133" s="91">
        <v>-5320.6154270732723</v>
      </c>
      <c r="W133" s="91">
        <v>-5514.6600124766064</v>
      </c>
      <c r="X133" s="91">
        <v>-5800.532287435215</v>
      </c>
      <c r="Y133" s="91">
        <v>-5895.787919274313</v>
      </c>
      <c r="Z133" s="91">
        <v>-6108.4199929592342</v>
      </c>
      <c r="AA133" s="91">
        <v>-6569.7171786298632</v>
      </c>
      <c r="AB133" s="91">
        <v>-2548.2588849780286</v>
      </c>
      <c r="AC133" s="91">
        <v>-2575.2965615708176</v>
      </c>
      <c r="AD133" s="91">
        <v>-2745.0299699157117</v>
      </c>
      <c r="AE133" s="91">
        <v>-2833.8731603835708</v>
      </c>
      <c r="AF133" s="91">
        <v>-2904.2094713317269</v>
      </c>
    </row>
    <row r="134" spans="1:32" s="80" customFormat="1">
      <c r="A134" s="75">
        <v>13</v>
      </c>
      <c r="B134" s="96">
        <v>410</v>
      </c>
      <c r="C134" s="97" t="s">
        <v>739</v>
      </c>
      <c r="D134" s="98">
        <v>-93568</v>
      </c>
      <c r="E134" s="76">
        <v>-99094</v>
      </c>
      <c r="F134" s="76">
        <v>-98256</v>
      </c>
      <c r="G134" s="76">
        <v>-102169</v>
      </c>
      <c r="H134" s="91">
        <v>-103275</v>
      </c>
      <c r="I134" s="91">
        <v>-105997</v>
      </c>
      <c r="J134" s="91">
        <v>-114186.18441</v>
      </c>
      <c r="K134" s="91">
        <v>-124455.80742</v>
      </c>
      <c r="L134" s="91">
        <v>-51530.012769649024</v>
      </c>
      <c r="M134" s="91">
        <v>-55267.336258023068</v>
      </c>
      <c r="N134" s="91">
        <v>-59580.62550890632</v>
      </c>
      <c r="O134" s="91">
        <v>-61123.210410807638</v>
      </c>
      <c r="P134" s="91">
        <v>-63197.319562081742</v>
      </c>
      <c r="Q134" s="81"/>
      <c r="R134" s="99">
        <v>410</v>
      </c>
      <c r="S134" s="100" t="s">
        <v>739</v>
      </c>
      <c r="T134" s="91">
        <v>-4959.8727802809435</v>
      </c>
      <c r="U134" s="91">
        <v>-5223.7216657880863</v>
      </c>
      <c r="V134" s="91">
        <v>-5177.3632627252609</v>
      </c>
      <c r="W134" s="91">
        <v>-5398.0556876419923</v>
      </c>
      <c r="X134" s="91">
        <v>-5463.4185049992066</v>
      </c>
      <c r="Y134" s="91">
        <v>-5631.2490038782344</v>
      </c>
      <c r="Z134" s="91">
        <v>-6077.6125404513523</v>
      </c>
      <c r="AA134" s="91">
        <v>-6621.0463063254774</v>
      </c>
      <c r="AB134" s="91">
        <v>-2744.7540625145962</v>
      </c>
      <c r="AC134" s="91">
        <v>-2948.0629571677105</v>
      </c>
      <c r="AD134" s="91">
        <v>-3183.916288617876</v>
      </c>
      <c r="AE134" s="91">
        <v>-3273.1718116529742</v>
      </c>
      <c r="AF134" s="91">
        <v>-3391.505826021345</v>
      </c>
    </row>
    <row r="135" spans="1:32" s="80" customFormat="1">
      <c r="A135" s="75">
        <v>9</v>
      </c>
      <c r="B135" s="96">
        <v>416</v>
      </c>
      <c r="C135" s="97" t="s">
        <v>740</v>
      </c>
      <c r="D135" s="98">
        <v>-15557</v>
      </c>
      <c r="E135" s="76">
        <v>-16124</v>
      </c>
      <c r="F135" s="76">
        <v>-16547</v>
      </c>
      <c r="G135" s="76">
        <v>-17613</v>
      </c>
      <c r="H135" s="91">
        <v>-17061</v>
      </c>
      <c r="I135" s="91">
        <v>-17428</v>
      </c>
      <c r="J135" s="91">
        <v>-17701.976360000001</v>
      </c>
      <c r="K135" s="91">
        <v>-18445.911379999998</v>
      </c>
      <c r="L135" s="91">
        <v>-6701.5731165872394</v>
      </c>
      <c r="M135" s="91">
        <v>-6829.216048921654</v>
      </c>
      <c r="N135" s="91">
        <v>-7421.9830620121938</v>
      </c>
      <c r="O135" s="91">
        <v>-7699.0157037061117</v>
      </c>
      <c r="P135" s="91">
        <v>-7966.2936792537321</v>
      </c>
      <c r="Q135" s="81"/>
      <c r="R135" s="99">
        <v>416</v>
      </c>
      <c r="S135" s="100" t="s">
        <v>740</v>
      </c>
      <c r="T135" s="91">
        <v>-5062.4796615685</v>
      </c>
      <c r="U135" s="91">
        <v>-5241.8725617685304</v>
      </c>
      <c r="V135" s="91">
        <v>-5402.2200457068229</v>
      </c>
      <c r="W135" s="91">
        <v>-5788.0381202760436</v>
      </c>
      <c r="X135" s="91">
        <v>-5742.5109390777516</v>
      </c>
      <c r="Y135" s="91">
        <v>-5879.8920377867744</v>
      </c>
      <c r="Z135" s="91">
        <v>-6068.5554885155989</v>
      </c>
      <c r="AA135" s="91">
        <v>-6312.7691238877478</v>
      </c>
      <c r="AB135" s="91">
        <v>-2309.294664571757</v>
      </c>
      <c r="AC135" s="91">
        <v>-2367.966729861877</v>
      </c>
      <c r="AD135" s="91">
        <v>-2589.6661067732707</v>
      </c>
      <c r="AE135" s="91">
        <v>-2705.2057989128994</v>
      </c>
      <c r="AF135" s="91">
        <v>-2820.9255238150608</v>
      </c>
    </row>
    <row r="136" spans="1:32" s="80" customFormat="1">
      <c r="A136" s="75">
        <v>6</v>
      </c>
      <c r="B136" s="96">
        <v>418</v>
      </c>
      <c r="C136" s="97" t="s">
        <v>741</v>
      </c>
      <c r="D136" s="98">
        <v>-107892</v>
      </c>
      <c r="E136" s="76">
        <v>-105589</v>
      </c>
      <c r="F136" s="76">
        <v>-102858</v>
      </c>
      <c r="G136" s="76">
        <v>-108333</v>
      </c>
      <c r="H136" s="91">
        <v>-113149</v>
      </c>
      <c r="I136" s="91">
        <v>-121775</v>
      </c>
      <c r="J136" s="91">
        <v>-124748.58837</v>
      </c>
      <c r="K136" s="91">
        <v>-139144.92692</v>
      </c>
      <c r="L136" s="91">
        <v>-65622.384382283359</v>
      </c>
      <c r="M136" s="91">
        <v>-69116.173892910272</v>
      </c>
      <c r="N136" s="91">
        <v>-73858.574139876117</v>
      </c>
      <c r="O136" s="91">
        <v>-76762.969152080172</v>
      </c>
      <c r="P136" s="91">
        <v>-79669.042932635217</v>
      </c>
      <c r="Q136" s="81"/>
      <c r="R136" s="99">
        <v>418</v>
      </c>
      <c r="S136" s="100" t="s">
        <v>741</v>
      </c>
      <c r="T136" s="91">
        <v>-4787.5399361022364</v>
      </c>
      <c r="U136" s="91">
        <v>-4642.2950098922838</v>
      </c>
      <c r="V136" s="91">
        <v>-4505.585001533138</v>
      </c>
      <c r="W136" s="91">
        <v>-4668.3185383090577</v>
      </c>
      <c r="X136" s="91">
        <v>-4810.1432640394505</v>
      </c>
      <c r="Y136" s="91">
        <v>-5110.5841866711426</v>
      </c>
      <c r="Z136" s="91">
        <v>-5162.580217265353</v>
      </c>
      <c r="AA136" s="91">
        <v>-5729.1936805698524</v>
      </c>
      <c r="AB136" s="91">
        <v>-2679.0114056861953</v>
      </c>
      <c r="AC136" s="91">
        <v>-2800.1528944176262</v>
      </c>
      <c r="AD136" s="91">
        <v>-2971.4585669406224</v>
      </c>
      <c r="AE136" s="91">
        <v>-3068.6775595474783</v>
      </c>
      <c r="AF136" s="91">
        <v>-3166.8737501544388</v>
      </c>
    </row>
    <row r="137" spans="1:32" s="80" customFormat="1">
      <c r="A137" s="75">
        <v>11</v>
      </c>
      <c r="B137" s="96">
        <v>420</v>
      </c>
      <c r="C137" s="97" t="s">
        <v>742</v>
      </c>
      <c r="D137" s="98">
        <v>-53293</v>
      </c>
      <c r="E137" s="76">
        <v>-55026</v>
      </c>
      <c r="F137" s="76">
        <v>-54165</v>
      </c>
      <c r="G137" s="76">
        <v>-58060</v>
      </c>
      <c r="H137" s="91">
        <v>-58802</v>
      </c>
      <c r="I137" s="91">
        <v>-58534</v>
      </c>
      <c r="J137" s="91">
        <v>-62927.39086</v>
      </c>
      <c r="K137" s="91">
        <v>-64113.903939999997</v>
      </c>
      <c r="L137" s="91">
        <v>0</v>
      </c>
      <c r="M137" s="91">
        <v>-21915.731450101255</v>
      </c>
      <c r="N137" s="91">
        <v>-23287.047271691335</v>
      </c>
      <c r="O137" s="91">
        <v>-23627.093801613402</v>
      </c>
      <c r="P137" s="91">
        <v>-24330.147578757613</v>
      </c>
      <c r="Q137" s="81"/>
      <c r="R137" s="99">
        <v>420</v>
      </c>
      <c r="S137" s="100" t="s">
        <v>742</v>
      </c>
      <c r="T137" s="91">
        <v>-5354.4659901537225</v>
      </c>
      <c r="U137" s="91">
        <v>-5577.9016725798283</v>
      </c>
      <c r="V137" s="91">
        <v>-5537.2112042527087</v>
      </c>
      <c r="W137" s="91">
        <v>-6016.5803108808286</v>
      </c>
      <c r="X137" s="91">
        <v>-6219.8011423735989</v>
      </c>
      <c r="Y137" s="91">
        <v>-6225.6966602850453</v>
      </c>
      <c r="Z137" s="91">
        <v>-6780.9688426724142</v>
      </c>
      <c r="AA137" s="91">
        <v>-6980.2834991834507</v>
      </c>
      <c r="AB137" s="91">
        <v>0</v>
      </c>
      <c r="AC137" s="91">
        <v>-2438.3323820762412</v>
      </c>
      <c r="AD137" s="91">
        <v>-2619.1707650085859</v>
      </c>
      <c r="AE137" s="91">
        <v>-2686.4233998423424</v>
      </c>
      <c r="AF137" s="91">
        <v>-2795.6046855977952</v>
      </c>
    </row>
    <row r="138" spans="1:32" s="80" customFormat="1">
      <c r="A138" s="75">
        <v>16</v>
      </c>
      <c r="B138" s="96">
        <v>421</v>
      </c>
      <c r="C138" s="97" t="s">
        <v>743</v>
      </c>
      <c r="D138" s="98">
        <v>-5146</v>
      </c>
      <c r="E138" s="76">
        <v>-5296</v>
      </c>
      <c r="F138" s="76">
        <v>-5387</v>
      </c>
      <c r="G138" s="76">
        <v>-5617</v>
      </c>
      <c r="H138" s="91">
        <v>-5630</v>
      </c>
      <c r="I138" s="91">
        <v>-5563</v>
      </c>
      <c r="J138" s="91">
        <v>-5954.5899200000003</v>
      </c>
      <c r="K138" s="91">
        <v>-6517.777</v>
      </c>
      <c r="L138" s="91">
        <v>-2806.7347905365159</v>
      </c>
      <c r="M138" s="91">
        <v>-4721.7145299217691</v>
      </c>
      <c r="N138" s="91">
        <v>-4901.1997860825077</v>
      </c>
      <c r="O138" s="91">
        <v>-5101.6923474913228</v>
      </c>
      <c r="P138" s="91">
        <v>-5292.4406343846522</v>
      </c>
      <c r="Q138" s="81"/>
      <c r="R138" s="99">
        <v>421</v>
      </c>
      <c r="S138" s="100" t="s">
        <v>743</v>
      </c>
      <c r="T138" s="91">
        <v>-6448.6215538847118</v>
      </c>
      <c r="U138" s="91">
        <v>-6530.2096177558569</v>
      </c>
      <c r="V138" s="91">
        <v>-6827.6299112801007</v>
      </c>
      <c r="W138" s="91">
        <v>-7621.4382632293082</v>
      </c>
      <c r="X138" s="91">
        <v>-7830.3198887343533</v>
      </c>
      <c r="Y138" s="91">
        <v>-7704.986149584488</v>
      </c>
      <c r="Z138" s="91">
        <v>-8281.7662308762174</v>
      </c>
      <c r="AA138" s="91">
        <v>-9337.7893982808037</v>
      </c>
      <c r="AB138" s="91">
        <v>-4091.4501319774281</v>
      </c>
      <c r="AC138" s="91">
        <v>-6964.1807225984794</v>
      </c>
      <c r="AD138" s="91">
        <v>-7326.1581256838681</v>
      </c>
      <c r="AE138" s="91">
        <v>-7729.8368901383683</v>
      </c>
      <c r="AF138" s="91">
        <v>-8092.4168721477872</v>
      </c>
    </row>
    <row r="139" spans="1:32" s="80" customFormat="1">
      <c r="A139" s="75">
        <v>12</v>
      </c>
      <c r="B139" s="96">
        <v>422</v>
      </c>
      <c r="C139" s="97" t="s">
        <v>744</v>
      </c>
      <c r="D139" s="98">
        <v>-72600</v>
      </c>
      <c r="E139" s="76">
        <v>-74186</v>
      </c>
      <c r="F139" s="76">
        <v>-70573</v>
      </c>
      <c r="G139" s="76">
        <v>-70441</v>
      </c>
      <c r="H139" s="91">
        <v>-70868</v>
      </c>
      <c r="I139" s="91">
        <v>-71082</v>
      </c>
      <c r="J139" s="91">
        <v>-75136.714819999994</v>
      </c>
      <c r="K139" s="91">
        <v>-78999.604219999994</v>
      </c>
      <c r="L139" s="91">
        <v>-21504.373867522732</v>
      </c>
      <c r="M139" s="91">
        <v>-22971.744431635663</v>
      </c>
      <c r="N139" s="91">
        <v>-26616.089265168386</v>
      </c>
      <c r="O139" s="91">
        <v>-27377.500225806889</v>
      </c>
      <c r="P139" s="91">
        <v>-27974.116472731592</v>
      </c>
      <c r="Q139" s="81"/>
      <c r="R139" s="99">
        <v>422</v>
      </c>
      <c r="S139" s="100" t="s">
        <v>744</v>
      </c>
      <c r="T139" s="91">
        <v>-6167.1763506625894</v>
      </c>
      <c r="U139" s="91">
        <v>-6406.3903281519861</v>
      </c>
      <c r="V139" s="91">
        <v>-6247.0567407276267</v>
      </c>
      <c r="W139" s="91">
        <v>-6347.179672012976</v>
      </c>
      <c r="X139" s="91">
        <v>-6511.2091142962145</v>
      </c>
      <c r="Y139" s="91">
        <v>-6631.4021830394622</v>
      </c>
      <c r="Z139" s="91">
        <v>-7126.6921009200414</v>
      </c>
      <c r="AA139" s="91">
        <v>-7644.629787110508</v>
      </c>
      <c r="AB139" s="91">
        <v>-2118.4488097254193</v>
      </c>
      <c r="AC139" s="91">
        <v>-2302.7009253844894</v>
      </c>
      <c r="AD139" s="91">
        <v>-2712.8824039515225</v>
      </c>
      <c r="AE139" s="91">
        <v>-2837.04665552403</v>
      </c>
      <c r="AF139" s="91">
        <v>-2946.1944679022213</v>
      </c>
    </row>
    <row r="140" spans="1:32" s="80" customFormat="1">
      <c r="A140" s="75">
        <v>2</v>
      </c>
      <c r="B140" s="96">
        <v>423</v>
      </c>
      <c r="C140" s="97" t="s">
        <v>745</v>
      </c>
      <c r="D140" s="98">
        <v>-87634</v>
      </c>
      <c r="E140" s="76">
        <v>-88994</v>
      </c>
      <c r="F140" s="76">
        <v>-87981</v>
      </c>
      <c r="G140" s="76">
        <v>-91593</v>
      </c>
      <c r="H140" s="91">
        <v>-94393</v>
      </c>
      <c r="I140" s="91">
        <v>-96560</v>
      </c>
      <c r="J140" s="91">
        <v>-100454.33062000001</v>
      </c>
      <c r="K140" s="91">
        <v>-105780.24562999999</v>
      </c>
      <c r="L140" s="91">
        <v>-44179.335261132961</v>
      </c>
      <c r="M140" s="91">
        <v>-45717.116342609232</v>
      </c>
      <c r="N140" s="91">
        <v>-49166.333670571308</v>
      </c>
      <c r="O140" s="91">
        <v>-51424.176556541919</v>
      </c>
      <c r="P140" s="91">
        <v>-53056.896114969903</v>
      </c>
      <c r="Q140" s="81"/>
      <c r="R140" s="99">
        <v>423</v>
      </c>
      <c r="S140" s="100" t="s">
        <v>745</v>
      </c>
      <c r="T140" s="91">
        <v>-4549.3433006281475</v>
      </c>
      <c r="U140" s="91">
        <v>-4583.067257184056</v>
      </c>
      <c r="V140" s="91">
        <v>-4489.7428046540108</v>
      </c>
      <c r="W140" s="91">
        <v>-4618.677827643588</v>
      </c>
      <c r="X140" s="91">
        <v>-4721.0663198959692</v>
      </c>
      <c r="Y140" s="91">
        <v>-4793.0110195572324</v>
      </c>
      <c r="Z140" s="91">
        <v>-4950.6840776699037</v>
      </c>
      <c r="AA140" s="91">
        <v>-5170.8581722637718</v>
      </c>
      <c r="AB140" s="91">
        <v>-2143.7953834012501</v>
      </c>
      <c r="AC140" s="91">
        <v>-2203.1283476752556</v>
      </c>
      <c r="AD140" s="91">
        <v>-2353.3569629796721</v>
      </c>
      <c r="AE140" s="91">
        <v>-2445.5096327060069</v>
      </c>
      <c r="AF140" s="91">
        <v>-2507.7702942274377</v>
      </c>
    </row>
    <row r="141" spans="1:32" s="80" customFormat="1">
      <c r="A141" s="75">
        <v>17</v>
      </c>
      <c r="B141" s="96">
        <v>425</v>
      </c>
      <c r="C141" s="97" t="s">
        <v>746</v>
      </c>
      <c r="D141" s="98">
        <v>-47602</v>
      </c>
      <c r="E141" s="76">
        <v>-50650</v>
      </c>
      <c r="F141" s="76">
        <v>-50672</v>
      </c>
      <c r="G141" s="76">
        <v>-50722</v>
      </c>
      <c r="H141" s="91">
        <v>-54054</v>
      </c>
      <c r="I141" s="91">
        <v>-56726</v>
      </c>
      <c r="J141" s="91">
        <v>-59035.854289999988</v>
      </c>
      <c r="K141" s="91">
        <v>-63907.201549999998</v>
      </c>
      <c r="L141" s="91">
        <v>-35839.459581417352</v>
      </c>
      <c r="M141" s="91">
        <v>-36506.847423068466</v>
      </c>
      <c r="N141" s="91">
        <v>-38177.639644567251</v>
      </c>
      <c r="O141" s="91">
        <v>-40115.819892252286</v>
      </c>
      <c r="P141" s="91">
        <v>-41313.124819636221</v>
      </c>
      <c r="Q141" s="81"/>
      <c r="R141" s="99">
        <v>425</v>
      </c>
      <c r="S141" s="100" t="s">
        <v>746</v>
      </c>
      <c r="T141" s="91">
        <v>-4790.3793901579957</v>
      </c>
      <c r="U141" s="91">
        <v>-5065</v>
      </c>
      <c r="V141" s="91">
        <v>-5000.6908121977704</v>
      </c>
      <c r="W141" s="91">
        <v>-4991.8315126463931</v>
      </c>
      <c r="X141" s="91">
        <v>-5304.0918457462467</v>
      </c>
      <c r="Y141" s="91">
        <v>-5540.7306114475487</v>
      </c>
      <c r="Z141" s="91">
        <v>-5777.6330289684856</v>
      </c>
      <c r="AA141" s="91">
        <v>-6165.6730873130718</v>
      </c>
      <c r="AB141" s="91">
        <v>-3443.7839513228937</v>
      </c>
      <c r="AC141" s="91">
        <v>-3498.164758822199</v>
      </c>
      <c r="AD141" s="91">
        <v>-3648.4747366750048</v>
      </c>
      <c r="AE141" s="91">
        <v>-3824.5609583613582</v>
      </c>
      <c r="AF141" s="91">
        <v>-3930.091782689899</v>
      </c>
    </row>
    <row r="142" spans="1:32" s="80" customFormat="1">
      <c r="A142" s="75">
        <v>12</v>
      </c>
      <c r="B142" s="96">
        <v>426</v>
      </c>
      <c r="C142" s="97" t="s">
        <v>747</v>
      </c>
      <c r="D142" s="98">
        <v>-62134</v>
      </c>
      <c r="E142" s="76">
        <v>-63473</v>
      </c>
      <c r="F142" s="76">
        <v>-61541</v>
      </c>
      <c r="G142" s="76">
        <v>-62675</v>
      </c>
      <c r="H142" s="91">
        <v>-65087</v>
      </c>
      <c r="I142" s="91">
        <v>-67895</v>
      </c>
      <c r="J142" s="91">
        <v>-70944.210779999994</v>
      </c>
      <c r="K142" s="91">
        <v>-77501.329239999992</v>
      </c>
      <c r="L142" s="91">
        <v>-28603.666478033298</v>
      </c>
      <c r="M142" s="91">
        <v>-30775.687346831604</v>
      </c>
      <c r="N142" s="91">
        <v>-33138.020700041852</v>
      </c>
      <c r="O142" s="91">
        <v>-33952.628876139381</v>
      </c>
      <c r="P142" s="91">
        <v>-34765.219620825854</v>
      </c>
      <c r="Q142" s="81"/>
      <c r="R142" s="99">
        <v>426</v>
      </c>
      <c r="S142" s="100" t="s">
        <v>747</v>
      </c>
      <c r="T142" s="91">
        <v>-5035.9863835305559</v>
      </c>
      <c r="U142" s="91">
        <v>-5159.9869929274046</v>
      </c>
      <c r="V142" s="91">
        <v>-5065.1028806584363</v>
      </c>
      <c r="W142" s="91">
        <v>-5160.5599011939075</v>
      </c>
      <c r="X142" s="91">
        <v>-5386.2131744455473</v>
      </c>
      <c r="Y142" s="91">
        <v>-5660.7470401867604</v>
      </c>
      <c r="Z142" s="91">
        <v>-5922.3817330328066</v>
      </c>
      <c r="AA142" s="91">
        <v>-6529.1768525695024</v>
      </c>
      <c r="AB142" s="91">
        <v>-2422.3972288307332</v>
      </c>
      <c r="AC142" s="91">
        <v>-2620.0993824988595</v>
      </c>
      <c r="AD142" s="91">
        <v>-2837.1593065104325</v>
      </c>
      <c r="AE142" s="91">
        <v>-2923.6742337156102</v>
      </c>
      <c r="AF142" s="91">
        <v>-3011.8010587218105</v>
      </c>
    </row>
    <row r="143" spans="1:32" s="80" customFormat="1">
      <c r="A143" s="75">
        <v>2</v>
      </c>
      <c r="B143" s="96">
        <v>430</v>
      </c>
      <c r="C143" s="97" t="s">
        <v>748</v>
      </c>
      <c r="D143" s="98">
        <v>-90496</v>
      </c>
      <c r="E143" s="76">
        <v>-95009</v>
      </c>
      <c r="F143" s="76">
        <v>-92476</v>
      </c>
      <c r="G143" s="76">
        <v>-94616</v>
      </c>
      <c r="H143" s="91">
        <v>-93820</v>
      </c>
      <c r="I143" s="91">
        <v>-90710</v>
      </c>
      <c r="J143" s="91">
        <v>-97466.339030000003</v>
      </c>
      <c r="K143" s="91">
        <v>-103329.18823999999</v>
      </c>
      <c r="L143" s="91">
        <v>0</v>
      </c>
      <c r="M143" s="91">
        <v>-34653.16310407994</v>
      </c>
      <c r="N143" s="91">
        <v>-37599.057127285239</v>
      </c>
      <c r="O143" s="91">
        <v>-38794.083791452314</v>
      </c>
      <c r="P143" s="91">
        <v>-39728.365448273325</v>
      </c>
      <c r="Q143" s="81"/>
      <c r="R143" s="99">
        <v>430</v>
      </c>
      <c r="S143" s="100" t="s">
        <v>748</v>
      </c>
      <c r="T143" s="91">
        <v>-5495.5972551162931</v>
      </c>
      <c r="U143" s="91">
        <v>-5840.5975287391648</v>
      </c>
      <c r="V143" s="91">
        <v>-5726.068111455108</v>
      </c>
      <c r="W143" s="91">
        <v>-5901.6966067864269</v>
      </c>
      <c r="X143" s="91">
        <v>-5909.9212598425202</v>
      </c>
      <c r="Y143" s="91">
        <v>-5752.0608750792644</v>
      </c>
      <c r="Z143" s="91">
        <v>-6236.6482614538018</v>
      </c>
      <c r="AA143" s="91">
        <v>-6671.5643233471064</v>
      </c>
      <c r="AB143" s="91">
        <v>0</v>
      </c>
      <c r="AC143" s="91">
        <v>-2275.9203404754985</v>
      </c>
      <c r="AD143" s="91">
        <v>-2489.344354295898</v>
      </c>
      <c r="AE143" s="91">
        <v>-2588.515632978736</v>
      </c>
      <c r="AF143" s="91">
        <v>-2670.994046542512</v>
      </c>
    </row>
    <row r="144" spans="1:32" s="80" customFormat="1">
      <c r="A144" s="75">
        <v>5</v>
      </c>
      <c r="B144" s="96">
        <v>433</v>
      </c>
      <c r="C144" s="97" t="s">
        <v>749</v>
      </c>
      <c r="D144" s="98">
        <v>-40233</v>
      </c>
      <c r="E144" s="76">
        <v>-40790</v>
      </c>
      <c r="F144" s="76">
        <v>-41432</v>
      </c>
      <c r="G144" s="76">
        <v>-42033</v>
      </c>
      <c r="H144" s="91">
        <v>-42103</v>
      </c>
      <c r="I144" s="91">
        <v>-42300</v>
      </c>
      <c r="J144" s="91">
        <v>-44735.168159999994</v>
      </c>
      <c r="K144" s="91">
        <v>-50020.355060000002</v>
      </c>
      <c r="L144" s="91">
        <v>-20560.175420989526</v>
      </c>
      <c r="M144" s="91">
        <v>-20106.570628730751</v>
      </c>
      <c r="N144" s="91">
        <v>-21106.40701185014</v>
      </c>
      <c r="O144" s="91">
        <v>-21725.189422254833</v>
      </c>
      <c r="P144" s="91">
        <v>-22344.843321308424</v>
      </c>
      <c r="Q144" s="81"/>
      <c r="R144" s="99">
        <v>433</v>
      </c>
      <c r="S144" s="100" t="s">
        <v>749</v>
      </c>
      <c r="T144" s="91">
        <v>-4921.4678899082573</v>
      </c>
      <c r="U144" s="91">
        <v>-5037.0461842430232</v>
      </c>
      <c r="V144" s="91">
        <v>-5160.9367214748381</v>
      </c>
      <c r="W144" s="91">
        <v>-5347.0296399949111</v>
      </c>
      <c r="X144" s="91">
        <v>-5378.5130301481859</v>
      </c>
      <c r="Y144" s="91">
        <v>-5386.476505793964</v>
      </c>
      <c r="Z144" s="91">
        <v>-5736.0133555584034</v>
      </c>
      <c r="AA144" s="91">
        <v>-6457.5723031241932</v>
      </c>
      <c r="AB144" s="91">
        <v>-2671.8876440532199</v>
      </c>
      <c r="AC144" s="91">
        <v>-2629.3410002263308</v>
      </c>
      <c r="AD144" s="91">
        <v>-2776.0630030054112</v>
      </c>
      <c r="AE144" s="91">
        <v>-2874.8431152910989</v>
      </c>
      <c r="AF144" s="91">
        <v>-2973.3657114182865</v>
      </c>
    </row>
    <row r="145" spans="1:32" s="80" customFormat="1">
      <c r="A145" s="75">
        <v>1</v>
      </c>
      <c r="B145" s="96">
        <v>434</v>
      </c>
      <c r="C145" s="97" t="s">
        <v>750</v>
      </c>
      <c r="D145" s="98">
        <v>-87230</v>
      </c>
      <c r="E145" s="76">
        <v>-85898</v>
      </c>
      <c r="F145" s="76">
        <v>-84418</v>
      </c>
      <c r="G145" s="76">
        <v>-87736</v>
      </c>
      <c r="H145" s="91">
        <v>-87627</v>
      </c>
      <c r="I145" s="91">
        <v>-86108</v>
      </c>
      <c r="J145" s="91">
        <v>-88211.90419999999</v>
      </c>
      <c r="K145" s="91">
        <v>-95006.123340000006</v>
      </c>
      <c r="L145" s="91">
        <v>-41222.61311120625</v>
      </c>
      <c r="M145" s="91">
        <v>-37978.645805348657</v>
      </c>
      <c r="N145" s="91">
        <v>-40405.384755032515</v>
      </c>
      <c r="O145" s="91">
        <v>-41769.628566310988</v>
      </c>
      <c r="P145" s="91">
        <v>-42794.575870916582</v>
      </c>
      <c r="Q145" s="81"/>
      <c r="R145" s="99">
        <v>434</v>
      </c>
      <c r="S145" s="100" t="s">
        <v>750</v>
      </c>
      <c r="T145" s="91">
        <v>-5697.2111553784862</v>
      </c>
      <c r="U145" s="91">
        <v>-5648.2114676486062</v>
      </c>
      <c r="V145" s="91">
        <v>-5596.1551209811078</v>
      </c>
      <c r="W145" s="91">
        <v>-5891.8810019474859</v>
      </c>
      <c r="X145" s="91">
        <v>-5931.9658813972374</v>
      </c>
      <c r="Y145" s="91">
        <v>-5839.8101051203803</v>
      </c>
      <c r="Z145" s="91">
        <v>-6024.1688315235942</v>
      </c>
      <c r="AA145" s="91">
        <v>-6545.826329061596</v>
      </c>
      <c r="AB145" s="91">
        <v>-2859.7026091714361</v>
      </c>
      <c r="AC145" s="91">
        <v>-2651.2143668655258</v>
      </c>
      <c r="AD145" s="91">
        <v>-2837.8553697873658</v>
      </c>
      <c r="AE145" s="91">
        <v>-2951.2914976549837</v>
      </c>
      <c r="AF145" s="91">
        <v>-3039.8192833439821</v>
      </c>
    </row>
    <row r="146" spans="1:32" s="80" customFormat="1">
      <c r="A146" s="75">
        <v>13</v>
      </c>
      <c r="B146" s="96">
        <v>435</v>
      </c>
      <c r="C146" s="97" t="s">
        <v>751</v>
      </c>
      <c r="D146" s="98">
        <v>-4644</v>
      </c>
      <c r="E146" s="76">
        <v>-5196</v>
      </c>
      <c r="F146" s="76">
        <v>-4954</v>
      </c>
      <c r="G146" s="76">
        <v>-4960</v>
      </c>
      <c r="H146" s="91">
        <v>-5400</v>
      </c>
      <c r="I146" s="91">
        <v>-4732</v>
      </c>
      <c r="J146" s="91">
        <v>-5237.0681599999998</v>
      </c>
      <c r="K146" s="91">
        <v>-5423.5671500000008</v>
      </c>
      <c r="L146" s="91">
        <v>-1822.7184317995409</v>
      </c>
      <c r="M146" s="91">
        <v>-2495.6856353996118</v>
      </c>
      <c r="N146" s="91">
        <v>-2610.7389097731311</v>
      </c>
      <c r="O146" s="91">
        <v>-2725.8549688952312</v>
      </c>
      <c r="P146" s="91">
        <v>-2844.8907078357711</v>
      </c>
      <c r="Q146" s="81"/>
      <c r="R146" s="99">
        <v>435</v>
      </c>
      <c r="S146" s="100" t="s">
        <v>751</v>
      </c>
      <c r="T146" s="91">
        <v>-6102.4967148488831</v>
      </c>
      <c r="U146" s="91">
        <v>-6873.0158730158728</v>
      </c>
      <c r="V146" s="91">
        <v>-6749.3188010899185</v>
      </c>
      <c r="W146" s="91">
        <v>-7015.5586987270153</v>
      </c>
      <c r="X146" s="91">
        <v>-7826.086956521739</v>
      </c>
      <c r="Y146" s="91">
        <v>-6769.6709585121598</v>
      </c>
      <c r="Z146" s="91">
        <v>-7449.5990896159319</v>
      </c>
      <c r="AA146" s="91">
        <v>-7848.867076700436</v>
      </c>
      <c r="AB146" s="91">
        <v>-2657.023953060555</v>
      </c>
      <c r="AC146" s="91">
        <v>-3632.7301825321856</v>
      </c>
      <c r="AD146" s="91">
        <v>-3822.4581402242034</v>
      </c>
      <c r="AE146" s="91">
        <v>-3991.0028827162973</v>
      </c>
      <c r="AF146" s="91">
        <v>-4183.6628056408399</v>
      </c>
    </row>
    <row r="147" spans="1:32" s="80" customFormat="1">
      <c r="A147" s="75">
        <v>17</v>
      </c>
      <c r="B147" s="96">
        <v>436</v>
      </c>
      <c r="C147" s="97" t="s">
        <v>752</v>
      </c>
      <c r="D147" s="98">
        <v>-10899</v>
      </c>
      <c r="E147" s="76">
        <v>-11014</v>
      </c>
      <c r="F147" s="76">
        <v>-11538</v>
      </c>
      <c r="G147" s="76">
        <v>-10813</v>
      </c>
      <c r="H147" s="91">
        <v>-11145</v>
      </c>
      <c r="I147" s="91">
        <v>-11296</v>
      </c>
      <c r="J147" s="91">
        <v>-11810.925370000001</v>
      </c>
      <c r="K147" s="91">
        <v>-13601.508330000001</v>
      </c>
      <c r="L147" s="91">
        <v>-6809.7523643069399</v>
      </c>
      <c r="M147" s="91">
        <v>-6251.8124026626319</v>
      </c>
      <c r="N147" s="91">
        <v>-6679.1474651922754</v>
      </c>
      <c r="O147" s="91">
        <v>-6989.6431881198741</v>
      </c>
      <c r="P147" s="91">
        <v>-7298.7402449271385</v>
      </c>
      <c r="Q147" s="81"/>
      <c r="R147" s="99">
        <v>436</v>
      </c>
      <c r="S147" s="100" t="s">
        <v>752</v>
      </c>
      <c r="T147" s="91">
        <v>-5250</v>
      </c>
      <c r="U147" s="91">
        <v>-5232.3040380047505</v>
      </c>
      <c r="V147" s="91">
        <v>-5544.4497837578092</v>
      </c>
      <c r="W147" s="91">
        <v>-5269.4931773879143</v>
      </c>
      <c r="X147" s="91">
        <v>-5517.3267326732675</v>
      </c>
      <c r="Y147" s="91">
        <v>-5548.1335952848722</v>
      </c>
      <c r="Z147" s="91">
        <v>-5852.7875966303272</v>
      </c>
      <c r="AA147" s="91">
        <v>-6696.9514180206797</v>
      </c>
      <c r="AB147" s="91">
        <v>-3364.5021562781326</v>
      </c>
      <c r="AC147" s="91">
        <v>-3098.0239854621568</v>
      </c>
      <c r="AD147" s="91">
        <v>-3324.612974212183</v>
      </c>
      <c r="AE147" s="91">
        <v>-3487.8459022554262</v>
      </c>
      <c r="AF147" s="91">
        <v>-3654.8524010651668</v>
      </c>
    </row>
    <row r="148" spans="1:32" s="80" customFormat="1">
      <c r="A148" s="75">
        <v>15</v>
      </c>
      <c r="B148" s="96">
        <v>440</v>
      </c>
      <c r="C148" s="97" t="s">
        <v>753</v>
      </c>
      <c r="D148" s="98">
        <v>-24858</v>
      </c>
      <c r="E148" s="76">
        <v>-25875</v>
      </c>
      <c r="F148" s="76">
        <v>-26127</v>
      </c>
      <c r="G148" s="76">
        <v>-26825</v>
      </c>
      <c r="H148" s="91">
        <v>-28606</v>
      </c>
      <c r="I148" s="91">
        <v>-29308</v>
      </c>
      <c r="J148" s="91">
        <v>-31145.660419999993</v>
      </c>
      <c r="K148" s="91">
        <v>-33921.46256</v>
      </c>
      <c r="L148" s="91">
        <v>-17314.520235386135</v>
      </c>
      <c r="M148" s="91">
        <v>-17713.579074949692</v>
      </c>
      <c r="N148" s="91">
        <v>-18633.034240358422</v>
      </c>
      <c r="O148" s="91">
        <v>-19856.98842485941</v>
      </c>
      <c r="P148" s="91">
        <v>-20684.820454565259</v>
      </c>
      <c r="Q148" s="81"/>
      <c r="R148" s="99">
        <v>440</v>
      </c>
      <c r="S148" s="100" t="s">
        <v>753</v>
      </c>
      <c r="T148" s="91">
        <v>-4829.6094812512147</v>
      </c>
      <c r="U148" s="91">
        <v>-4999.0340030911902</v>
      </c>
      <c r="V148" s="91">
        <v>-4963.3358662613982</v>
      </c>
      <c r="W148" s="91">
        <v>-5023.408239700374</v>
      </c>
      <c r="X148" s="91">
        <v>-5280.7827210633195</v>
      </c>
      <c r="Y148" s="91">
        <v>-5295.9884351282981</v>
      </c>
      <c r="Z148" s="91">
        <v>-5539.960942725008</v>
      </c>
      <c r="AA148" s="91">
        <v>-5942.7930203223541</v>
      </c>
      <c r="AB148" s="91">
        <v>-2991.4513191752135</v>
      </c>
      <c r="AC148" s="91">
        <v>-3020.2180860954295</v>
      </c>
      <c r="AD148" s="91">
        <v>-3138.459531810413</v>
      </c>
      <c r="AE148" s="91">
        <v>-3305.6414890726505</v>
      </c>
      <c r="AF148" s="91">
        <v>-3404.9087168008655</v>
      </c>
    </row>
    <row r="149" spans="1:32" s="80" customFormat="1">
      <c r="A149" s="75">
        <v>9</v>
      </c>
      <c r="B149" s="96">
        <v>441</v>
      </c>
      <c r="C149" s="97" t="s">
        <v>754</v>
      </c>
      <c r="D149" s="98">
        <v>-28266</v>
      </c>
      <c r="E149" s="76">
        <v>-28904</v>
      </c>
      <c r="F149" s="76">
        <v>-27468</v>
      </c>
      <c r="G149" s="76">
        <v>-29086</v>
      </c>
      <c r="H149" s="91">
        <v>-29429</v>
      </c>
      <c r="I149" s="91">
        <v>-30506</v>
      </c>
      <c r="J149" s="91">
        <v>-30522.329249999999</v>
      </c>
      <c r="K149" s="91">
        <v>-32929.409420000004</v>
      </c>
      <c r="L149" s="91">
        <v>-10846.252270370926</v>
      </c>
      <c r="M149" s="91">
        <v>-10378.287148365234</v>
      </c>
      <c r="N149" s="91">
        <v>-11850.319950750811</v>
      </c>
      <c r="O149" s="91">
        <v>-12191.299742635836</v>
      </c>
      <c r="P149" s="91">
        <v>-12691.162859167</v>
      </c>
      <c r="Q149" s="81"/>
      <c r="R149" s="99">
        <v>441</v>
      </c>
      <c r="S149" s="100" t="s">
        <v>754</v>
      </c>
      <c r="T149" s="91">
        <v>-5816.0493827160499</v>
      </c>
      <c r="U149" s="91">
        <v>-5983.0262885530947</v>
      </c>
      <c r="V149" s="91">
        <v>-5786.3914050979574</v>
      </c>
      <c r="W149" s="91">
        <v>-6238.9532389532387</v>
      </c>
      <c r="X149" s="91">
        <v>-6347.9292493528901</v>
      </c>
      <c r="Y149" s="91">
        <v>-6714.9460708782744</v>
      </c>
      <c r="Z149" s="91">
        <v>-6823.6819248826287</v>
      </c>
      <c r="AA149" s="91">
        <v>-7472.0693033809857</v>
      </c>
      <c r="AB149" s="91">
        <v>-2495.1120934830747</v>
      </c>
      <c r="AC149" s="91">
        <v>-2415.802408837345</v>
      </c>
      <c r="AD149" s="91">
        <v>-2791.5948058305794</v>
      </c>
      <c r="AE149" s="91">
        <v>-2904.0733069642297</v>
      </c>
      <c r="AF149" s="91">
        <v>-3058.1115323293975</v>
      </c>
    </row>
    <row r="150" spans="1:32" s="80" customFormat="1">
      <c r="A150" s="75">
        <v>1</v>
      </c>
      <c r="B150" s="96">
        <v>444</v>
      </c>
      <c r="C150" s="97" t="s">
        <v>755</v>
      </c>
      <c r="D150" s="98">
        <v>-240433</v>
      </c>
      <c r="E150" s="76">
        <v>-241348</v>
      </c>
      <c r="F150" s="76">
        <v>-243116</v>
      </c>
      <c r="G150" s="76">
        <v>-251239</v>
      </c>
      <c r="H150" s="91">
        <v>-251198</v>
      </c>
      <c r="I150" s="91">
        <v>-252640</v>
      </c>
      <c r="J150" s="91">
        <v>-254045.58765000003</v>
      </c>
      <c r="K150" s="91">
        <v>-275940.53848000005</v>
      </c>
      <c r="L150" s="91">
        <v>-105573.01187958021</v>
      </c>
      <c r="M150" s="91">
        <v>-106834.74717451514</v>
      </c>
      <c r="N150" s="91">
        <v>-114471.02940859756</v>
      </c>
      <c r="O150" s="91">
        <v>-117509.25813042885</v>
      </c>
      <c r="P150" s="91">
        <v>-120044.67149110246</v>
      </c>
      <c r="Q150" s="81"/>
      <c r="R150" s="99">
        <v>444</v>
      </c>
      <c r="S150" s="100" t="s">
        <v>755</v>
      </c>
      <c r="T150" s="91">
        <v>-5077.4607733406538</v>
      </c>
      <c r="U150" s="91">
        <v>-5118.8360304566368</v>
      </c>
      <c r="V150" s="91">
        <v>-5196.4518542267824</v>
      </c>
      <c r="W150" s="91">
        <v>-5426.7971315016412</v>
      </c>
      <c r="X150" s="91">
        <v>-5464.9842271293383</v>
      </c>
      <c r="Y150" s="91">
        <v>-5505.8187682517546</v>
      </c>
      <c r="Z150" s="91">
        <v>-5524.1712544576849</v>
      </c>
      <c r="AA150" s="91">
        <v>-6081.602240980319</v>
      </c>
      <c r="AB150" s="91">
        <v>-2339.2570933411671</v>
      </c>
      <c r="AC150" s="91">
        <v>-2379.5520229528734</v>
      </c>
      <c r="AD150" s="91">
        <v>-2562.6503706955059</v>
      </c>
      <c r="AE150" s="91">
        <v>-2643.5683815983634</v>
      </c>
      <c r="AF150" s="91">
        <v>-2713.3031551002973</v>
      </c>
    </row>
    <row r="151" spans="1:32" s="80" customFormat="1">
      <c r="A151" s="75">
        <v>2</v>
      </c>
      <c r="B151" s="96">
        <v>445</v>
      </c>
      <c r="C151" s="97" t="s">
        <v>756</v>
      </c>
      <c r="D151" s="98">
        <v>-87862</v>
      </c>
      <c r="E151" s="76">
        <v>-90079</v>
      </c>
      <c r="F151" s="76">
        <v>-90695</v>
      </c>
      <c r="G151" s="76">
        <v>-90559</v>
      </c>
      <c r="H151" s="91">
        <v>-95444</v>
      </c>
      <c r="I151" s="91">
        <v>-97033</v>
      </c>
      <c r="J151" s="91">
        <v>-97647.007389999999</v>
      </c>
      <c r="K151" s="91">
        <v>-106059.51340000001</v>
      </c>
      <c r="L151" s="91">
        <v>-42295.086891666542</v>
      </c>
      <c r="M151" s="91">
        <v>-40811.552851350461</v>
      </c>
      <c r="N151" s="91">
        <v>-42482.461164091299</v>
      </c>
      <c r="O151" s="91">
        <v>-43460.182441638062</v>
      </c>
      <c r="P151" s="91">
        <v>-44599.931761784981</v>
      </c>
      <c r="Q151" s="81"/>
      <c r="R151" s="99">
        <v>445</v>
      </c>
      <c r="S151" s="100" t="s">
        <v>756</v>
      </c>
      <c r="T151" s="91">
        <v>-5684.2854370188261</v>
      </c>
      <c r="U151" s="91">
        <v>-5850.0454604494089</v>
      </c>
      <c r="V151" s="91">
        <v>-5933.5950278050377</v>
      </c>
      <c r="W151" s="91">
        <v>-5951.1730301636335</v>
      </c>
      <c r="X151" s="91">
        <v>-6307.4279672217817</v>
      </c>
      <c r="Y151" s="91">
        <v>-6423.8993710691821</v>
      </c>
      <c r="Z151" s="91">
        <v>-6472.6904010340713</v>
      </c>
      <c r="AA151" s="91">
        <v>-7098.5552104946128</v>
      </c>
      <c r="AB151" s="91">
        <v>-2843.7495388735656</v>
      </c>
      <c r="AC151" s="91">
        <v>-2756.4198872990992</v>
      </c>
      <c r="AD151" s="91">
        <v>-2881.9253214904893</v>
      </c>
      <c r="AE151" s="91">
        <v>-2960.7045739926471</v>
      </c>
      <c r="AF151" s="91">
        <v>-3050.4022817717655</v>
      </c>
    </row>
    <row r="152" spans="1:32" s="80" customFormat="1">
      <c r="A152" s="75">
        <v>15</v>
      </c>
      <c r="B152" s="96">
        <v>475</v>
      </c>
      <c r="C152" s="97" t="s">
        <v>757</v>
      </c>
      <c r="D152" s="98">
        <v>-33569</v>
      </c>
      <c r="E152" s="76">
        <v>-33606</v>
      </c>
      <c r="F152" s="76">
        <v>-33471</v>
      </c>
      <c r="G152" s="76">
        <v>-33840</v>
      </c>
      <c r="H152" s="91">
        <v>-35506</v>
      </c>
      <c r="I152" s="91">
        <v>-34197</v>
      </c>
      <c r="J152" s="91">
        <v>-37252.314370000007</v>
      </c>
      <c r="K152" s="91">
        <v>-40335.66143</v>
      </c>
      <c r="L152" s="91">
        <v>-14624.311929544538</v>
      </c>
      <c r="M152" s="91">
        <v>-16088.481897276824</v>
      </c>
      <c r="N152" s="91">
        <v>-16679.035777184065</v>
      </c>
      <c r="O152" s="91">
        <v>-17185.757500383534</v>
      </c>
      <c r="P152" s="91">
        <v>-17910.431836384465</v>
      </c>
      <c r="Q152" s="81"/>
      <c r="R152" s="99">
        <v>475</v>
      </c>
      <c r="S152" s="100" t="s">
        <v>757</v>
      </c>
      <c r="T152" s="91">
        <v>-6053.9224526600547</v>
      </c>
      <c r="U152" s="91">
        <v>-6091.3539967373572</v>
      </c>
      <c r="V152" s="91">
        <v>-6111.1922585356951</v>
      </c>
      <c r="W152" s="91">
        <v>-6178.5649077962389</v>
      </c>
      <c r="X152" s="91">
        <v>-6485.1141552511417</v>
      </c>
      <c r="Y152" s="91">
        <v>-6273.5277930654929</v>
      </c>
      <c r="Z152" s="91">
        <v>-6789.1952560597792</v>
      </c>
      <c r="AA152" s="91">
        <v>-7440.6311437004242</v>
      </c>
      <c r="AB152" s="91">
        <v>-2702.7004120392789</v>
      </c>
      <c r="AC152" s="91">
        <v>-2979.3484994957084</v>
      </c>
      <c r="AD152" s="91">
        <v>-3095.5894167008282</v>
      </c>
      <c r="AE152" s="91">
        <v>-3196.755487422532</v>
      </c>
      <c r="AF152" s="91">
        <v>-3340.2521142082178</v>
      </c>
    </row>
    <row r="153" spans="1:32" s="80" customFormat="1">
      <c r="A153" s="75">
        <v>2</v>
      </c>
      <c r="B153" s="96">
        <v>480</v>
      </c>
      <c r="C153" s="97" t="s">
        <v>758</v>
      </c>
      <c r="D153" s="98">
        <v>-10518</v>
      </c>
      <c r="E153" s="76">
        <v>-10225</v>
      </c>
      <c r="F153" s="76">
        <v>-10554</v>
      </c>
      <c r="G153" s="76">
        <v>-10332</v>
      </c>
      <c r="H153" s="91">
        <v>-10814</v>
      </c>
      <c r="I153" s="91">
        <v>-10625</v>
      </c>
      <c r="J153" s="91">
        <v>-11427.757669999999</v>
      </c>
      <c r="K153" s="91">
        <v>-12196.118210000001</v>
      </c>
      <c r="L153" s="91">
        <v>-4937.6949457518194</v>
      </c>
      <c r="M153" s="91">
        <v>-4702.4342811073757</v>
      </c>
      <c r="N153" s="91">
        <v>-5171.234685656993</v>
      </c>
      <c r="O153" s="91">
        <v>-5325.2580869783142</v>
      </c>
      <c r="P153" s="91">
        <v>-5641.2076789755092</v>
      </c>
      <c r="Q153" s="81"/>
      <c r="R153" s="99">
        <v>480</v>
      </c>
      <c r="S153" s="100" t="s">
        <v>758</v>
      </c>
      <c r="T153" s="91">
        <v>-5186.3905325443784</v>
      </c>
      <c r="U153" s="91">
        <v>-5059.376546264225</v>
      </c>
      <c r="V153" s="91">
        <v>-5308.8531187122735</v>
      </c>
      <c r="W153" s="91">
        <v>-5119.9207135777997</v>
      </c>
      <c r="X153" s="91">
        <v>-5372.0814704421255</v>
      </c>
      <c r="Y153" s="91">
        <v>-5315.1575787893944</v>
      </c>
      <c r="Z153" s="91">
        <v>-5742.5917939698493</v>
      </c>
      <c r="AA153" s="91">
        <v>-6137.9558178158031</v>
      </c>
      <c r="AB153" s="91">
        <v>-2488.757533141038</v>
      </c>
      <c r="AC153" s="91">
        <v>-2373.7679359451672</v>
      </c>
      <c r="AD153" s="91">
        <v>-2615.6978683141087</v>
      </c>
      <c r="AE153" s="91">
        <v>-2697.6991322078593</v>
      </c>
      <c r="AF153" s="91">
        <v>-2865.0115180170187</v>
      </c>
    </row>
    <row r="154" spans="1:32" s="80" customFormat="1">
      <c r="A154" s="75">
        <v>2</v>
      </c>
      <c r="B154" s="96">
        <v>481</v>
      </c>
      <c r="C154" s="97" t="s">
        <v>759</v>
      </c>
      <c r="D154" s="98">
        <v>-43972</v>
      </c>
      <c r="E154" s="76">
        <v>-46539</v>
      </c>
      <c r="F154" s="76">
        <v>-44595</v>
      </c>
      <c r="G154" s="76">
        <v>-46744</v>
      </c>
      <c r="H154" s="91">
        <v>-46979</v>
      </c>
      <c r="I154" s="91">
        <v>-48564</v>
      </c>
      <c r="J154" s="91">
        <v>-49444.569620000002</v>
      </c>
      <c r="K154" s="91">
        <v>-52507.573929999999</v>
      </c>
      <c r="L154" s="91">
        <v>-24200.7937192994</v>
      </c>
      <c r="M154" s="91">
        <v>-24970.063498184547</v>
      </c>
      <c r="N154" s="91">
        <v>-26002.537516804405</v>
      </c>
      <c r="O154" s="91">
        <v>-26617.10377620568</v>
      </c>
      <c r="P154" s="91">
        <v>-27591.665061688473</v>
      </c>
      <c r="Q154" s="81"/>
      <c r="R154" s="99">
        <v>481</v>
      </c>
      <c r="S154" s="100" t="s">
        <v>759</v>
      </c>
      <c r="T154" s="91">
        <v>-4530.3935709870184</v>
      </c>
      <c r="U154" s="91">
        <v>-4810.2325581395344</v>
      </c>
      <c r="V154" s="91">
        <v>-4618.3719966859981</v>
      </c>
      <c r="W154" s="91">
        <v>-4892.6104249528989</v>
      </c>
      <c r="X154" s="91">
        <v>-4927.522550870568</v>
      </c>
      <c r="Y154" s="91">
        <v>-5088.965734045898</v>
      </c>
      <c r="Z154" s="91">
        <v>-5144.0459446525183</v>
      </c>
      <c r="AA154" s="91">
        <v>-5523.6244403534611</v>
      </c>
      <c r="AB154" s="91">
        <v>-2549.8676345273839</v>
      </c>
      <c r="AC154" s="91">
        <v>-2635.6410701060317</v>
      </c>
      <c r="AD154" s="91">
        <v>-2749.8453380715318</v>
      </c>
      <c r="AE154" s="91">
        <v>-2819.0112027330738</v>
      </c>
      <c r="AF154" s="91">
        <v>-2925.6351459748143</v>
      </c>
    </row>
    <row r="155" spans="1:32" s="80" customFormat="1">
      <c r="A155" s="75">
        <v>17</v>
      </c>
      <c r="B155" s="96">
        <v>483</v>
      </c>
      <c r="C155" s="97" t="s">
        <v>760</v>
      </c>
      <c r="D155" s="98">
        <v>-6592</v>
      </c>
      <c r="E155" s="76">
        <v>-6416</v>
      </c>
      <c r="F155" s="76">
        <v>-6594</v>
      </c>
      <c r="G155" s="76">
        <v>-6749</v>
      </c>
      <c r="H155" s="91">
        <v>-7361</v>
      </c>
      <c r="I155" s="91">
        <v>-6788</v>
      </c>
      <c r="J155" s="91">
        <v>-7590.5312799999992</v>
      </c>
      <c r="K155" s="91">
        <v>-8017.4429600000003</v>
      </c>
      <c r="L155" s="91">
        <v>-3806.271535132043</v>
      </c>
      <c r="M155" s="91">
        <v>-3568.0585475692542</v>
      </c>
      <c r="N155" s="91">
        <v>-3928.8736292771291</v>
      </c>
      <c r="O155" s="91">
        <v>-4094.6973687836098</v>
      </c>
      <c r="P155" s="91">
        <v>-4262.084044121837</v>
      </c>
      <c r="Q155" s="81"/>
      <c r="R155" s="99">
        <v>483</v>
      </c>
      <c r="S155" s="100" t="s">
        <v>760</v>
      </c>
      <c r="T155" s="91">
        <v>-5813.0511463844796</v>
      </c>
      <c r="U155" s="91">
        <v>-5672.8558797524311</v>
      </c>
      <c r="V155" s="91">
        <v>-5892.7613941018762</v>
      </c>
      <c r="W155" s="91">
        <v>-6113.224637681159</v>
      </c>
      <c r="X155" s="91">
        <v>-6759.4123048668498</v>
      </c>
      <c r="Y155" s="91">
        <v>-6296.8460111317254</v>
      </c>
      <c r="Z155" s="91">
        <v>-7054.3971003717461</v>
      </c>
      <c r="AA155" s="91">
        <v>-7650.2318320610684</v>
      </c>
      <c r="AB155" s="91">
        <v>-3677.5570387749208</v>
      </c>
      <c r="AC155" s="91">
        <v>-3498.0966152639749</v>
      </c>
      <c r="AD155" s="91">
        <v>-3905.4409833768677</v>
      </c>
      <c r="AE155" s="91">
        <v>-4123.5623049180367</v>
      </c>
      <c r="AF155" s="91">
        <v>-4353.5077059467185</v>
      </c>
    </row>
    <row r="156" spans="1:32" s="80" customFormat="1">
      <c r="A156" s="75">
        <v>4</v>
      </c>
      <c r="B156" s="96">
        <v>484</v>
      </c>
      <c r="C156" s="97" t="s">
        <v>761</v>
      </c>
      <c r="D156" s="98">
        <v>-20610</v>
      </c>
      <c r="E156" s="76">
        <v>-20261</v>
      </c>
      <c r="F156" s="76">
        <v>-21072</v>
      </c>
      <c r="G156" s="76">
        <v>-21397</v>
      </c>
      <c r="H156" s="91">
        <v>-21372</v>
      </c>
      <c r="I156" s="91">
        <v>-21218</v>
      </c>
      <c r="J156" s="91">
        <v>-21961.773980000002</v>
      </c>
      <c r="K156" s="91">
        <v>-23337.857920000002</v>
      </c>
      <c r="L156" s="91">
        <v>-7547.7492170340111</v>
      </c>
      <c r="M156" s="91">
        <v>-8171.671251379259</v>
      </c>
      <c r="N156" s="91">
        <v>-8789.4532458471367</v>
      </c>
      <c r="O156" s="91">
        <v>-9176.7890038136175</v>
      </c>
      <c r="P156" s="91">
        <v>-9562.6905093828937</v>
      </c>
      <c r="Q156" s="81"/>
      <c r="R156" s="99">
        <v>484</v>
      </c>
      <c r="S156" s="100" t="s">
        <v>761</v>
      </c>
      <c r="T156" s="91">
        <v>-6470.9576138147568</v>
      </c>
      <c r="U156" s="91">
        <v>-6393.4995266645628</v>
      </c>
      <c r="V156" s="91">
        <v>-6676.80608365019</v>
      </c>
      <c r="W156" s="91">
        <v>-6869.0208667736761</v>
      </c>
      <c r="X156" s="91">
        <v>-6968.3730029344642</v>
      </c>
      <c r="Y156" s="91">
        <v>-6920.417482061318</v>
      </c>
      <c r="Z156" s="91">
        <v>-7188.7967201309339</v>
      </c>
      <c r="AA156" s="91">
        <v>-7725.2095067858336</v>
      </c>
      <c r="AB156" s="91">
        <v>-2515.0780463292276</v>
      </c>
      <c r="AC156" s="91">
        <v>-2741.2516777521832</v>
      </c>
      <c r="AD156" s="91">
        <v>-2964.4024437933003</v>
      </c>
      <c r="AE156" s="91">
        <v>-3110.7759334961415</v>
      </c>
      <c r="AF156" s="91">
        <v>-3260.3786257698239</v>
      </c>
    </row>
    <row r="157" spans="1:32" s="80" customFormat="1">
      <c r="A157" s="75">
        <v>8</v>
      </c>
      <c r="B157" s="96">
        <v>489</v>
      </c>
      <c r="C157" s="97" t="s">
        <v>762</v>
      </c>
      <c r="D157" s="98">
        <v>-12126</v>
      </c>
      <c r="E157" s="76">
        <v>-12021</v>
      </c>
      <c r="F157" s="76">
        <v>-12318</v>
      </c>
      <c r="G157" s="76">
        <v>-12805</v>
      </c>
      <c r="H157" s="91">
        <v>-12483</v>
      </c>
      <c r="I157" s="91">
        <v>-11992</v>
      </c>
      <c r="J157" s="91">
        <v>-13685.86166</v>
      </c>
      <c r="K157" s="91">
        <v>-15099.014880000001</v>
      </c>
      <c r="L157" s="91">
        <v>-5061.179714291181</v>
      </c>
      <c r="M157" s="91">
        <v>-5794.8480948734659</v>
      </c>
      <c r="N157" s="91">
        <v>-6284.8753174132371</v>
      </c>
      <c r="O157" s="91">
        <v>-6526.3926261500355</v>
      </c>
      <c r="P157" s="91">
        <v>-6764.6972851664486</v>
      </c>
      <c r="Q157" s="81"/>
      <c r="R157" s="99">
        <v>489</v>
      </c>
      <c r="S157" s="100" t="s">
        <v>762</v>
      </c>
      <c r="T157" s="91">
        <v>-5815.8273381294966</v>
      </c>
      <c r="U157" s="91">
        <v>-5910.029498525073</v>
      </c>
      <c r="V157" s="91">
        <v>-6183.734939759036</v>
      </c>
      <c r="W157" s="91">
        <v>-6600.5154639175253</v>
      </c>
      <c r="X157" s="91">
        <v>-6722.1324717285943</v>
      </c>
      <c r="Y157" s="91">
        <v>-6419.7002141327621</v>
      </c>
      <c r="Z157" s="91">
        <v>-7458.2352370572207</v>
      </c>
      <c r="AA157" s="91">
        <v>-8416.3962541806031</v>
      </c>
      <c r="AB157" s="91">
        <v>-2874.0373164629077</v>
      </c>
      <c r="AC157" s="91">
        <v>-3351.5604944323113</v>
      </c>
      <c r="AD157" s="91">
        <v>-3692.6411970700574</v>
      </c>
      <c r="AE157" s="91">
        <v>-3896.353806656738</v>
      </c>
      <c r="AF157" s="91">
        <v>-4102.302780573953</v>
      </c>
    </row>
    <row r="158" spans="1:32" s="80" customFormat="1">
      <c r="A158" s="75">
        <v>10</v>
      </c>
      <c r="B158" s="96">
        <v>491</v>
      </c>
      <c r="C158" s="97" t="s">
        <v>763</v>
      </c>
      <c r="D158" s="98">
        <v>-294907</v>
      </c>
      <c r="E158" s="76">
        <v>-294387</v>
      </c>
      <c r="F158" s="76">
        <v>-293483</v>
      </c>
      <c r="G158" s="76">
        <v>-309489</v>
      </c>
      <c r="H158" s="91">
        <v>-317739</v>
      </c>
      <c r="I158" s="91">
        <v>-328388</v>
      </c>
      <c r="J158" s="91">
        <v>-350148.39439999999</v>
      </c>
      <c r="K158" s="91">
        <v>-360006.61597000004</v>
      </c>
      <c r="L158" s="91">
        <v>-124354.82741881713</v>
      </c>
      <c r="M158" s="91">
        <v>-121672.41690229828</v>
      </c>
      <c r="N158" s="91">
        <v>-135585.76959679861</v>
      </c>
      <c r="O158" s="91">
        <v>-139870.58312578299</v>
      </c>
      <c r="P158" s="91">
        <v>-143275.85005723813</v>
      </c>
      <c r="Q158" s="81"/>
      <c r="R158" s="99">
        <v>491</v>
      </c>
      <c r="S158" s="100" t="s">
        <v>763</v>
      </c>
      <c r="T158" s="91">
        <v>-5394.8047196560874</v>
      </c>
      <c r="U158" s="91">
        <v>-5399.9119540693728</v>
      </c>
      <c r="V158" s="91">
        <v>-5408.728184146994</v>
      </c>
      <c r="W158" s="91">
        <v>-5750.6596306068595</v>
      </c>
      <c r="X158" s="91">
        <v>-5979.9563368088229</v>
      </c>
      <c r="Y158" s="91">
        <v>-6245.1362607686897</v>
      </c>
      <c r="Z158" s="91">
        <v>-6717.8618318560293</v>
      </c>
      <c r="AA158" s="91">
        <v>-6952.2162866191611</v>
      </c>
      <c r="AB158" s="91">
        <v>-2420.2963686029025</v>
      </c>
      <c r="AC158" s="91">
        <v>-2386.5759856870718</v>
      </c>
      <c r="AD158" s="91">
        <v>-2680.1962836403613</v>
      </c>
      <c r="AE158" s="91">
        <v>-2786.6551735457729</v>
      </c>
      <c r="AF158" s="91">
        <v>-2876.389754416457</v>
      </c>
    </row>
    <row r="159" spans="1:32" s="80" customFormat="1">
      <c r="A159" s="75">
        <v>17</v>
      </c>
      <c r="B159" s="96">
        <v>494</v>
      </c>
      <c r="C159" s="97" t="s">
        <v>764</v>
      </c>
      <c r="D159" s="98">
        <v>-50352</v>
      </c>
      <c r="E159" s="76">
        <v>-50200</v>
      </c>
      <c r="F159" s="76">
        <v>-50646</v>
      </c>
      <c r="G159" s="76">
        <v>-52801</v>
      </c>
      <c r="H159" s="91">
        <v>-54248</v>
      </c>
      <c r="I159" s="91">
        <v>-54495</v>
      </c>
      <c r="J159" s="91">
        <v>-57390.7523</v>
      </c>
      <c r="K159" s="91">
        <v>-59841.745840000003</v>
      </c>
      <c r="L159" s="91">
        <v>-25532.572515802785</v>
      </c>
      <c r="M159" s="91">
        <v>-26850.846213650559</v>
      </c>
      <c r="N159" s="91">
        <v>-27903.175796879616</v>
      </c>
      <c r="O159" s="91">
        <v>-29062.057458183321</v>
      </c>
      <c r="P159" s="91">
        <v>-29704.592044204004</v>
      </c>
      <c r="Q159" s="81"/>
      <c r="R159" s="99">
        <v>494</v>
      </c>
      <c r="S159" s="100" t="s">
        <v>764</v>
      </c>
      <c r="T159" s="91">
        <v>-5555.776233035418</v>
      </c>
      <c r="U159" s="91">
        <v>-5580.8782657031679</v>
      </c>
      <c r="V159" s="91">
        <v>-5615.4784344162326</v>
      </c>
      <c r="W159" s="91">
        <v>-5879.8440979955449</v>
      </c>
      <c r="X159" s="91">
        <v>-6089.8069151324653</v>
      </c>
      <c r="Y159" s="91">
        <v>-6120.9704593957094</v>
      </c>
      <c r="Z159" s="91">
        <v>-6441.8848692333595</v>
      </c>
      <c r="AA159" s="91">
        <v>-6764.0720967559628</v>
      </c>
      <c r="AB159" s="91">
        <v>-2897.1488160447957</v>
      </c>
      <c r="AC159" s="91">
        <v>-3058.1829400513161</v>
      </c>
      <c r="AD159" s="91">
        <v>-3188.934376786242</v>
      </c>
      <c r="AE159" s="91">
        <v>-3332.8047543788211</v>
      </c>
      <c r="AF159" s="91">
        <v>-3417.8566383849966</v>
      </c>
    </row>
    <row r="160" spans="1:32" s="80" customFormat="1">
      <c r="A160" s="75">
        <v>13</v>
      </c>
      <c r="B160" s="96">
        <v>495</v>
      </c>
      <c r="C160" s="97" t="s">
        <v>765</v>
      </c>
      <c r="D160" s="98">
        <v>-11286</v>
      </c>
      <c r="E160" s="76">
        <v>-11230</v>
      </c>
      <c r="F160" s="76">
        <v>-10845</v>
      </c>
      <c r="G160" s="76">
        <v>-10634</v>
      </c>
      <c r="H160" s="91">
        <v>-12857</v>
      </c>
      <c r="I160" s="91">
        <v>-10433</v>
      </c>
      <c r="J160" s="91">
        <v>-11078.203</v>
      </c>
      <c r="K160" s="91">
        <v>-12270.50697</v>
      </c>
      <c r="L160" s="91">
        <v>-4035.1403788448133</v>
      </c>
      <c r="M160" s="91">
        <v>-4178.1488783545965</v>
      </c>
      <c r="N160" s="91">
        <v>-4617.161369898221</v>
      </c>
      <c r="O160" s="91">
        <v>-4799.1284319978167</v>
      </c>
      <c r="P160" s="91">
        <v>-4978.2507320793502</v>
      </c>
      <c r="Q160" s="81"/>
      <c r="R160" s="99">
        <v>495</v>
      </c>
      <c r="S160" s="100" t="s">
        <v>765</v>
      </c>
      <c r="T160" s="91">
        <v>-6600</v>
      </c>
      <c r="U160" s="91">
        <v>-6752.8562838244134</v>
      </c>
      <c r="V160" s="91">
        <v>-6628.9731051344743</v>
      </c>
      <c r="W160" s="91">
        <v>-6713.3838383838383</v>
      </c>
      <c r="X160" s="91">
        <v>-8210.089399744571</v>
      </c>
      <c r="Y160" s="91">
        <v>-6696.4056482670094</v>
      </c>
      <c r="Z160" s="91">
        <v>-7445.0288978494618</v>
      </c>
      <c r="AA160" s="91">
        <v>-8147.7469920318736</v>
      </c>
      <c r="AB160" s="91">
        <v>-2724.6052524272877</v>
      </c>
      <c r="AC160" s="91">
        <v>-2867.6382143820156</v>
      </c>
      <c r="AD160" s="91">
        <v>-3219.7778032763049</v>
      </c>
      <c r="AE160" s="91">
        <v>-3396.4107798993746</v>
      </c>
      <c r="AF160" s="91">
        <v>-3584.0538027929088</v>
      </c>
    </row>
    <row r="161" spans="1:32" s="80" customFormat="1">
      <c r="A161" s="75">
        <v>19</v>
      </c>
      <c r="B161" s="96">
        <v>498</v>
      </c>
      <c r="C161" s="97" t="s">
        <v>766</v>
      </c>
      <c r="D161" s="98">
        <v>-16038</v>
      </c>
      <c r="E161" s="76">
        <v>-16432</v>
      </c>
      <c r="F161" s="76">
        <v>-16208</v>
      </c>
      <c r="G161" s="76">
        <v>-16975</v>
      </c>
      <c r="H161" s="91">
        <v>-17712</v>
      </c>
      <c r="I161" s="91">
        <v>-17608</v>
      </c>
      <c r="J161" s="91">
        <v>-18194.03082</v>
      </c>
      <c r="K161" s="91">
        <v>-19065.001410000001</v>
      </c>
      <c r="L161" s="91">
        <v>-8027.547666479506</v>
      </c>
      <c r="M161" s="91">
        <v>-8282.2007785548376</v>
      </c>
      <c r="N161" s="91">
        <v>-9056.7872108859101</v>
      </c>
      <c r="O161" s="91">
        <v>-9462.005310437622</v>
      </c>
      <c r="P161" s="91">
        <v>-9858.9095638633953</v>
      </c>
      <c r="Q161" s="81"/>
      <c r="R161" s="99">
        <v>498</v>
      </c>
      <c r="S161" s="100" t="s">
        <v>766</v>
      </c>
      <c r="T161" s="91">
        <v>-6801.5267175572517</v>
      </c>
      <c r="U161" s="91">
        <v>-6992.3404255319147</v>
      </c>
      <c r="V161" s="91">
        <v>-6950.2572898799317</v>
      </c>
      <c r="W161" s="91">
        <v>-7383.6450630709005</v>
      </c>
      <c r="X161" s="91">
        <v>-7674.1767764298093</v>
      </c>
      <c r="Y161" s="91">
        <v>-7665.650848933391</v>
      </c>
      <c r="Z161" s="91">
        <v>-7838.8758380008612</v>
      </c>
      <c r="AA161" s="91">
        <v>-8376.5384050966604</v>
      </c>
      <c r="AB161" s="91">
        <v>-3542.6070902380875</v>
      </c>
      <c r="AC161" s="91">
        <v>-3672.8163097804154</v>
      </c>
      <c r="AD161" s="91">
        <v>-4034.2036574102053</v>
      </c>
      <c r="AE161" s="91">
        <v>-4231.6660601241601</v>
      </c>
      <c r="AF161" s="91">
        <v>-4426.991272502647</v>
      </c>
    </row>
    <row r="162" spans="1:32" s="80" customFormat="1">
      <c r="A162" s="75">
        <v>15</v>
      </c>
      <c r="B162" s="96">
        <v>499</v>
      </c>
      <c r="C162" s="97" t="s">
        <v>767</v>
      </c>
      <c r="D162" s="98">
        <v>-97591</v>
      </c>
      <c r="E162" s="76">
        <v>-95580</v>
      </c>
      <c r="F162" s="76">
        <v>-96318</v>
      </c>
      <c r="G162" s="76">
        <v>-102065</v>
      </c>
      <c r="H162" s="91">
        <v>-103508</v>
      </c>
      <c r="I162" s="91">
        <v>-106125</v>
      </c>
      <c r="J162" s="91">
        <v>-111404.63637000001</v>
      </c>
      <c r="K162" s="91">
        <v>-121249.02343</v>
      </c>
      <c r="L162" s="91">
        <v>-52718.225106399739</v>
      </c>
      <c r="M162" s="91">
        <v>-54435.963576847331</v>
      </c>
      <c r="N162" s="91">
        <v>-57412.543480718581</v>
      </c>
      <c r="O162" s="91">
        <v>-59092.840511424671</v>
      </c>
      <c r="P162" s="91">
        <v>-60759.537606267142</v>
      </c>
      <c r="Q162" s="81"/>
      <c r="R162" s="99">
        <v>499</v>
      </c>
      <c r="S162" s="100" t="s">
        <v>767</v>
      </c>
      <c r="T162" s="91">
        <v>-5056.0045591130456</v>
      </c>
      <c r="U162" s="91">
        <v>-4931.8885448916408</v>
      </c>
      <c r="V162" s="91">
        <v>-4968.9434585224935</v>
      </c>
      <c r="W162" s="91">
        <v>-5249.1771240485496</v>
      </c>
      <c r="X162" s="91">
        <v>-5322.2953517071164</v>
      </c>
      <c r="Y162" s="91">
        <v>-5455.4567418907109</v>
      </c>
      <c r="Z162" s="91">
        <v>-5702.5305267199019</v>
      </c>
      <c r="AA162" s="91">
        <v>-6215.9860263508663</v>
      </c>
      <c r="AB162" s="91">
        <v>-2701.0054875704345</v>
      </c>
      <c r="AC162" s="91">
        <v>-2788.2991126797792</v>
      </c>
      <c r="AD162" s="91">
        <v>-2941.2163668400913</v>
      </c>
      <c r="AE162" s="91">
        <v>-3028.5383615941305</v>
      </c>
      <c r="AF162" s="91">
        <v>-3116.0335199890837</v>
      </c>
    </row>
    <row r="163" spans="1:32" s="80" customFormat="1">
      <c r="A163" s="75">
        <v>13</v>
      </c>
      <c r="B163" s="96">
        <v>500</v>
      </c>
      <c r="C163" s="97" t="s">
        <v>768</v>
      </c>
      <c r="D163" s="98">
        <v>-42145</v>
      </c>
      <c r="E163" s="76">
        <v>-43474</v>
      </c>
      <c r="F163" s="76">
        <v>-43435</v>
      </c>
      <c r="G163" s="76">
        <v>-45975</v>
      </c>
      <c r="H163" s="91">
        <v>-48117</v>
      </c>
      <c r="I163" s="91">
        <v>-47968</v>
      </c>
      <c r="J163" s="91">
        <v>-51108.925769999994</v>
      </c>
      <c r="K163" s="91">
        <v>-55897.664629999999</v>
      </c>
      <c r="L163" s="91">
        <v>-27589.542170174518</v>
      </c>
      <c r="M163" s="91">
        <v>-28328.976407039747</v>
      </c>
      <c r="N163" s="91">
        <v>-30848.10678977002</v>
      </c>
      <c r="O163" s="91">
        <v>-32178.37796845374</v>
      </c>
      <c r="P163" s="91">
        <v>-33308.53330120843</v>
      </c>
      <c r="Q163" s="81"/>
      <c r="R163" s="99">
        <v>500</v>
      </c>
      <c r="S163" s="100" t="s">
        <v>768</v>
      </c>
      <c r="T163" s="91">
        <v>-4304.4632826064753</v>
      </c>
      <c r="U163" s="91">
        <v>-4373.2018911578307</v>
      </c>
      <c r="V163" s="91">
        <v>-4301.77280380311</v>
      </c>
      <c r="W163" s="91">
        <v>-4520.6489675516223</v>
      </c>
      <c r="X163" s="91">
        <v>-4734.0613931523021</v>
      </c>
      <c r="Y163" s="91">
        <v>-4672.0561020746081</v>
      </c>
      <c r="Z163" s="91">
        <v>-4902.0646240168799</v>
      </c>
      <c r="AA163" s="91">
        <v>-5341.3917467749643</v>
      </c>
      <c r="AB163" s="91">
        <v>-2615.1224805852621</v>
      </c>
      <c r="AC163" s="91">
        <v>-2665.2532135703968</v>
      </c>
      <c r="AD163" s="91">
        <v>-2883.0006345579459</v>
      </c>
      <c r="AE163" s="91">
        <v>-2989.722007660851</v>
      </c>
      <c r="AF163" s="91">
        <v>-3078.7072096504694</v>
      </c>
    </row>
    <row r="164" spans="1:32" s="80" customFormat="1">
      <c r="A164" s="75">
        <v>2</v>
      </c>
      <c r="B164" s="96">
        <v>503</v>
      </c>
      <c r="C164" s="97" t="s">
        <v>769</v>
      </c>
      <c r="D164" s="98">
        <v>-42264</v>
      </c>
      <c r="E164" s="76">
        <v>-41996</v>
      </c>
      <c r="F164" s="76">
        <v>-41185</v>
      </c>
      <c r="G164" s="76">
        <v>-44449</v>
      </c>
      <c r="H164" s="91">
        <v>-46199</v>
      </c>
      <c r="I164" s="91">
        <v>-44960</v>
      </c>
      <c r="J164" s="91">
        <v>-47921.581920000004</v>
      </c>
      <c r="K164" s="91">
        <v>-47465.760219999996</v>
      </c>
      <c r="L164" s="91">
        <v>-17582.379548928464</v>
      </c>
      <c r="M164" s="91">
        <v>-18044.269921432082</v>
      </c>
      <c r="N164" s="91">
        <v>-18942.351306774279</v>
      </c>
      <c r="O164" s="91">
        <v>-19707.997321628911</v>
      </c>
      <c r="P164" s="91">
        <v>-20407.83992338055</v>
      </c>
      <c r="Q164" s="81"/>
      <c r="R164" s="99">
        <v>503</v>
      </c>
      <c r="S164" s="100" t="s">
        <v>769</v>
      </c>
      <c r="T164" s="91">
        <v>-5377.7834330067444</v>
      </c>
      <c r="U164" s="91">
        <v>-5355.2665136444784</v>
      </c>
      <c r="V164" s="91">
        <v>-5254.5292166368972</v>
      </c>
      <c r="W164" s="91">
        <v>-5723.5385011588978</v>
      </c>
      <c r="X164" s="91">
        <v>-6035.928926051738</v>
      </c>
      <c r="Y164" s="91">
        <v>-5880.9679529103987</v>
      </c>
      <c r="Z164" s="91">
        <v>-6310.4532420331843</v>
      </c>
      <c r="AA164" s="91">
        <v>-6290.1882083222899</v>
      </c>
      <c r="AB164" s="91">
        <v>-2343.6922885801737</v>
      </c>
      <c r="AC164" s="91">
        <v>-2418.4787456684203</v>
      </c>
      <c r="AD164" s="91">
        <v>-2552.1896128771596</v>
      </c>
      <c r="AE164" s="91">
        <v>-2668.6523116626827</v>
      </c>
      <c r="AF164" s="91">
        <v>-2776.1991461543394</v>
      </c>
    </row>
    <row r="165" spans="1:32" s="80" customFormat="1">
      <c r="A165" s="75">
        <v>1</v>
      </c>
      <c r="B165" s="96">
        <v>504</v>
      </c>
      <c r="C165" s="97" t="s">
        <v>770</v>
      </c>
      <c r="D165" s="98">
        <v>-10027</v>
      </c>
      <c r="E165" s="76">
        <v>-10675</v>
      </c>
      <c r="F165" s="76">
        <v>-10753</v>
      </c>
      <c r="G165" s="76">
        <v>-10464</v>
      </c>
      <c r="H165" s="91">
        <v>-10703</v>
      </c>
      <c r="I165" s="91">
        <v>-10748</v>
      </c>
      <c r="J165" s="91">
        <v>-12210.07676</v>
      </c>
      <c r="K165" s="91">
        <v>-12697.77211</v>
      </c>
      <c r="L165" s="91">
        <v>-4369.8294063135172</v>
      </c>
      <c r="M165" s="91">
        <v>-4662.1009119095224</v>
      </c>
      <c r="N165" s="91">
        <v>-5053.4670162089151</v>
      </c>
      <c r="O165" s="91">
        <v>-5280.3131782385062</v>
      </c>
      <c r="P165" s="91">
        <v>-5504.8371246094393</v>
      </c>
      <c r="Q165" s="81"/>
      <c r="R165" s="99">
        <v>504</v>
      </c>
      <c r="S165" s="100" t="s">
        <v>770</v>
      </c>
      <c r="T165" s="91">
        <v>-5092.4327069578467</v>
      </c>
      <c r="U165" s="91">
        <v>-5375.1258811681773</v>
      </c>
      <c r="V165" s="91">
        <v>-5461.1477907567287</v>
      </c>
      <c r="W165" s="91">
        <v>-5444.3288241415194</v>
      </c>
      <c r="X165" s="91">
        <v>-5687.0350690754522</v>
      </c>
      <c r="Y165" s="91">
        <v>-5744.5216461785139</v>
      </c>
      <c r="Z165" s="91">
        <v>-6723.6105506607937</v>
      </c>
      <c r="AA165" s="91">
        <v>-6953.8730065717409</v>
      </c>
      <c r="AB165" s="91">
        <v>-2416.9410433149983</v>
      </c>
      <c r="AC165" s="91">
        <v>-2604.5256491114651</v>
      </c>
      <c r="AD165" s="91">
        <v>-2850.2352037275327</v>
      </c>
      <c r="AE165" s="91">
        <v>-3007.0120605002885</v>
      </c>
      <c r="AF165" s="91">
        <v>-3154.6344553635754</v>
      </c>
    </row>
    <row r="166" spans="1:32" s="80" customFormat="1">
      <c r="A166" s="75">
        <v>1</v>
      </c>
      <c r="B166" s="96">
        <v>505</v>
      </c>
      <c r="C166" s="97" t="s">
        <v>771</v>
      </c>
      <c r="D166" s="98">
        <v>-97582</v>
      </c>
      <c r="E166" s="76">
        <v>-97131</v>
      </c>
      <c r="F166" s="76">
        <v>-100244</v>
      </c>
      <c r="G166" s="76">
        <v>-106192</v>
      </c>
      <c r="H166" s="91">
        <v>-115856</v>
      </c>
      <c r="I166" s="91">
        <v>-114718</v>
      </c>
      <c r="J166" s="91">
        <v>-114643.03968999999</v>
      </c>
      <c r="K166" s="91">
        <v>-124128.13356999999</v>
      </c>
      <c r="L166" s="91">
        <v>-50106.212961758683</v>
      </c>
      <c r="M166" s="91">
        <v>-53277.808869673936</v>
      </c>
      <c r="N166" s="91">
        <v>-56083.791162422349</v>
      </c>
      <c r="O166" s="91">
        <v>-58073.750125051331</v>
      </c>
      <c r="P166" s="91">
        <v>-59890.542543668642</v>
      </c>
      <c r="Q166" s="81"/>
      <c r="R166" s="99">
        <v>505</v>
      </c>
      <c r="S166" s="100" t="s">
        <v>771</v>
      </c>
      <c r="T166" s="91">
        <v>-4717.524776408025</v>
      </c>
      <c r="U166" s="91">
        <v>-4657.8909509423111</v>
      </c>
      <c r="V166" s="91">
        <v>-4818.7280680671056</v>
      </c>
      <c r="W166" s="91">
        <v>-5133.5202552450937</v>
      </c>
      <c r="X166" s="91">
        <v>-5591.2359442111865</v>
      </c>
      <c r="Y166" s="91">
        <v>-5519.7998364047544</v>
      </c>
      <c r="Z166" s="91">
        <v>-5501.8975711474777</v>
      </c>
      <c r="AA166" s="91">
        <v>-5962.8252663688327</v>
      </c>
      <c r="AB166" s="91">
        <v>-2403.0604269223868</v>
      </c>
      <c r="AC166" s="91">
        <v>-2550.3977438809925</v>
      </c>
      <c r="AD166" s="91">
        <v>-2679.9728180065158</v>
      </c>
      <c r="AE166" s="91">
        <v>-2769.3729196495628</v>
      </c>
      <c r="AF166" s="91">
        <v>-2850.4375110022675</v>
      </c>
    </row>
    <row r="167" spans="1:32" s="80" customFormat="1">
      <c r="A167" s="75">
        <v>10</v>
      </c>
      <c r="B167" s="96">
        <v>507</v>
      </c>
      <c r="C167" s="97" t="s">
        <v>772</v>
      </c>
      <c r="D167" s="98">
        <v>-36213</v>
      </c>
      <c r="E167" s="76">
        <v>-35900</v>
      </c>
      <c r="F167" s="76">
        <v>-36537</v>
      </c>
      <c r="G167" s="76">
        <v>-37070</v>
      </c>
      <c r="H167" s="91">
        <v>-39540</v>
      </c>
      <c r="I167" s="91">
        <v>-38639</v>
      </c>
      <c r="J167" s="91">
        <v>-42540.511009999995</v>
      </c>
      <c r="K167" s="91">
        <v>-42781.216909999996</v>
      </c>
      <c r="L167" s="91">
        <v>-13424.195298822971</v>
      </c>
      <c r="M167" s="91">
        <v>-12695.086955095916</v>
      </c>
      <c r="N167" s="91">
        <v>-13893.819017884298</v>
      </c>
      <c r="O167" s="91">
        <v>-14142.127271124073</v>
      </c>
      <c r="P167" s="91">
        <v>-14588.347152046486</v>
      </c>
      <c r="Q167" s="81"/>
      <c r="R167" s="99">
        <v>507</v>
      </c>
      <c r="S167" s="100" t="s">
        <v>772</v>
      </c>
      <c r="T167" s="91">
        <v>-5879.6882610813445</v>
      </c>
      <c r="U167" s="91">
        <v>-5888.1417090372315</v>
      </c>
      <c r="V167" s="91">
        <v>-6035.1833498513379</v>
      </c>
      <c r="W167" s="91">
        <v>-6257.5962187711002</v>
      </c>
      <c r="X167" s="91">
        <v>-6827.836297703333</v>
      </c>
      <c r="Y167" s="91">
        <v>-6807.4348132487667</v>
      </c>
      <c r="Z167" s="91">
        <v>-7549.336470275065</v>
      </c>
      <c r="AA167" s="91">
        <v>-7751.6247345533602</v>
      </c>
      <c r="AB167" s="91">
        <v>-2463.6071387085653</v>
      </c>
      <c r="AC167" s="91">
        <v>-2359.6815901665273</v>
      </c>
      <c r="AD167" s="91">
        <v>-2613.09366520299</v>
      </c>
      <c r="AE167" s="91">
        <v>-2690.663483851612</v>
      </c>
      <c r="AF167" s="91">
        <v>-2807.6110762214175</v>
      </c>
    </row>
    <row r="168" spans="1:32" s="80" customFormat="1">
      <c r="A168" s="75">
        <v>6</v>
      </c>
      <c r="B168" s="96">
        <v>508</v>
      </c>
      <c r="C168" s="97" t="s">
        <v>773</v>
      </c>
      <c r="D168" s="98">
        <v>-64281</v>
      </c>
      <c r="E168" s="76">
        <v>-66104</v>
      </c>
      <c r="F168" s="76">
        <v>-61777</v>
      </c>
      <c r="G168" s="76">
        <v>-63459</v>
      </c>
      <c r="H168" s="91">
        <v>-64886</v>
      </c>
      <c r="I168" s="91">
        <v>-67777</v>
      </c>
      <c r="J168" s="91">
        <v>-69149.465660000002</v>
      </c>
      <c r="K168" s="91">
        <v>-69708.138760000002</v>
      </c>
      <c r="L168" s="91">
        <v>-21071.795093638684</v>
      </c>
      <c r="M168" s="91">
        <v>-22316.741272713967</v>
      </c>
      <c r="N168" s="91">
        <v>-24503.307443030109</v>
      </c>
      <c r="O168" s="91">
        <v>-25199.064235174956</v>
      </c>
      <c r="P168" s="91">
        <v>-25660.604282800174</v>
      </c>
      <c r="Q168" s="81"/>
      <c r="R168" s="99">
        <v>508</v>
      </c>
      <c r="S168" s="100" t="s">
        <v>773</v>
      </c>
      <c r="T168" s="91">
        <v>-6061.9577517917769</v>
      </c>
      <c r="U168" s="91">
        <v>-6326.9525267993877</v>
      </c>
      <c r="V168" s="91">
        <v>-6023.4984399375971</v>
      </c>
      <c r="W168" s="91">
        <v>-6356.7064008814987</v>
      </c>
      <c r="X168" s="91">
        <v>-6584.0690005073566</v>
      </c>
      <c r="Y168" s="91">
        <v>-7006.8231158895896</v>
      </c>
      <c r="Z168" s="91">
        <v>-7230.9385820349262</v>
      </c>
      <c r="AA168" s="91">
        <v>-7505.1828983634805</v>
      </c>
      <c r="AB168" s="91">
        <v>-2311.0106485675242</v>
      </c>
      <c r="AC168" s="91">
        <v>-2490.9857431313726</v>
      </c>
      <c r="AD168" s="91">
        <v>-2780.3594057676287</v>
      </c>
      <c r="AE168" s="91">
        <v>-2904.45645864165</v>
      </c>
      <c r="AF168" s="91">
        <v>-3002.6450131991778</v>
      </c>
    </row>
    <row r="169" spans="1:32" s="80" customFormat="1">
      <c r="A169" s="75">
        <v>2</v>
      </c>
      <c r="B169" s="96">
        <v>529</v>
      </c>
      <c r="C169" s="97" t="s">
        <v>774</v>
      </c>
      <c r="D169" s="98">
        <v>-88806</v>
      </c>
      <c r="E169" s="76">
        <v>-91240</v>
      </c>
      <c r="F169" s="76">
        <v>-89102</v>
      </c>
      <c r="G169" s="76">
        <v>-94020</v>
      </c>
      <c r="H169" s="91">
        <v>-97820</v>
      </c>
      <c r="I169" s="91">
        <v>-100926</v>
      </c>
      <c r="J169" s="91">
        <v>-100336.97262999999</v>
      </c>
      <c r="K169" s="91">
        <v>-107430.40759</v>
      </c>
      <c r="L169" s="91">
        <v>-41354.945887154296</v>
      </c>
      <c r="M169" s="91">
        <v>-37304.296444722684</v>
      </c>
      <c r="N169" s="91">
        <v>-40690.154891662256</v>
      </c>
      <c r="O169" s="91">
        <v>-42333.641088846336</v>
      </c>
      <c r="P169" s="91">
        <v>-43850.790501237345</v>
      </c>
      <c r="Q169" s="81"/>
      <c r="R169" s="99">
        <v>529</v>
      </c>
      <c r="S169" s="100" t="s">
        <v>774</v>
      </c>
      <c r="T169" s="91">
        <v>-4683.6137334528776</v>
      </c>
      <c r="U169" s="91">
        <v>-4784.9800713236837</v>
      </c>
      <c r="V169" s="91">
        <v>-4648.7191527103869</v>
      </c>
      <c r="W169" s="91">
        <v>-4885.4247856586126</v>
      </c>
      <c r="X169" s="91">
        <v>-5064.7198923060996</v>
      </c>
      <c r="Y169" s="91">
        <v>-5195.1407834457204</v>
      </c>
      <c r="Z169" s="91">
        <v>-5124.7240732417376</v>
      </c>
      <c r="AA169" s="91">
        <v>-5488.7042144791294</v>
      </c>
      <c r="AB169" s="91">
        <v>-2104.470301112121</v>
      </c>
      <c r="AC169" s="91">
        <v>-1891.2190846500728</v>
      </c>
      <c r="AD169" s="91">
        <v>-2055.05832786173</v>
      </c>
      <c r="AE169" s="91">
        <v>-2130.2088808356234</v>
      </c>
      <c r="AF169" s="91">
        <v>-2198.916382571324</v>
      </c>
    </row>
    <row r="170" spans="1:32" s="80" customFormat="1">
      <c r="A170" s="75">
        <v>4</v>
      </c>
      <c r="B170" s="96">
        <v>531</v>
      </c>
      <c r="C170" s="97" t="s">
        <v>775</v>
      </c>
      <c r="D170" s="98">
        <v>-28887</v>
      </c>
      <c r="E170" s="76">
        <v>-28422</v>
      </c>
      <c r="F170" s="76">
        <v>-28294</v>
      </c>
      <c r="G170" s="76">
        <v>-28470</v>
      </c>
      <c r="H170" s="91">
        <v>-29962</v>
      </c>
      <c r="I170" s="91">
        <v>-30310</v>
      </c>
      <c r="J170" s="91">
        <v>-31997.681160000004</v>
      </c>
      <c r="K170" s="91">
        <v>-33396.56669</v>
      </c>
      <c r="L170" s="91">
        <v>-11625.663154943804</v>
      </c>
      <c r="M170" s="91">
        <v>-10769.33072445518</v>
      </c>
      <c r="N170" s="91">
        <v>-11829.535511366483</v>
      </c>
      <c r="O170" s="91">
        <v>-12091.001232325802</v>
      </c>
      <c r="P170" s="91">
        <v>-12291.052963302565</v>
      </c>
      <c r="Q170" s="81"/>
      <c r="R170" s="99">
        <v>531</v>
      </c>
      <c r="S170" s="100" t="s">
        <v>775</v>
      </c>
      <c r="T170" s="91">
        <v>-5111.8386126349315</v>
      </c>
      <c r="U170" s="91">
        <v>-5122.9271809661141</v>
      </c>
      <c r="V170" s="91">
        <v>-5124.796232566564</v>
      </c>
      <c r="W170" s="91">
        <v>-5236.3435718226965</v>
      </c>
      <c r="X170" s="91">
        <v>-5622.4432351285423</v>
      </c>
      <c r="Y170" s="91">
        <v>-5766.7427701674278</v>
      </c>
      <c r="Z170" s="91">
        <v>-6190.3039582124202</v>
      </c>
      <c r="AA170" s="91">
        <v>-6529.1430478983384</v>
      </c>
      <c r="AB170" s="91">
        <v>-2303.9364159619113</v>
      </c>
      <c r="AC170" s="91">
        <v>-2163.8197155827165</v>
      </c>
      <c r="AD170" s="91">
        <v>-2410.7469964064567</v>
      </c>
      <c r="AE170" s="91">
        <v>-2498.1407504805375</v>
      </c>
      <c r="AF170" s="91">
        <v>-2573.5035517802689</v>
      </c>
    </row>
    <row r="171" spans="1:32" s="80" customFormat="1">
      <c r="A171" s="75">
        <v>17</v>
      </c>
      <c r="B171" s="96">
        <v>535</v>
      </c>
      <c r="C171" s="97" t="s">
        <v>776</v>
      </c>
      <c r="D171" s="98">
        <v>-62104</v>
      </c>
      <c r="E171" s="76">
        <v>-63286</v>
      </c>
      <c r="F171" s="76">
        <v>-64209</v>
      </c>
      <c r="G171" s="76">
        <v>-66541</v>
      </c>
      <c r="H171" s="91">
        <v>-69273</v>
      </c>
      <c r="I171" s="91">
        <v>-70459</v>
      </c>
      <c r="J171" s="91">
        <v>-71910.67134999999</v>
      </c>
      <c r="K171" s="91">
        <v>-77263.269469999999</v>
      </c>
      <c r="L171" s="91">
        <v>-32946.47912049439</v>
      </c>
      <c r="M171" s="91">
        <v>-32884.374982957284</v>
      </c>
      <c r="N171" s="91">
        <v>-33872.240141356066</v>
      </c>
      <c r="O171" s="91">
        <v>-34489.283070330508</v>
      </c>
      <c r="P171" s="91">
        <v>-35040.721357078415</v>
      </c>
      <c r="Q171" s="81"/>
      <c r="R171" s="99">
        <v>535</v>
      </c>
      <c r="S171" s="100" t="s">
        <v>776</v>
      </c>
      <c r="T171" s="91">
        <v>-5710.1875689591761</v>
      </c>
      <c r="U171" s="91">
        <v>-5811.9202865276884</v>
      </c>
      <c r="V171" s="91">
        <v>-5937.0319001386961</v>
      </c>
      <c r="W171" s="91">
        <v>-6197.3549408587123</v>
      </c>
      <c r="X171" s="91">
        <v>-6511.2322586709279</v>
      </c>
      <c r="Y171" s="91">
        <v>-6710.3809523809523</v>
      </c>
      <c r="Z171" s="91">
        <v>-6917.1480713736037</v>
      </c>
      <c r="AA171" s="91">
        <v>-7517.3447625997278</v>
      </c>
      <c r="AB171" s="91">
        <v>-3238.9381754320084</v>
      </c>
      <c r="AC171" s="91">
        <v>-3267.8500430246727</v>
      </c>
      <c r="AD171" s="91">
        <v>-3401.8519776394564</v>
      </c>
      <c r="AE171" s="91">
        <v>-3502.5168142917141</v>
      </c>
      <c r="AF171" s="91">
        <v>-3598.7184304281004</v>
      </c>
    </row>
    <row r="172" spans="1:32" s="80" customFormat="1">
      <c r="A172" s="75">
        <v>6</v>
      </c>
      <c r="B172" s="96">
        <v>536</v>
      </c>
      <c r="C172" s="97" t="s">
        <v>777</v>
      </c>
      <c r="D172" s="98">
        <v>-157079</v>
      </c>
      <c r="E172" s="76">
        <v>-155528</v>
      </c>
      <c r="F172" s="76">
        <v>-160526</v>
      </c>
      <c r="G172" s="76">
        <v>-164052</v>
      </c>
      <c r="H172" s="91">
        <v>-170296</v>
      </c>
      <c r="I172" s="91">
        <v>-175239</v>
      </c>
      <c r="J172" s="91">
        <v>-181737.06703000001</v>
      </c>
      <c r="K172" s="91">
        <v>-192959.93205</v>
      </c>
      <c r="L172" s="91">
        <v>-83222.041383152318</v>
      </c>
      <c r="M172" s="91">
        <v>-75108.791382136202</v>
      </c>
      <c r="N172" s="91">
        <v>-81825.158694495622</v>
      </c>
      <c r="O172" s="91">
        <v>-85154.323489634684</v>
      </c>
      <c r="P172" s="91">
        <v>-88403.905141807714</v>
      </c>
      <c r="Q172" s="81"/>
      <c r="R172" s="99">
        <v>536</v>
      </c>
      <c r="S172" s="100" t="s">
        <v>777</v>
      </c>
      <c r="T172" s="91">
        <v>-4736.7167239611608</v>
      </c>
      <c r="U172" s="91">
        <v>-4683.1677205660944</v>
      </c>
      <c r="V172" s="91">
        <v>-4817.4179220935112</v>
      </c>
      <c r="W172" s="91">
        <v>-4893.1309094162907</v>
      </c>
      <c r="X172" s="91">
        <v>-5019.1871260573553</v>
      </c>
      <c r="Y172" s="91">
        <v>-5082.9272537417328</v>
      </c>
      <c r="Z172" s="91">
        <v>-5209.7542434927191</v>
      </c>
      <c r="AA172" s="91">
        <v>-5509.5203737543907</v>
      </c>
      <c r="AB172" s="91">
        <v>-2359.3695286239426</v>
      </c>
      <c r="AC172" s="91">
        <v>-2115.1447868807718</v>
      </c>
      <c r="AD172" s="91">
        <v>-2290.0327081384689</v>
      </c>
      <c r="AE172" s="91">
        <v>-2369.2149432317256</v>
      </c>
      <c r="AF172" s="91">
        <v>-2446.2189087082575</v>
      </c>
    </row>
    <row r="173" spans="1:32" s="80" customFormat="1">
      <c r="A173" s="75">
        <v>2</v>
      </c>
      <c r="B173" s="96">
        <v>538</v>
      </c>
      <c r="C173" s="97" t="s">
        <v>778</v>
      </c>
      <c r="D173" s="98">
        <v>-24764</v>
      </c>
      <c r="E173" s="76">
        <v>-25871</v>
      </c>
      <c r="F173" s="76">
        <v>-25178</v>
      </c>
      <c r="G173" s="76">
        <v>-25683</v>
      </c>
      <c r="H173" s="91">
        <v>-26771</v>
      </c>
      <c r="I173" s="91">
        <v>-26157</v>
      </c>
      <c r="J173" s="91">
        <v>-27628.8197</v>
      </c>
      <c r="K173" s="91">
        <v>-29304.54781</v>
      </c>
      <c r="L173" s="91">
        <v>-14058.670561220473</v>
      </c>
      <c r="M173" s="91">
        <v>-14430.366376715314</v>
      </c>
      <c r="N173" s="91">
        <v>-15409.229775856076</v>
      </c>
      <c r="O173" s="91">
        <v>-16027.955256482721</v>
      </c>
      <c r="P173" s="91">
        <v>-16729.718421166977</v>
      </c>
      <c r="Q173" s="81"/>
      <c r="R173" s="99">
        <v>538</v>
      </c>
      <c r="S173" s="100" t="s">
        <v>778</v>
      </c>
      <c r="T173" s="91">
        <v>-5096.5219180901422</v>
      </c>
      <c r="U173" s="91">
        <v>-5373.0010384215993</v>
      </c>
      <c r="V173" s="91">
        <v>-5231.2487014336166</v>
      </c>
      <c r="W173" s="91">
        <v>-5426.3680540883161</v>
      </c>
      <c r="X173" s="91">
        <v>-5677.8366914103917</v>
      </c>
      <c r="Y173" s="91">
        <v>-5573.6202855316424</v>
      </c>
      <c r="Z173" s="91">
        <v>-5892.2626786095116</v>
      </c>
      <c r="AA173" s="91">
        <v>-6303.4088642718862</v>
      </c>
      <c r="AB173" s="91">
        <v>-3035.774252045017</v>
      </c>
      <c r="AC173" s="91">
        <v>-3128.1956160232635</v>
      </c>
      <c r="AD173" s="91">
        <v>-3352.0186590942085</v>
      </c>
      <c r="AE173" s="91">
        <v>-3498.7896215854007</v>
      </c>
      <c r="AF173" s="91">
        <v>-3663.1746050288984</v>
      </c>
    </row>
    <row r="174" spans="1:32" s="80" customFormat="1">
      <c r="A174" s="75">
        <v>12</v>
      </c>
      <c r="B174" s="96">
        <v>541</v>
      </c>
      <c r="C174" s="97" t="s">
        <v>779</v>
      </c>
      <c r="D174" s="98">
        <v>-47767</v>
      </c>
      <c r="E174" s="76">
        <v>-48763</v>
      </c>
      <c r="F174" s="76">
        <v>-47339</v>
      </c>
      <c r="G174" s="77">
        <v>-62842</v>
      </c>
      <c r="H174" s="91">
        <v>-65819</v>
      </c>
      <c r="I174" s="91">
        <v>-65738</v>
      </c>
      <c r="J174" s="91">
        <v>-70062.103170000002</v>
      </c>
      <c r="K174" s="91">
        <v>-74071.709010000006</v>
      </c>
      <c r="L174" s="91">
        <v>-26306.624300167987</v>
      </c>
      <c r="M174" s="91">
        <v>-26753.203739349512</v>
      </c>
      <c r="N174" s="91">
        <v>-29477.849222844976</v>
      </c>
      <c r="O174" s="91">
        <v>-30333.215717312785</v>
      </c>
      <c r="P174" s="91">
        <v>-31109.603786270774</v>
      </c>
      <c r="Q174" s="81"/>
      <c r="R174" s="99">
        <v>541</v>
      </c>
      <c r="S174" s="100" t="s">
        <v>779</v>
      </c>
      <c r="T174" s="91">
        <v>-5973.8619309654832</v>
      </c>
      <c r="U174" s="91">
        <v>-4813.721618953603</v>
      </c>
      <c r="V174" s="91">
        <v>-4741.961334268256</v>
      </c>
      <c r="W174" s="91">
        <v>-6422.9354047424367</v>
      </c>
      <c r="X174" s="91">
        <v>-6890.598827470686</v>
      </c>
      <c r="Y174" s="91">
        <v>-6919.0611514577413</v>
      </c>
      <c r="Z174" s="91">
        <v>-7435.2226647564466</v>
      </c>
      <c r="AA174" s="91">
        <v>-8067.934757651672</v>
      </c>
      <c r="AB174" s="91">
        <v>-2913.8928112724839</v>
      </c>
      <c r="AC174" s="91">
        <v>-3010.7139026951959</v>
      </c>
      <c r="AD174" s="91">
        <v>-3370.4378256168507</v>
      </c>
      <c r="AE174" s="91">
        <v>-3521.3856184481988</v>
      </c>
      <c r="AF174" s="91">
        <v>-3664.2642857798319</v>
      </c>
    </row>
    <row r="175" spans="1:32" s="80" customFormat="1">
      <c r="A175" s="75">
        <v>1</v>
      </c>
      <c r="B175" s="96">
        <v>543</v>
      </c>
      <c r="C175" s="97" t="s">
        <v>780</v>
      </c>
      <c r="D175" s="98">
        <v>-191212</v>
      </c>
      <c r="E175" s="76">
        <v>-192090</v>
      </c>
      <c r="F175" s="76">
        <v>-192789</v>
      </c>
      <c r="G175" s="76">
        <v>-207442</v>
      </c>
      <c r="H175" s="91">
        <v>-221059</v>
      </c>
      <c r="I175" s="91">
        <v>-225197</v>
      </c>
      <c r="J175" s="91">
        <v>-217849.07526999997</v>
      </c>
      <c r="K175" s="91">
        <v>-240542.37086000002</v>
      </c>
      <c r="L175" s="91">
        <v>-101002.45557320508</v>
      </c>
      <c r="M175" s="91">
        <v>-106549.69439111766</v>
      </c>
      <c r="N175" s="91">
        <v>-113332.67860523557</v>
      </c>
      <c r="O175" s="91">
        <v>-118569.1979976421</v>
      </c>
      <c r="P175" s="91">
        <v>-123770.88110454137</v>
      </c>
      <c r="Q175" s="81"/>
      <c r="R175" s="99">
        <v>543</v>
      </c>
      <c r="S175" s="100" t="s">
        <v>780</v>
      </c>
      <c r="T175" s="91">
        <v>-4563.8589875170055</v>
      </c>
      <c r="U175" s="91">
        <v>-4572.4827422042363</v>
      </c>
      <c r="V175" s="91">
        <v>-4572.9025830783467</v>
      </c>
      <c r="W175" s="91">
        <v>-4862.1118012422357</v>
      </c>
      <c r="X175" s="91">
        <v>-5141.7440048379967</v>
      </c>
      <c r="Y175" s="91">
        <v>-5157.6162883906281</v>
      </c>
      <c r="Z175" s="91">
        <v>-4936.8657572461298</v>
      </c>
      <c r="AA175" s="91">
        <v>-5413.7191857220023</v>
      </c>
      <c r="AB175" s="91">
        <v>-2254.8210825826022</v>
      </c>
      <c r="AC175" s="91">
        <v>-2360.0091785044224</v>
      </c>
      <c r="AD175" s="91">
        <v>-2491.4851962107714</v>
      </c>
      <c r="AE175" s="91">
        <v>-2587.7171103806654</v>
      </c>
      <c r="AF175" s="91">
        <v>-2682.3909042638243</v>
      </c>
    </row>
    <row r="176" spans="1:32" s="80" customFormat="1">
      <c r="A176" s="75">
        <v>15</v>
      </c>
      <c r="B176" s="96">
        <v>545</v>
      </c>
      <c r="C176" s="97" t="s">
        <v>781</v>
      </c>
      <c r="D176" s="98">
        <v>-52128</v>
      </c>
      <c r="E176" s="76">
        <v>-52405</v>
      </c>
      <c r="F176" s="76">
        <v>-52125</v>
      </c>
      <c r="G176" s="76">
        <v>-55570</v>
      </c>
      <c r="H176" s="91">
        <v>-58004</v>
      </c>
      <c r="I176" s="91">
        <v>-59030</v>
      </c>
      <c r="J176" s="91">
        <v>-61637.858420000011</v>
      </c>
      <c r="K176" s="91">
        <v>-65415.134439999994</v>
      </c>
      <c r="L176" s="91">
        <v>-25260.525434476447</v>
      </c>
      <c r="M176" s="91">
        <v>-26988.197044417753</v>
      </c>
      <c r="N176" s="91">
        <v>-28451.51708582251</v>
      </c>
      <c r="O176" s="91">
        <v>-29761.948386184988</v>
      </c>
      <c r="P176" s="91">
        <v>-31074.041982051549</v>
      </c>
      <c r="Q176" s="81"/>
      <c r="R176" s="99">
        <v>545</v>
      </c>
      <c r="S176" s="100" t="s">
        <v>781</v>
      </c>
      <c r="T176" s="91">
        <v>-5553.211888782359</v>
      </c>
      <c r="U176" s="91">
        <v>-5551.9652505562035</v>
      </c>
      <c r="V176" s="91">
        <v>-5482.8021457873137</v>
      </c>
      <c r="W176" s="91">
        <v>-5867.3846478724527</v>
      </c>
      <c r="X176" s="91">
        <v>-6119.2108872243907</v>
      </c>
      <c r="Y176" s="91">
        <v>-6175.9782381251307</v>
      </c>
      <c r="Z176" s="91">
        <v>-6446.126168165657</v>
      </c>
      <c r="AA176" s="91">
        <v>-6820.4706954436442</v>
      </c>
      <c r="AB176" s="91">
        <v>-2631.0306670634773</v>
      </c>
      <c r="AC176" s="91">
        <v>-2807.7608244296453</v>
      </c>
      <c r="AD176" s="91">
        <v>-2956.9234136169725</v>
      </c>
      <c r="AE176" s="91">
        <v>-3091.1869948260269</v>
      </c>
      <c r="AF176" s="91">
        <v>-3225.455883542822</v>
      </c>
    </row>
    <row r="177" spans="1:32" s="80" customFormat="1">
      <c r="A177" s="75">
        <v>7</v>
      </c>
      <c r="B177" s="96">
        <v>560</v>
      </c>
      <c r="C177" s="97" t="s">
        <v>782</v>
      </c>
      <c r="D177" s="98">
        <v>-83661</v>
      </c>
      <c r="E177" s="76">
        <v>-84625</v>
      </c>
      <c r="F177" s="76">
        <v>-84163</v>
      </c>
      <c r="G177" s="76">
        <v>-85940</v>
      </c>
      <c r="H177" s="91">
        <v>-88924</v>
      </c>
      <c r="I177" s="91">
        <v>-89651</v>
      </c>
      <c r="J177" s="91">
        <v>-90874.325419999994</v>
      </c>
      <c r="K177" s="91">
        <v>-99149.35772</v>
      </c>
      <c r="L177" s="91">
        <v>-39616.211743470893</v>
      </c>
      <c r="M177" s="91">
        <v>-40648.705695548022</v>
      </c>
      <c r="N177" s="91">
        <v>-43818.318250875644</v>
      </c>
      <c r="O177" s="91">
        <v>-45209.665836421897</v>
      </c>
      <c r="P177" s="91">
        <v>-46598.473546723377</v>
      </c>
      <c r="Q177" s="81"/>
      <c r="R177" s="99">
        <v>560</v>
      </c>
      <c r="S177" s="100" t="s">
        <v>782</v>
      </c>
      <c r="T177" s="91">
        <v>-5124.402793090775</v>
      </c>
      <c r="U177" s="91">
        <v>-5198.4151360648684</v>
      </c>
      <c r="V177" s="91">
        <v>-5188.5210529560445</v>
      </c>
      <c r="W177" s="91">
        <v>-5340.8737803741224</v>
      </c>
      <c r="X177" s="91">
        <v>-5556.7081172280195</v>
      </c>
      <c r="Y177" s="91">
        <v>-5644.8180329933266</v>
      </c>
      <c r="Z177" s="91">
        <v>-5748.6288853744936</v>
      </c>
      <c r="AA177" s="91">
        <v>-6312.0293939393941</v>
      </c>
      <c r="AB177" s="91">
        <v>-2537.061270795446</v>
      </c>
      <c r="AC177" s="91">
        <v>-2618.6114601267814</v>
      </c>
      <c r="AD177" s="91">
        <v>-2839.2612098020891</v>
      </c>
      <c r="AE177" s="91">
        <v>-2945.6388999493029</v>
      </c>
      <c r="AF177" s="91">
        <v>-3052.4350548096013</v>
      </c>
    </row>
    <row r="178" spans="1:32" s="80" customFormat="1">
      <c r="A178" s="75">
        <v>2</v>
      </c>
      <c r="B178" s="96">
        <v>561</v>
      </c>
      <c r="C178" s="97" t="s">
        <v>783</v>
      </c>
      <c r="D178" s="98">
        <v>-7393</v>
      </c>
      <c r="E178" s="76">
        <v>-7430</v>
      </c>
      <c r="F178" s="76">
        <v>-7925</v>
      </c>
      <c r="G178" s="76">
        <v>-8570</v>
      </c>
      <c r="H178" s="91">
        <v>-8272</v>
      </c>
      <c r="I178" s="91">
        <v>-8140</v>
      </c>
      <c r="J178" s="91">
        <v>-7977.4676000000009</v>
      </c>
      <c r="K178" s="91">
        <v>-8868.6890999999996</v>
      </c>
      <c r="L178" s="91">
        <v>-3625.9988039820946</v>
      </c>
      <c r="M178" s="91">
        <v>-3947.1803095887681</v>
      </c>
      <c r="N178" s="91">
        <v>-4289.0982236341224</v>
      </c>
      <c r="O178" s="91">
        <v>-4488.2809447569971</v>
      </c>
      <c r="P178" s="91">
        <v>-4685.5130617911191</v>
      </c>
      <c r="Q178" s="81"/>
      <c r="R178" s="99">
        <v>561</v>
      </c>
      <c r="S178" s="100" t="s">
        <v>783</v>
      </c>
      <c r="T178" s="91">
        <v>-5368.9179375453887</v>
      </c>
      <c r="U178" s="91">
        <v>-5451.2105649303003</v>
      </c>
      <c r="V178" s="91">
        <v>-5734.4428364688856</v>
      </c>
      <c r="W178" s="91">
        <v>-6282.9912023460411</v>
      </c>
      <c r="X178" s="91">
        <v>-6224.2287434161017</v>
      </c>
      <c r="Y178" s="91">
        <v>-6101.9490254872562</v>
      </c>
      <c r="Z178" s="91">
        <v>-5966.6922961854907</v>
      </c>
      <c r="AA178" s="91">
        <v>-6708.5394099848709</v>
      </c>
      <c r="AB178" s="91">
        <v>-2757.4135391498817</v>
      </c>
      <c r="AC178" s="91">
        <v>-3013.1147401440981</v>
      </c>
      <c r="AD178" s="91">
        <v>-3286.6653054667604</v>
      </c>
      <c r="AE178" s="91">
        <v>-3449.8700574611812</v>
      </c>
      <c r="AF178" s="91">
        <v>-3609.7943465262861</v>
      </c>
    </row>
    <row r="179" spans="1:32" s="80" customFormat="1">
      <c r="A179" s="75">
        <v>6</v>
      </c>
      <c r="B179" s="96">
        <v>562</v>
      </c>
      <c r="C179" s="97" t="s">
        <v>784</v>
      </c>
      <c r="D179" s="98">
        <v>-53260</v>
      </c>
      <c r="E179" s="76">
        <v>-53061</v>
      </c>
      <c r="F179" s="76">
        <v>-53138</v>
      </c>
      <c r="G179" s="76">
        <v>-54227</v>
      </c>
      <c r="H179" s="91">
        <v>-55336</v>
      </c>
      <c r="I179" s="91">
        <v>-57782</v>
      </c>
      <c r="J179" s="91">
        <v>-59618.5268</v>
      </c>
      <c r="K179" s="91">
        <v>-61498.419840000002</v>
      </c>
      <c r="L179" s="91">
        <v>-21921.504423222737</v>
      </c>
      <c r="M179" s="91">
        <v>-24037.611211244999</v>
      </c>
      <c r="N179" s="91">
        <v>-25508.197006436203</v>
      </c>
      <c r="O179" s="91">
        <v>-26236.925962265745</v>
      </c>
      <c r="P179" s="91">
        <v>-27090.042874975414</v>
      </c>
      <c r="Q179" s="81"/>
      <c r="R179" s="99">
        <v>562</v>
      </c>
      <c r="S179" s="100" t="s">
        <v>784</v>
      </c>
      <c r="T179" s="91">
        <v>-5661.1394557823123</v>
      </c>
      <c r="U179" s="91">
        <v>-5698.1314432989693</v>
      </c>
      <c r="V179" s="91">
        <v>-5722.9940764674211</v>
      </c>
      <c r="W179" s="91">
        <v>-5880.8155297690055</v>
      </c>
      <c r="X179" s="91">
        <v>-6042.3673291111591</v>
      </c>
      <c r="Y179" s="91">
        <v>-6414.5204262877442</v>
      </c>
      <c r="Z179" s="91">
        <v>-6640.5131209623523</v>
      </c>
      <c r="AA179" s="91">
        <v>-6958.4091242362529</v>
      </c>
      <c r="AB179" s="91">
        <v>-2503.0263100277161</v>
      </c>
      <c r="AC179" s="91">
        <v>-2768.3532432621214</v>
      </c>
      <c r="AD179" s="91">
        <v>-2961.5925933398585</v>
      </c>
      <c r="AE179" s="91">
        <v>-3070.4418914295779</v>
      </c>
      <c r="AF179" s="91">
        <v>-3194.580527709365</v>
      </c>
    </row>
    <row r="180" spans="1:32" s="80" customFormat="1">
      <c r="A180" s="75">
        <v>17</v>
      </c>
      <c r="B180" s="96">
        <v>563</v>
      </c>
      <c r="C180" s="97" t="s">
        <v>785</v>
      </c>
      <c r="D180" s="98">
        <v>-45556</v>
      </c>
      <c r="E180" s="76">
        <v>-47280</v>
      </c>
      <c r="F180" s="76">
        <v>-46552</v>
      </c>
      <c r="G180" s="76">
        <v>-48669</v>
      </c>
      <c r="H180" s="91">
        <v>-50211</v>
      </c>
      <c r="I180" s="91">
        <v>-50018</v>
      </c>
      <c r="J180" s="91">
        <v>-54083.407920000005</v>
      </c>
      <c r="K180" s="91">
        <v>-57607.123009999996</v>
      </c>
      <c r="L180" s="91">
        <v>-19840.657703517758</v>
      </c>
      <c r="M180" s="91">
        <v>-20963.181923652348</v>
      </c>
      <c r="N180" s="91">
        <v>-22075.72190695001</v>
      </c>
      <c r="O180" s="91">
        <v>-22608.147083235435</v>
      </c>
      <c r="P180" s="91">
        <v>-23094.03783420784</v>
      </c>
      <c r="Q180" s="81"/>
      <c r="R180" s="99">
        <v>563</v>
      </c>
      <c r="S180" s="100" t="s">
        <v>785</v>
      </c>
      <c r="T180" s="91">
        <v>-5986.3337713534829</v>
      </c>
      <c r="U180" s="91">
        <v>-6292.2544583444233</v>
      </c>
      <c r="V180" s="91">
        <v>-6230.1927194860809</v>
      </c>
      <c r="W180" s="91">
        <v>-6550.3364737550473</v>
      </c>
      <c r="X180" s="91">
        <v>-6889.5444566410533</v>
      </c>
      <c r="Y180" s="91">
        <v>-6990.6359189378063</v>
      </c>
      <c r="Z180" s="91">
        <v>-7615.2362602083931</v>
      </c>
      <c r="AA180" s="91">
        <v>-8248.4425844788075</v>
      </c>
      <c r="AB180" s="91">
        <v>-2873.7916720043104</v>
      </c>
      <c r="AC180" s="91">
        <v>-3072.8792031152661</v>
      </c>
      <c r="AD180" s="91">
        <v>-3274.3580401883728</v>
      </c>
      <c r="AE180" s="91">
        <v>-3393.0882610288813</v>
      </c>
      <c r="AF180" s="91">
        <v>-3506.5347455523597</v>
      </c>
    </row>
    <row r="181" spans="1:32" s="80" customFormat="1">
      <c r="A181" s="75">
        <v>17</v>
      </c>
      <c r="B181" s="96">
        <v>564</v>
      </c>
      <c r="C181" s="97" t="s">
        <v>786</v>
      </c>
      <c r="D181" s="98">
        <v>-929517</v>
      </c>
      <c r="E181" s="76">
        <v>-949176</v>
      </c>
      <c r="F181" s="76">
        <v>-943423</v>
      </c>
      <c r="G181" s="76">
        <v>-984637</v>
      </c>
      <c r="H181" s="91">
        <v>-1049107</v>
      </c>
      <c r="I181" s="91">
        <v>-1087642</v>
      </c>
      <c r="J181" s="91">
        <v>-1117776.7072800002</v>
      </c>
      <c r="K181" s="91">
        <v>-1062305.0122700001</v>
      </c>
      <c r="L181" s="91">
        <v>-513117.3920813303</v>
      </c>
      <c r="M181" s="91">
        <v>-460890.87204594357</v>
      </c>
      <c r="N181" s="91">
        <v>-511714.76375495642</v>
      </c>
      <c r="O181" s="91">
        <v>-533164.03087576665</v>
      </c>
      <c r="P181" s="91">
        <v>-553652.5448946869</v>
      </c>
      <c r="Q181" s="81"/>
      <c r="R181" s="99">
        <v>564</v>
      </c>
      <c r="S181" s="100" t="s">
        <v>786</v>
      </c>
      <c r="T181" s="91">
        <v>-4682.1156025689461</v>
      </c>
      <c r="U181" s="91">
        <v>-4733.4310762694113</v>
      </c>
      <c r="V181" s="91">
        <v>-4674.8079877112141</v>
      </c>
      <c r="W181" s="91">
        <v>-4836.9185575265146</v>
      </c>
      <c r="X181" s="91">
        <v>-5105.4168349644015</v>
      </c>
      <c r="Y181" s="91">
        <v>-5246.0219845943848</v>
      </c>
      <c r="Z181" s="91">
        <v>-5334.151148312345</v>
      </c>
      <c r="AA181" s="91">
        <v>-5024.9520461576303</v>
      </c>
      <c r="AB181" s="91">
        <v>-2406.7984337406142</v>
      </c>
      <c r="AC181" s="91">
        <v>-2144.7258989085071</v>
      </c>
      <c r="AD181" s="91">
        <v>-2363.5676683015618</v>
      </c>
      <c r="AE181" s="91">
        <v>-2445.5046412487345</v>
      </c>
      <c r="AF181" s="91">
        <v>-2522.7258203762171</v>
      </c>
    </row>
    <row r="182" spans="1:32" s="80" customFormat="1">
      <c r="A182" s="75">
        <v>7</v>
      </c>
      <c r="B182" s="96">
        <v>576</v>
      </c>
      <c r="C182" s="97" t="s">
        <v>787</v>
      </c>
      <c r="D182" s="98">
        <v>-18686</v>
      </c>
      <c r="E182" s="76">
        <v>-19434</v>
      </c>
      <c r="F182" s="76">
        <v>-18272</v>
      </c>
      <c r="G182" s="76">
        <v>-19049</v>
      </c>
      <c r="H182" s="91">
        <v>-19079</v>
      </c>
      <c r="I182" s="91">
        <v>-18433</v>
      </c>
      <c r="J182" s="91">
        <v>-19927.200870000001</v>
      </c>
      <c r="K182" s="91">
        <v>-20119.109850000001</v>
      </c>
      <c r="L182" s="91">
        <v>-6705.3221742837641</v>
      </c>
      <c r="M182" s="91">
        <v>-6178.7726073405738</v>
      </c>
      <c r="N182" s="91">
        <v>-6792.1896884960806</v>
      </c>
      <c r="O182" s="91">
        <v>-7069.9161020616502</v>
      </c>
      <c r="P182" s="91">
        <v>-7342.4844997400396</v>
      </c>
      <c r="Q182" s="81"/>
      <c r="R182" s="99">
        <v>576</v>
      </c>
      <c r="S182" s="100" t="s">
        <v>787</v>
      </c>
      <c r="T182" s="91">
        <v>-5945.2752147629653</v>
      </c>
      <c r="U182" s="91">
        <v>-6324.1132443865936</v>
      </c>
      <c r="V182" s="91">
        <v>-6036.3396101750905</v>
      </c>
      <c r="W182" s="91">
        <v>-6428.9571380357747</v>
      </c>
      <c r="X182" s="91">
        <v>-6588.0524861878448</v>
      </c>
      <c r="Y182" s="91">
        <v>-6442.8521495980431</v>
      </c>
      <c r="Z182" s="91">
        <v>-7083.9676039815149</v>
      </c>
      <c r="AA182" s="91">
        <v>-7278.9833031837925</v>
      </c>
      <c r="AB182" s="91">
        <v>-2465.1919758396193</v>
      </c>
      <c r="AC182" s="91">
        <v>-2305.5121669181244</v>
      </c>
      <c r="AD182" s="91">
        <v>-2570.8515096502956</v>
      </c>
      <c r="AE182" s="91">
        <v>-2712.9378749277248</v>
      </c>
      <c r="AF182" s="91">
        <v>-2854.7762440668894</v>
      </c>
    </row>
    <row r="183" spans="1:32" s="80" customFormat="1">
      <c r="A183" s="75">
        <v>2</v>
      </c>
      <c r="B183" s="96">
        <v>577</v>
      </c>
      <c r="C183" s="97" t="s">
        <v>788</v>
      </c>
      <c r="D183" s="98">
        <v>-55154</v>
      </c>
      <c r="E183" s="76">
        <v>-54083</v>
      </c>
      <c r="F183" s="76">
        <v>-51098</v>
      </c>
      <c r="G183" s="76">
        <v>-54647</v>
      </c>
      <c r="H183" s="91">
        <v>-58382</v>
      </c>
      <c r="I183" s="91">
        <v>-59604</v>
      </c>
      <c r="J183" s="91">
        <v>-61780.676549999996</v>
      </c>
      <c r="K183" s="91">
        <v>-66596.126539999997</v>
      </c>
      <c r="L183" s="91">
        <v>-29407.897627648927</v>
      </c>
      <c r="M183" s="91">
        <v>-29903.25209161728</v>
      </c>
      <c r="N183" s="91">
        <v>-32235.852562225387</v>
      </c>
      <c r="O183" s="91">
        <v>-33557.944961410722</v>
      </c>
      <c r="P183" s="91">
        <v>-35011.631743847553</v>
      </c>
      <c r="Q183" s="81"/>
      <c r="R183" s="99">
        <v>577</v>
      </c>
      <c r="S183" s="100" t="s">
        <v>788</v>
      </c>
      <c r="T183" s="91">
        <v>-5193.4086629001886</v>
      </c>
      <c r="U183" s="91">
        <v>-5048.352468962943</v>
      </c>
      <c r="V183" s="91">
        <v>-4762.1621621621616</v>
      </c>
      <c r="W183" s="91">
        <v>-5044.9593796159525</v>
      </c>
      <c r="X183" s="91">
        <v>-5380.8294930875581</v>
      </c>
      <c r="Y183" s="91">
        <v>-5457.2422633217357</v>
      </c>
      <c r="Z183" s="91">
        <v>-5595.5689294447966</v>
      </c>
      <c r="AA183" s="91">
        <v>-6041.5609670688555</v>
      </c>
      <c r="AB183" s="91">
        <v>-2656.0601181041302</v>
      </c>
      <c r="AC183" s="91">
        <v>-2688.4160830367059</v>
      </c>
      <c r="AD183" s="91">
        <v>-2885.1564093999273</v>
      </c>
      <c r="AE183" s="91">
        <v>-2990.9041855089772</v>
      </c>
      <c r="AF183" s="91">
        <v>-3108.5529382799923</v>
      </c>
    </row>
    <row r="184" spans="1:32" s="80" customFormat="1">
      <c r="A184" s="75">
        <v>18</v>
      </c>
      <c r="B184" s="96">
        <v>578</v>
      </c>
      <c r="C184" s="97" t="s">
        <v>789</v>
      </c>
      <c r="D184" s="98">
        <v>-22017</v>
      </c>
      <c r="E184" s="76">
        <v>-22030</v>
      </c>
      <c r="F184" s="76">
        <v>-23254</v>
      </c>
      <c r="G184" s="76">
        <v>-23259</v>
      </c>
      <c r="H184" s="91">
        <v>-23879</v>
      </c>
      <c r="I184" s="91">
        <v>-25243</v>
      </c>
      <c r="J184" s="91">
        <v>-24868.510450000002</v>
      </c>
      <c r="K184" s="91">
        <v>-24486.442800000001</v>
      </c>
      <c r="L184" s="91">
        <v>-7569.879352519436</v>
      </c>
      <c r="M184" s="91">
        <v>-8372.483811660386</v>
      </c>
      <c r="N184" s="91">
        <v>-9510.4695969837449</v>
      </c>
      <c r="O184" s="91">
        <v>-9904.0582411203723</v>
      </c>
      <c r="P184" s="91">
        <v>-10290.70979998196</v>
      </c>
      <c r="Q184" s="81"/>
      <c r="R184" s="99">
        <v>578</v>
      </c>
      <c r="S184" s="100" t="s">
        <v>789</v>
      </c>
      <c r="T184" s="91">
        <v>-6312.2133027522932</v>
      </c>
      <c r="U184" s="91">
        <v>-6310.5127470638781</v>
      </c>
      <c r="V184" s="91">
        <v>-6769.7234352256191</v>
      </c>
      <c r="W184" s="91">
        <v>-6972.1223021582737</v>
      </c>
      <c r="X184" s="91">
        <v>-7295.7531316834711</v>
      </c>
      <c r="Y184" s="91">
        <v>-7803.0911901081918</v>
      </c>
      <c r="Z184" s="91">
        <v>-7812.9156299088918</v>
      </c>
      <c r="AA184" s="91">
        <v>-7805.6878546381895</v>
      </c>
      <c r="AB184" s="91">
        <v>-2446.6319820683375</v>
      </c>
      <c r="AC184" s="91">
        <v>-2743.2777888795495</v>
      </c>
      <c r="AD184" s="91">
        <v>-3157.526426621429</v>
      </c>
      <c r="AE184" s="91">
        <v>-3330.2146069671726</v>
      </c>
      <c r="AF184" s="91">
        <v>-3502.6241660932469</v>
      </c>
    </row>
    <row r="185" spans="1:32" s="80" customFormat="1">
      <c r="A185" s="75">
        <v>9</v>
      </c>
      <c r="B185" s="96">
        <v>580</v>
      </c>
      <c r="C185" s="97" t="s">
        <v>790</v>
      </c>
      <c r="D185" s="98">
        <v>-31085</v>
      </c>
      <c r="E185" s="76">
        <v>-30811</v>
      </c>
      <c r="F185" s="76">
        <v>-30462</v>
      </c>
      <c r="G185" s="76">
        <v>-28134</v>
      </c>
      <c r="H185" s="91">
        <v>-31395</v>
      </c>
      <c r="I185" s="91">
        <v>-33501</v>
      </c>
      <c r="J185" s="91">
        <v>-33226.38538</v>
      </c>
      <c r="K185" s="91">
        <v>-34871.824619999999</v>
      </c>
      <c r="L185" s="91">
        <v>-10388.127247763168</v>
      </c>
      <c r="M185" s="91">
        <v>-9587.7516592400334</v>
      </c>
      <c r="N185" s="91">
        <v>-10602.199067470907</v>
      </c>
      <c r="O185" s="91">
        <v>-11009.825358900638</v>
      </c>
      <c r="P185" s="91">
        <v>-11411.979614590662</v>
      </c>
      <c r="Q185" s="81"/>
      <c r="R185" s="99">
        <v>580</v>
      </c>
      <c r="S185" s="100" t="s">
        <v>790</v>
      </c>
      <c r="T185" s="91">
        <v>-5937.9178605539637</v>
      </c>
      <c r="U185" s="91">
        <v>-6010.7296137339063</v>
      </c>
      <c r="V185" s="91">
        <v>-6130.4085329040045</v>
      </c>
      <c r="W185" s="91">
        <v>-5810.4089219330854</v>
      </c>
      <c r="X185" s="91">
        <v>-6631.8124207858045</v>
      </c>
      <c r="Y185" s="91">
        <v>-7196.7776584317935</v>
      </c>
      <c r="Z185" s="91">
        <v>-7275.3197679001532</v>
      </c>
      <c r="AA185" s="91">
        <v>-7813.5390141160651</v>
      </c>
      <c r="AB185" s="91">
        <v>-2373.3441278874043</v>
      </c>
      <c r="AC185" s="91">
        <v>-2232.305392139705</v>
      </c>
      <c r="AD185" s="91">
        <v>-2512.9649365894543</v>
      </c>
      <c r="AE185" s="91">
        <v>-2656.8111387308491</v>
      </c>
      <c r="AF185" s="91">
        <v>-2803.9261952311208</v>
      </c>
    </row>
    <row r="186" spans="1:32" s="80" customFormat="1">
      <c r="A186" s="75">
        <v>6</v>
      </c>
      <c r="B186" s="96">
        <v>581</v>
      </c>
      <c r="C186" s="97" t="s">
        <v>791</v>
      </c>
      <c r="D186" s="98">
        <v>-36457</v>
      </c>
      <c r="E186" s="76">
        <v>-38069</v>
      </c>
      <c r="F186" s="76">
        <v>-37370</v>
      </c>
      <c r="G186" s="76">
        <v>-37003</v>
      </c>
      <c r="H186" s="91">
        <v>-39606</v>
      </c>
      <c r="I186" s="91">
        <v>-42330</v>
      </c>
      <c r="J186" s="91">
        <v>-43921.351799999997</v>
      </c>
      <c r="K186" s="91">
        <v>-47129.894690000001</v>
      </c>
      <c r="L186" s="91">
        <v>-14527.290247521511</v>
      </c>
      <c r="M186" s="91">
        <v>-15662.58134732606</v>
      </c>
      <c r="N186" s="91">
        <v>-17129.509609579094</v>
      </c>
      <c r="O186" s="91">
        <v>-17690.601862717278</v>
      </c>
      <c r="P186" s="91">
        <v>-18161.421766156909</v>
      </c>
      <c r="Q186" s="81"/>
      <c r="R186" s="99">
        <v>581</v>
      </c>
      <c r="S186" s="100" t="s">
        <v>791</v>
      </c>
      <c r="T186" s="91">
        <v>-5388.2648536801653</v>
      </c>
      <c r="U186" s="91">
        <v>-5688.7328153018525</v>
      </c>
      <c r="V186" s="91">
        <v>-5694.9100883876863</v>
      </c>
      <c r="W186" s="91">
        <v>-5720.0494666872773</v>
      </c>
      <c r="X186" s="91">
        <v>-6184.5721424109934</v>
      </c>
      <c r="Y186" s="91">
        <v>-6664.0428211586895</v>
      </c>
      <c r="Z186" s="91">
        <v>-6987.1701877187388</v>
      </c>
      <c r="AA186" s="91">
        <v>-7616.3372155785401</v>
      </c>
      <c r="AB186" s="91">
        <v>-2375.681152497385</v>
      </c>
      <c r="AC186" s="91">
        <v>-2590.5691940665001</v>
      </c>
      <c r="AD186" s="91">
        <v>-2863.9875622101813</v>
      </c>
      <c r="AE186" s="91">
        <v>-2989.2872360117062</v>
      </c>
      <c r="AF186" s="91">
        <v>-3101.8653742368761</v>
      </c>
    </row>
    <row r="187" spans="1:32" s="80" customFormat="1">
      <c r="A187" s="75">
        <v>19</v>
      </c>
      <c r="B187" s="96">
        <v>583</v>
      </c>
      <c r="C187" s="97" t="s">
        <v>792</v>
      </c>
      <c r="D187" s="98">
        <v>-7905</v>
      </c>
      <c r="E187" s="76">
        <v>-8197</v>
      </c>
      <c r="F187" s="76">
        <v>-8192</v>
      </c>
      <c r="G187" s="76">
        <v>-8627</v>
      </c>
      <c r="H187" s="91">
        <v>-9727</v>
      </c>
      <c r="I187" s="91">
        <v>-9383</v>
      </c>
      <c r="J187" s="91">
        <v>-9022.8250800000005</v>
      </c>
      <c r="K187" s="91">
        <v>-8691.2840299999989</v>
      </c>
      <c r="L187" s="91">
        <v>-3697.9207807893713</v>
      </c>
      <c r="M187" s="91">
        <v>-2567.8242587413592</v>
      </c>
      <c r="N187" s="91">
        <v>-2944.8992128454711</v>
      </c>
      <c r="O187" s="91">
        <v>-3079.5642721107793</v>
      </c>
      <c r="P187" s="91">
        <v>-3207.8875017344794</v>
      </c>
      <c r="Q187" s="81"/>
      <c r="R187" s="99">
        <v>583</v>
      </c>
      <c r="S187" s="100" t="s">
        <v>792</v>
      </c>
      <c r="T187" s="91">
        <v>-8251.5657620041748</v>
      </c>
      <c r="U187" s="91">
        <v>-8619.3480546792853</v>
      </c>
      <c r="V187" s="91">
        <v>-8551.1482254697275</v>
      </c>
      <c r="W187" s="91">
        <v>-9042.976939203354</v>
      </c>
      <c r="X187" s="91">
        <v>-10358.892438764644</v>
      </c>
      <c r="Y187" s="91">
        <v>-10078.410311493019</v>
      </c>
      <c r="Z187" s="91">
        <v>-9764.9622077922086</v>
      </c>
      <c r="AA187" s="91">
        <v>-9406.1515476190471</v>
      </c>
      <c r="AB187" s="91">
        <v>-4019.4791095536643</v>
      </c>
      <c r="AC187" s="91">
        <v>-2803.3015925124009</v>
      </c>
      <c r="AD187" s="91">
        <v>-3229.0561544358238</v>
      </c>
      <c r="AE187" s="91">
        <v>-3384.1365627590981</v>
      </c>
      <c r="AF187" s="91">
        <v>-3536.8109170170669</v>
      </c>
    </row>
    <row r="188" spans="1:32" s="80" customFormat="1">
      <c r="A188" s="75">
        <v>16</v>
      </c>
      <c r="B188" s="96">
        <v>584</v>
      </c>
      <c r="C188" s="97" t="s">
        <v>793</v>
      </c>
      <c r="D188" s="98">
        <v>-16417</v>
      </c>
      <c r="E188" s="76">
        <v>-17408</v>
      </c>
      <c r="F188" s="76">
        <v>-18128</v>
      </c>
      <c r="G188" s="76">
        <v>-19128</v>
      </c>
      <c r="H188" s="91">
        <v>-19178</v>
      </c>
      <c r="I188" s="91">
        <v>-18497</v>
      </c>
      <c r="J188" s="91">
        <v>-18915.30544</v>
      </c>
      <c r="K188" s="91">
        <v>-21605.067930000001</v>
      </c>
      <c r="L188" s="91">
        <v>-9180.9036909121842</v>
      </c>
      <c r="M188" s="91">
        <v>-9434.5858443599936</v>
      </c>
      <c r="N188" s="91">
        <v>-10129.376325471078</v>
      </c>
      <c r="O188" s="91">
        <v>-10544.6826263484</v>
      </c>
      <c r="P188" s="91">
        <v>-10861.175683010069</v>
      </c>
      <c r="Q188" s="81"/>
      <c r="R188" s="99">
        <v>584</v>
      </c>
      <c r="S188" s="100" t="s">
        <v>793</v>
      </c>
      <c r="T188" s="91">
        <v>-5601.1600136472198</v>
      </c>
      <c r="U188" s="91">
        <v>-5988.3040935672507</v>
      </c>
      <c r="V188" s="91">
        <v>-6338.4615384615381</v>
      </c>
      <c r="W188" s="91">
        <v>-6770.9734513274334</v>
      </c>
      <c r="X188" s="91">
        <v>-6951.0692279811528</v>
      </c>
      <c r="Y188" s="91">
        <v>-6835.5506282335555</v>
      </c>
      <c r="Z188" s="91">
        <v>-7068.4997907324368</v>
      </c>
      <c r="AA188" s="91">
        <v>-8300.0645140222823</v>
      </c>
      <c r="AB188" s="91">
        <v>-3596.1236548813881</v>
      </c>
      <c r="AC188" s="91">
        <v>-3770.8176835971199</v>
      </c>
      <c r="AD188" s="91">
        <v>-4136.1275318379248</v>
      </c>
      <c r="AE188" s="91">
        <v>-4397.2821627808171</v>
      </c>
      <c r="AF188" s="91">
        <v>-4623.7444372116088</v>
      </c>
    </row>
    <row r="189" spans="1:32" s="80" customFormat="1">
      <c r="A189" s="75">
        <v>10</v>
      </c>
      <c r="B189" s="96">
        <v>588</v>
      </c>
      <c r="C189" s="97" t="s">
        <v>794</v>
      </c>
      <c r="D189" s="98">
        <v>-10998</v>
      </c>
      <c r="E189" s="76">
        <v>-11250</v>
      </c>
      <c r="F189" s="76">
        <v>-11228</v>
      </c>
      <c r="G189" s="76">
        <v>-11954</v>
      </c>
      <c r="H189" s="91">
        <v>-12424</v>
      </c>
      <c r="I189" s="91">
        <v>-12463</v>
      </c>
      <c r="J189" s="91">
        <v>-13496.54422</v>
      </c>
      <c r="K189" s="91">
        <v>-13798.244050000001</v>
      </c>
      <c r="L189" s="91">
        <v>-3974.9743138739032</v>
      </c>
      <c r="M189" s="91">
        <v>-4185.7332508715772</v>
      </c>
      <c r="N189" s="91">
        <v>-4700.493511354126</v>
      </c>
      <c r="O189" s="91">
        <v>-4898.887319287619</v>
      </c>
      <c r="P189" s="91">
        <v>-5095.5664915996267</v>
      </c>
      <c r="Q189" s="81"/>
      <c r="R189" s="99">
        <v>588</v>
      </c>
      <c r="S189" s="100" t="s">
        <v>794</v>
      </c>
      <c r="T189" s="91">
        <v>-6052.8343423225097</v>
      </c>
      <c r="U189" s="91">
        <v>-6263.91982182628</v>
      </c>
      <c r="V189" s="91">
        <v>-6456.5842438182872</v>
      </c>
      <c r="W189" s="91">
        <v>-6978.4004670169297</v>
      </c>
      <c r="X189" s="91">
        <v>-7351.4792899408285</v>
      </c>
      <c r="Y189" s="91">
        <v>-7535.0665054413539</v>
      </c>
      <c r="Z189" s="91">
        <v>-8209.5767761557181</v>
      </c>
      <c r="AA189" s="91">
        <v>-8661.7978970495915</v>
      </c>
      <c r="AB189" s="91">
        <v>-2536.6779284453755</v>
      </c>
      <c r="AC189" s="91">
        <v>-2710.9671313935087</v>
      </c>
      <c r="AD189" s="91">
        <v>-3088.366301809544</v>
      </c>
      <c r="AE189" s="91">
        <v>-3259.4060673902991</v>
      </c>
      <c r="AF189" s="91">
        <v>-3424.4398465051254</v>
      </c>
    </row>
    <row r="190" spans="1:32" s="80" customFormat="1">
      <c r="A190" s="75">
        <v>13</v>
      </c>
      <c r="B190" s="96">
        <v>592</v>
      </c>
      <c r="C190" s="97" t="s">
        <v>795</v>
      </c>
      <c r="D190" s="98">
        <v>-21981</v>
      </c>
      <c r="E190" s="76">
        <v>-23273</v>
      </c>
      <c r="F190" s="76">
        <v>-23220</v>
      </c>
      <c r="G190" s="76">
        <v>-22757</v>
      </c>
      <c r="H190" s="91">
        <v>-24414</v>
      </c>
      <c r="I190" s="91">
        <v>-24505</v>
      </c>
      <c r="J190" s="91">
        <v>-25568.88839</v>
      </c>
      <c r="K190" s="91">
        <v>-26445.10255</v>
      </c>
      <c r="L190" s="91">
        <v>-11155.262883029</v>
      </c>
      <c r="M190" s="91">
        <v>-11605.033012570882</v>
      </c>
      <c r="N190" s="91">
        <v>-12907.676497413222</v>
      </c>
      <c r="O190" s="91">
        <v>-13556.829932387967</v>
      </c>
      <c r="P190" s="91">
        <v>-13924.577971304065</v>
      </c>
      <c r="Q190" s="81"/>
      <c r="R190" s="99">
        <v>592</v>
      </c>
      <c r="S190" s="100" t="s">
        <v>795</v>
      </c>
      <c r="T190" s="91">
        <v>-5484.2814371257482</v>
      </c>
      <c r="U190" s="91">
        <v>-5846.0185882943979</v>
      </c>
      <c r="V190" s="91">
        <v>-5923.4693877551017</v>
      </c>
      <c r="W190" s="91">
        <v>-5835.1282051282051</v>
      </c>
      <c r="X190" s="91">
        <v>-6356.1572507159599</v>
      </c>
      <c r="Y190" s="91">
        <v>-6496.553552492046</v>
      </c>
      <c r="Z190" s="91">
        <v>-6951.8456742794997</v>
      </c>
      <c r="AA190" s="91">
        <v>-7166.6944579945794</v>
      </c>
      <c r="AB190" s="91">
        <v>-3054.5626733376234</v>
      </c>
      <c r="AC190" s="91">
        <v>-3210.2442635050852</v>
      </c>
      <c r="AD190" s="91">
        <v>-3606.5036315767593</v>
      </c>
      <c r="AE190" s="91">
        <v>-3823.1330886598889</v>
      </c>
      <c r="AF190" s="91">
        <v>-3969.3779849783537</v>
      </c>
    </row>
    <row r="191" spans="1:32" s="80" customFormat="1">
      <c r="A191" s="75">
        <v>10</v>
      </c>
      <c r="B191" s="96">
        <v>593</v>
      </c>
      <c r="C191" s="97" t="s">
        <v>796</v>
      </c>
      <c r="D191" s="98">
        <v>-111256</v>
      </c>
      <c r="E191" s="76">
        <v>-109294</v>
      </c>
      <c r="F191" s="76">
        <v>-107020</v>
      </c>
      <c r="G191" s="76">
        <v>-108881</v>
      </c>
      <c r="H191" s="91">
        <v>-111803</v>
      </c>
      <c r="I191" s="91">
        <v>-111439</v>
      </c>
      <c r="J191" s="91">
        <v>-113383.26034000001</v>
      </c>
      <c r="K191" s="91">
        <v>-125766.42956999999</v>
      </c>
      <c r="L191" s="91">
        <v>-35138.277877887544</v>
      </c>
      <c r="M191" s="91">
        <v>-35947.544666503461</v>
      </c>
      <c r="N191" s="91">
        <v>-40166.580459390498</v>
      </c>
      <c r="O191" s="91">
        <v>-40969.126640787304</v>
      </c>
      <c r="P191" s="91">
        <v>-41701.65472182558</v>
      </c>
      <c r="Q191" s="81"/>
      <c r="R191" s="99">
        <v>593</v>
      </c>
      <c r="S191" s="100" t="s">
        <v>796</v>
      </c>
      <c r="T191" s="91">
        <v>-5917.5575767246428</v>
      </c>
      <c r="U191" s="91">
        <v>-5915.7780784844381</v>
      </c>
      <c r="V191" s="91">
        <v>-5873.7650933040613</v>
      </c>
      <c r="W191" s="91">
        <v>-6071.544080744995</v>
      </c>
      <c r="X191" s="91">
        <v>-6322.9838253591224</v>
      </c>
      <c r="Y191" s="91">
        <v>-6413.7553956834536</v>
      </c>
      <c r="Z191" s="91">
        <v>-6571.7997067176721</v>
      </c>
      <c r="AA191" s="91">
        <v>-7490.1095569054851</v>
      </c>
      <c r="AB191" s="91">
        <v>-2126.8856532829454</v>
      </c>
      <c r="AC191" s="91">
        <v>-2210.5242077544863</v>
      </c>
      <c r="AD191" s="91">
        <v>-2508.6865567041723</v>
      </c>
      <c r="AE191" s="91">
        <v>-2597.5860157739858</v>
      </c>
      <c r="AF191" s="91">
        <v>-2683.5041648536412</v>
      </c>
    </row>
    <row r="192" spans="1:32" s="80" customFormat="1">
      <c r="A192" s="75">
        <v>11</v>
      </c>
      <c r="B192" s="96">
        <v>595</v>
      </c>
      <c r="C192" s="97" t="s">
        <v>797</v>
      </c>
      <c r="D192" s="98">
        <v>-32584</v>
      </c>
      <c r="E192" s="76">
        <v>-31562</v>
      </c>
      <c r="F192" s="76">
        <v>-31089</v>
      </c>
      <c r="G192" s="76">
        <v>-31371</v>
      </c>
      <c r="H192" s="91">
        <v>-33049</v>
      </c>
      <c r="I192" s="91">
        <v>-32245</v>
      </c>
      <c r="J192" s="91">
        <v>-32195.847900000001</v>
      </c>
      <c r="K192" s="91">
        <v>-34684.345430000001</v>
      </c>
      <c r="L192" s="91">
        <v>-12049.392042554484</v>
      </c>
      <c r="M192" s="91">
        <v>-11091.29094340327</v>
      </c>
      <c r="N192" s="91">
        <v>-11973.573507069479</v>
      </c>
      <c r="O192" s="91">
        <v>-12448.502277678161</v>
      </c>
      <c r="P192" s="91">
        <v>-12913.958177641034</v>
      </c>
      <c r="Q192" s="81"/>
      <c r="R192" s="99">
        <v>595</v>
      </c>
      <c r="S192" s="100" t="s">
        <v>797</v>
      </c>
      <c r="T192" s="91">
        <v>-6874.2616033755266</v>
      </c>
      <c r="U192" s="91">
        <v>-6719.6082605918673</v>
      </c>
      <c r="V192" s="91">
        <v>-6723.3996539792388</v>
      </c>
      <c r="W192" s="91">
        <v>-6974.4330813694969</v>
      </c>
      <c r="X192" s="91">
        <v>-7526.5315417900247</v>
      </c>
      <c r="Y192" s="91">
        <v>-7462.3929645915296</v>
      </c>
      <c r="Z192" s="91">
        <v>-7541.7774420238939</v>
      </c>
      <c r="AA192" s="91">
        <v>-8331.5746889262537</v>
      </c>
      <c r="AB192" s="91">
        <v>-2949.6675746767401</v>
      </c>
      <c r="AC192" s="91">
        <v>-2763.8402550219962</v>
      </c>
      <c r="AD192" s="91">
        <v>-3036.665865348587</v>
      </c>
      <c r="AE192" s="91">
        <v>-3214.1756461859441</v>
      </c>
      <c r="AF192" s="91">
        <v>-3390.3801989081217</v>
      </c>
    </row>
    <row r="193" spans="1:32" s="80" customFormat="1">
      <c r="A193" s="75">
        <v>15</v>
      </c>
      <c r="B193" s="96">
        <v>598</v>
      </c>
      <c r="C193" s="97" t="s">
        <v>798</v>
      </c>
      <c r="D193" s="98">
        <v>-109923</v>
      </c>
      <c r="E193" s="76">
        <v>-114701</v>
      </c>
      <c r="F193" s="76">
        <v>-113422</v>
      </c>
      <c r="G193" s="76">
        <v>-114784</v>
      </c>
      <c r="H193" s="91">
        <v>-122082</v>
      </c>
      <c r="I193" s="91">
        <v>-125456</v>
      </c>
      <c r="J193" s="91">
        <v>-130211.232</v>
      </c>
      <c r="K193" s="91">
        <v>-137318.326</v>
      </c>
      <c r="L193" s="91">
        <v>-50527.54981373909</v>
      </c>
      <c r="M193" s="91">
        <v>-50385.887681936052</v>
      </c>
      <c r="N193" s="91">
        <v>-54814.532151723804</v>
      </c>
      <c r="O193" s="91">
        <v>-56524.485080668877</v>
      </c>
      <c r="P193" s="91">
        <v>-58717.55989421696</v>
      </c>
      <c r="Q193" s="81"/>
      <c r="R193" s="99">
        <v>598</v>
      </c>
      <c r="S193" s="100" t="s">
        <v>798</v>
      </c>
      <c r="T193" s="91">
        <v>-5655.6390203745623</v>
      </c>
      <c r="U193" s="91">
        <v>-5919.4405738762453</v>
      </c>
      <c r="V193" s="91">
        <v>-5852.8303834047165</v>
      </c>
      <c r="W193" s="91">
        <v>-5954.1446208112875</v>
      </c>
      <c r="X193" s="91">
        <v>-6355.7892544773013</v>
      </c>
      <c r="Y193" s="91">
        <v>-6580.0902129445085</v>
      </c>
      <c r="Z193" s="91">
        <v>-6818.4129444415348</v>
      </c>
      <c r="AA193" s="91">
        <v>-7253.2392774139025</v>
      </c>
      <c r="AB193" s="91">
        <v>-2681.3601047409834</v>
      </c>
      <c r="AC193" s="91">
        <v>-2685.0992636256888</v>
      </c>
      <c r="AD193" s="91">
        <v>-2933.768580160769</v>
      </c>
      <c r="AE193" s="91">
        <v>-3038.9508107886495</v>
      </c>
      <c r="AF193" s="91">
        <v>-3170.4945947201381</v>
      </c>
    </row>
    <row r="194" spans="1:32" s="80" customFormat="1">
      <c r="A194" s="75">
        <v>15</v>
      </c>
      <c r="B194" s="96">
        <v>599</v>
      </c>
      <c r="C194" s="97" t="s">
        <v>799</v>
      </c>
      <c r="D194" s="98">
        <v>-58888</v>
      </c>
      <c r="E194" s="76">
        <v>-59811</v>
      </c>
      <c r="F194" s="76">
        <v>-59111</v>
      </c>
      <c r="G194" s="76">
        <v>-60086</v>
      </c>
      <c r="H194" s="91">
        <v>-63888</v>
      </c>
      <c r="I194" s="91">
        <v>-62734</v>
      </c>
      <c r="J194" s="91">
        <v>-65161.180329999996</v>
      </c>
      <c r="K194" s="91">
        <v>-69015.743650000004</v>
      </c>
      <c r="L194" s="91">
        <v>-31046.889473967982</v>
      </c>
      <c r="M194" s="91">
        <v>-31877.998066092947</v>
      </c>
      <c r="N194" s="91">
        <v>-33262.298352093989</v>
      </c>
      <c r="O194" s="91">
        <v>-35166.034550467361</v>
      </c>
      <c r="P194" s="91">
        <v>-36301.706019492878</v>
      </c>
      <c r="Q194" s="81"/>
      <c r="R194" s="99">
        <v>599</v>
      </c>
      <c r="S194" s="100" t="s">
        <v>799</v>
      </c>
      <c r="T194" s="91">
        <v>-5291.4008446401294</v>
      </c>
      <c r="U194" s="91">
        <v>-5404.445649227433</v>
      </c>
      <c r="V194" s="91">
        <v>-5333.0025261638402</v>
      </c>
      <c r="W194" s="91">
        <v>-5454.4299201161948</v>
      </c>
      <c r="X194" s="91">
        <v>-5765.544625936287</v>
      </c>
      <c r="Y194" s="91">
        <v>-5614.2831573295152</v>
      </c>
      <c r="Z194" s="91">
        <v>-5832.5438891872536</v>
      </c>
      <c r="AA194" s="91">
        <v>-6147.8481783360057</v>
      </c>
      <c r="AB194" s="91">
        <v>-2759.478221844101</v>
      </c>
      <c r="AC194" s="91">
        <v>-2828.571256973642</v>
      </c>
      <c r="AD194" s="91">
        <v>-2945.9125278623674</v>
      </c>
      <c r="AE194" s="91">
        <v>-3109.5618136411144</v>
      </c>
      <c r="AF194" s="91">
        <v>-3206.2980056079205</v>
      </c>
    </row>
    <row r="195" spans="1:32" s="80" customFormat="1">
      <c r="A195" s="75">
        <v>13</v>
      </c>
      <c r="B195" s="96">
        <v>601</v>
      </c>
      <c r="C195" s="97" t="s">
        <v>800</v>
      </c>
      <c r="D195" s="98">
        <v>-27099</v>
      </c>
      <c r="E195" s="76">
        <v>-27415</v>
      </c>
      <c r="F195" s="76">
        <v>-27774</v>
      </c>
      <c r="G195" s="76">
        <v>-27673</v>
      </c>
      <c r="H195" s="91">
        <v>-28991</v>
      </c>
      <c r="I195" s="91">
        <v>-28451</v>
      </c>
      <c r="J195" s="91">
        <v>-29143.315270000003</v>
      </c>
      <c r="K195" s="91">
        <v>-31659.094809999999</v>
      </c>
      <c r="L195" s="91">
        <v>-11367.609279715294</v>
      </c>
      <c r="M195" s="91">
        <v>-11061.806287477782</v>
      </c>
      <c r="N195" s="91">
        <v>-12871.659531780746</v>
      </c>
      <c r="O195" s="91">
        <v>-13375.448679340174</v>
      </c>
      <c r="P195" s="91">
        <v>-13700.861593533145</v>
      </c>
      <c r="Q195" s="81"/>
      <c r="R195" s="99">
        <v>601</v>
      </c>
      <c r="S195" s="100" t="s">
        <v>800</v>
      </c>
      <c r="T195" s="91">
        <v>-6420.0426439232406</v>
      </c>
      <c r="U195" s="91">
        <v>-6524.2741551642075</v>
      </c>
      <c r="V195" s="91">
        <v>-6729.8279622001455</v>
      </c>
      <c r="W195" s="91">
        <v>-6827.7818899580552</v>
      </c>
      <c r="X195" s="91">
        <v>-7190.2281746031749</v>
      </c>
      <c r="Y195" s="91">
        <v>-7237.5985754261001</v>
      </c>
      <c r="Z195" s="91">
        <v>-7524.7392899561073</v>
      </c>
      <c r="AA195" s="91">
        <v>-8318.2067288491853</v>
      </c>
      <c r="AB195" s="91">
        <v>-3037.0316002445347</v>
      </c>
      <c r="AC195" s="91">
        <v>-3003.4771348025474</v>
      </c>
      <c r="AD195" s="91">
        <v>-3547.8664641071518</v>
      </c>
      <c r="AE195" s="91">
        <v>-3743.4784996753915</v>
      </c>
      <c r="AF195" s="91">
        <v>-3888.9757574604446</v>
      </c>
    </row>
    <row r="196" spans="1:32" s="80" customFormat="1">
      <c r="A196" s="75">
        <v>6</v>
      </c>
      <c r="B196" s="96">
        <v>604</v>
      </c>
      <c r="C196" s="97" t="s">
        <v>801</v>
      </c>
      <c r="D196" s="98">
        <v>-84261</v>
      </c>
      <c r="E196" s="76">
        <v>-80021</v>
      </c>
      <c r="F196" s="76">
        <v>-86296</v>
      </c>
      <c r="G196" s="76">
        <v>-90742</v>
      </c>
      <c r="H196" s="91">
        <v>-96176</v>
      </c>
      <c r="I196" s="91">
        <v>-103006</v>
      </c>
      <c r="J196" s="91">
        <v>-106469.39028000001</v>
      </c>
      <c r="K196" s="91">
        <v>-116719.5086</v>
      </c>
      <c r="L196" s="91">
        <v>-58138.425512030968</v>
      </c>
      <c r="M196" s="91">
        <v>-55551.843248905658</v>
      </c>
      <c r="N196" s="91">
        <v>-59331.16769477303</v>
      </c>
      <c r="O196" s="91">
        <v>-61733.144874508114</v>
      </c>
      <c r="P196" s="91">
        <v>-64113.153846467074</v>
      </c>
      <c r="Q196" s="81"/>
      <c r="R196" s="99">
        <v>604</v>
      </c>
      <c r="S196" s="100" t="s">
        <v>801</v>
      </c>
      <c r="T196" s="91">
        <v>-4455.1895521598899</v>
      </c>
      <c r="U196" s="91">
        <v>-4175.8075457913683</v>
      </c>
      <c r="V196" s="91">
        <v>-4485.9385559078855</v>
      </c>
      <c r="W196" s="91">
        <v>-4685.1507641470462</v>
      </c>
      <c r="X196" s="91">
        <v>-4901.1873821535955</v>
      </c>
      <c r="Y196" s="91">
        <v>-5201.535120941272</v>
      </c>
      <c r="Z196" s="91">
        <v>-5269.1967870929429</v>
      </c>
      <c r="AA196" s="91">
        <v>-5791.0944480277849</v>
      </c>
      <c r="AB196" s="91">
        <v>-2861.2837990073804</v>
      </c>
      <c r="AC196" s="91">
        <v>-2712.8897420962862</v>
      </c>
      <c r="AD196" s="91">
        <v>-2875.8260721619422</v>
      </c>
      <c r="AE196" s="91">
        <v>-2971.0821481619078</v>
      </c>
      <c r="AF196" s="91">
        <v>-3065.121855259697</v>
      </c>
    </row>
    <row r="197" spans="1:32" s="80" customFormat="1">
      <c r="A197" s="75">
        <v>12</v>
      </c>
      <c r="B197" s="96">
        <v>607</v>
      </c>
      <c r="C197" s="97" t="s">
        <v>802</v>
      </c>
      <c r="D197" s="98">
        <v>-24942</v>
      </c>
      <c r="E197" s="76">
        <v>-24791</v>
      </c>
      <c r="F197" s="76">
        <v>-24278</v>
      </c>
      <c r="G197" s="76">
        <v>-25024</v>
      </c>
      <c r="H197" s="91">
        <v>-25541</v>
      </c>
      <c r="I197" s="91">
        <v>-26327</v>
      </c>
      <c r="J197" s="91">
        <v>-28799.248970000001</v>
      </c>
      <c r="K197" s="91">
        <v>-30741.163969999998</v>
      </c>
      <c r="L197" s="91">
        <v>-9760.6827933871355</v>
      </c>
      <c r="M197" s="91">
        <v>-10909.253883654706</v>
      </c>
      <c r="N197" s="91">
        <v>-12361.726231067672</v>
      </c>
      <c r="O197" s="91">
        <v>-12866.48097746175</v>
      </c>
      <c r="P197" s="91">
        <v>-13357.231199780734</v>
      </c>
      <c r="Q197" s="81"/>
      <c r="R197" s="99">
        <v>607</v>
      </c>
      <c r="S197" s="100" t="s">
        <v>802</v>
      </c>
      <c r="T197" s="91">
        <v>-5474.5390693590862</v>
      </c>
      <c r="U197" s="91">
        <v>-5492.0248116969433</v>
      </c>
      <c r="V197" s="91">
        <v>-5500.2265518803806</v>
      </c>
      <c r="W197" s="91">
        <v>-5810.0766194566977</v>
      </c>
      <c r="X197" s="91">
        <v>-6015.3085256712193</v>
      </c>
      <c r="Y197" s="91">
        <v>-6266.8412282789814</v>
      </c>
      <c r="Z197" s="91">
        <v>-6921.232629175679</v>
      </c>
      <c r="AA197" s="91">
        <v>-7553.1115405405399</v>
      </c>
      <c r="AB197" s="91">
        <v>-2435.3000981504829</v>
      </c>
      <c r="AC197" s="91">
        <v>-2762.5358023942026</v>
      </c>
      <c r="AD197" s="91">
        <v>-3176.1886513534614</v>
      </c>
      <c r="AE197" s="91">
        <v>-3350.6460878806638</v>
      </c>
      <c r="AF197" s="91">
        <v>-3528.0589539832895</v>
      </c>
    </row>
    <row r="198" spans="1:32" s="80" customFormat="1">
      <c r="A198" s="75">
        <v>4</v>
      </c>
      <c r="B198" s="96">
        <v>608</v>
      </c>
      <c r="C198" s="97" t="s">
        <v>803</v>
      </c>
      <c r="D198" s="98">
        <v>-14062</v>
      </c>
      <c r="E198" s="76">
        <v>-14125</v>
      </c>
      <c r="F198" s="76">
        <v>-14208</v>
      </c>
      <c r="G198" s="76">
        <v>-13922</v>
      </c>
      <c r="H198" s="91">
        <v>-13841</v>
      </c>
      <c r="I198" s="91">
        <v>-13946</v>
      </c>
      <c r="J198" s="91">
        <v>-14568.806460000002</v>
      </c>
      <c r="K198" s="91">
        <v>-15184.22804</v>
      </c>
      <c r="L198" s="91">
        <v>-5562.8314990948684</v>
      </c>
      <c r="M198" s="91">
        <v>-5872.5160360189038</v>
      </c>
      <c r="N198" s="91">
        <v>-6399.9734244677084</v>
      </c>
      <c r="O198" s="91">
        <v>-6650.9730235282295</v>
      </c>
      <c r="P198" s="91">
        <v>-6898.6596137240676</v>
      </c>
      <c r="Q198" s="81"/>
      <c r="R198" s="99">
        <v>608</v>
      </c>
      <c r="S198" s="100" t="s">
        <v>803</v>
      </c>
      <c r="T198" s="91">
        <v>-6277.6785714285706</v>
      </c>
      <c r="U198" s="91">
        <v>-6325.570980743395</v>
      </c>
      <c r="V198" s="91">
        <v>-6559.5567867036016</v>
      </c>
      <c r="W198" s="91">
        <v>-6487.4184529356944</v>
      </c>
      <c r="X198" s="91">
        <v>-6625.6582096696984</v>
      </c>
      <c r="Y198" s="91">
        <v>-6760.0581677169166</v>
      </c>
      <c r="Z198" s="91">
        <v>-7237.3603874813725</v>
      </c>
      <c r="AA198" s="91">
        <v>-7588.3198600699652</v>
      </c>
      <c r="AB198" s="91">
        <v>-2815.1981270723018</v>
      </c>
      <c r="AC198" s="91">
        <v>-3014.6386221862954</v>
      </c>
      <c r="AD198" s="91">
        <v>-3328.1193054954283</v>
      </c>
      <c r="AE198" s="91">
        <v>-3506.0479828825669</v>
      </c>
      <c r="AF198" s="91">
        <v>-3687.1510495585608</v>
      </c>
    </row>
    <row r="199" spans="1:32" s="80" customFormat="1">
      <c r="A199" s="75">
        <v>4</v>
      </c>
      <c r="B199" s="96">
        <v>609</v>
      </c>
      <c r="C199" s="97" t="s">
        <v>804</v>
      </c>
      <c r="D199" s="98">
        <v>-437130</v>
      </c>
      <c r="E199" s="76">
        <v>-419769</v>
      </c>
      <c r="F199" s="76">
        <v>-409159</v>
      </c>
      <c r="G199" s="76">
        <v>-442067</v>
      </c>
      <c r="H199" s="91">
        <v>-459579</v>
      </c>
      <c r="I199" s="91">
        <v>-470984</v>
      </c>
      <c r="J199" s="91">
        <v>-494165.38548999996</v>
      </c>
      <c r="K199" s="91">
        <v>-526613.93239999993</v>
      </c>
      <c r="L199" s="91">
        <v>-172150.31398795493</v>
      </c>
      <c r="M199" s="91">
        <v>-178777.66551962981</v>
      </c>
      <c r="N199" s="91">
        <v>-203776.55449021858</v>
      </c>
      <c r="O199" s="91">
        <v>-210933.72021568587</v>
      </c>
      <c r="P199" s="91">
        <v>-217911.23780249429</v>
      </c>
      <c r="Q199" s="81"/>
      <c r="R199" s="99">
        <v>609</v>
      </c>
      <c r="S199" s="100" t="s">
        <v>804</v>
      </c>
      <c r="T199" s="91">
        <v>-5120.8368965476848</v>
      </c>
      <c r="U199" s="91">
        <v>-4935.0333298063697</v>
      </c>
      <c r="V199" s="91">
        <v>-4837.1380945062474</v>
      </c>
      <c r="W199" s="91">
        <v>-5237.5744937976142</v>
      </c>
      <c r="X199" s="91">
        <v>-5475.4807348631066</v>
      </c>
      <c r="Y199" s="91">
        <v>-5628.1248506285547</v>
      </c>
      <c r="Z199" s="91">
        <v>-5919.424372798926</v>
      </c>
      <c r="AA199" s="91">
        <v>-6345.6636188364573</v>
      </c>
      <c r="AB199" s="91">
        <v>-2083.6649437533124</v>
      </c>
      <c r="AC199" s="91">
        <v>-2173.6679212570648</v>
      </c>
      <c r="AD199" s="91">
        <v>-2488.9043468038521</v>
      </c>
      <c r="AE199" s="91">
        <v>-2588.3025978978571</v>
      </c>
      <c r="AF199" s="91">
        <v>-2686.4149835111975</v>
      </c>
    </row>
    <row r="200" spans="1:32" s="80" customFormat="1">
      <c r="A200" s="75">
        <v>1</v>
      </c>
      <c r="B200" s="96">
        <v>611</v>
      </c>
      <c r="C200" s="97" t="s">
        <v>805</v>
      </c>
      <c r="D200" s="98">
        <v>-22401</v>
      </c>
      <c r="E200" s="76">
        <v>-21906</v>
      </c>
      <c r="F200" s="76">
        <v>-22108</v>
      </c>
      <c r="G200" s="76">
        <v>-22534</v>
      </c>
      <c r="H200" s="91">
        <v>-24504</v>
      </c>
      <c r="I200" s="91">
        <v>-25740</v>
      </c>
      <c r="J200" s="91">
        <v>-24960.538519999998</v>
      </c>
      <c r="K200" s="91">
        <v>-28457.65064</v>
      </c>
      <c r="L200" s="91">
        <v>-12267.817077178248</v>
      </c>
      <c r="M200" s="91">
        <v>-13734.639113698606</v>
      </c>
      <c r="N200" s="91">
        <v>-14229.218328803803</v>
      </c>
      <c r="O200" s="91">
        <v>-14738.993336629715</v>
      </c>
      <c r="P200" s="91">
        <v>-15239.310703665684</v>
      </c>
      <c r="Q200" s="81"/>
      <c r="R200" s="99">
        <v>611</v>
      </c>
      <c r="S200" s="100" t="s">
        <v>805</v>
      </c>
      <c r="T200" s="91">
        <v>-4370.9268292682927</v>
      </c>
      <c r="U200" s="91">
        <v>-4288.5669537979638</v>
      </c>
      <c r="V200" s="91">
        <v>-4317.1255614137863</v>
      </c>
      <c r="W200" s="91">
        <v>-4446.3299131807426</v>
      </c>
      <c r="X200" s="91">
        <v>-4866.7328699106256</v>
      </c>
      <c r="Y200" s="91">
        <v>-5076.9230769230762</v>
      </c>
      <c r="Z200" s="91">
        <v>-4927.0703750493485</v>
      </c>
      <c r="AA200" s="91">
        <v>-5621.8195653891744</v>
      </c>
      <c r="AB200" s="91">
        <v>-2423.9907285473714</v>
      </c>
      <c r="AC200" s="91">
        <v>-2713.2831121490726</v>
      </c>
      <c r="AD200" s="91">
        <v>-2808.2136034742066</v>
      </c>
      <c r="AE200" s="91">
        <v>-2904.2351402226041</v>
      </c>
      <c r="AF200" s="91">
        <v>-2995.7363286152317</v>
      </c>
    </row>
    <row r="201" spans="1:32" s="80" customFormat="1">
      <c r="A201" s="75">
        <v>19</v>
      </c>
      <c r="B201" s="96">
        <v>614</v>
      </c>
      <c r="C201" s="97" t="s">
        <v>806</v>
      </c>
      <c r="D201" s="98">
        <v>-25357</v>
      </c>
      <c r="E201" s="76">
        <v>-24875</v>
      </c>
      <c r="F201" s="76">
        <v>-24008</v>
      </c>
      <c r="G201" s="76">
        <v>-24249</v>
      </c>
      <c r="H201" s="91">
        <v>-25436</v>
      </c>
      <c r="I201" s="91">
        <v>-26659</v>
      </c>
      <c r="J201" s="91">
        <v>-27419.305090000002</v>
      </c>
      <c r="K201" s="91">
        <v>-28809.215079999998</v>
      </c>
      <c r="L201" s="91">
        <v>-8926.6104356244432</v>
      </c>
      <c r="M201" s="91">
        <v>-8682.8696605125479</v>
      </c>
      <c r="N201" s="91">
        <v>-9996.6486265973781</v>
      </c>
      <c r="O201" s="91">
        <v>-10360.752036244936</v>
      </c>
      <c r="P201" s="91">
        <v>-10719.343387433004</v>
      </c>
      <c r="Q201" s="81"/>
      <c r="R201" s="99">
        <v>614</v>
      </c>
      <c r="S201" s="100" t="s">
        <v>806</v>
      </c>
      <c r="T201" s="91">
        <v>-7292.7811331607709</v>
      </c>
      <c r="U201" s="91">
        <v>-7264.8948598130837</v>
      </c>
      <c r="V201" s="91">
        <v>-7253.1722054380671</v>
      </c>
      <c r="W201" s="91">
        <v>-7491.1955514365154</v>
      </c>
      <c r="X201" s="91">
        <v>-7991.2032673578387</v>
      </c>
      <c r="Y201" s="91">
        <v>-8552.7751042669224</v>
      </c>
      <c r="Z201" s="91">
        <v>-8943.0218819308557</v>
      </c>
      <c r="AA201" s="91">
        <v>-9700.0724175084179</v>
      </c>
      <c r="AB201" s="91">
        <v>-3066.5099400977133</v>
      </c>
      <c r="AC201" s="91">
        <v>-3040.2204693671388</v>
      </c>
      <c r="AD201" s="91">
        <v>-3565.1385972173248</v>
      </c>
      <c r="AE201" s="91">
        <v>-3757.9804266394399</v>
      </c>
      <c r="AF201" s="91">
        <v>-3955.4772647354257</v>
      </c>
    </row>
    <row r="202" spans="1:32" s="80" customFormat="1">
      <c r="A202" s="75">
        <v>17</v>
      </c>
      <c r="B202" s="96">
        <v>615</v>
      </c>
      <c r="C202" s="97" t="s">
        <v>807</v>
      </c>
      <c r="D202" s="98">
        <v>-55739</v>
      </c>
      <c r="E202" s="76">
        <v>-56878</v>
      </c>
      <c r="F202" s="76">
        <v>-57649</v>
      </c>
      <c r="G202" s="76">
        <v>-59568</v>
      </c>
      <c r="H202" s="91">
        <v>-60524</v>
      </c>
      <c r="I202" s="91">
        <v>-60048</v>
      </c>
      <c r="J202" s="91">
        <v>-60523.795480000001</v>
      </c>
      <c r="K202" s="91">
        <v>-62879.119270000003</v>
      </c>
      <c r="L202" s="91">
        <v>-23738.402228565141</v>
      </c>
      <c r="M202" s="91">
        <v>-27801.403175375992</v>
      </c>
      <c r="N202" s="91">
        <v>-30061.475367273088</v>
      </c>
      <c r="O202" s="91">
        <v>-30760.240137344092</v>
      </c>
      <c r="P202" s="91">
        <v>-31522.85262584579</v>
      </c>
      <c r="Q202" s="81"/>
      <c r="R202" s="99">
        <v>615</v>
      </c>
      <c r="S202" s="100" t="s">
        <v>807</v>
      </c>
      <c r="T202" s="91">
        <v>-6750.5147147874532</v>
      </c>
      <c r="U202" s="91">
        <v>-6947.3555636985466</v>
      </c>
      <c r="V202" s="91">
        <v>-7114.5254843884977</v>
      </c>
      <c r="W202" s="91">
        <v>-7455.3191489361707</v>
      </c>
      <c r="X202" s="91">
        <v>-7687.5396926203475</v>
      </c>
      <c r="Y202" s="91">
        <v>-7719.2441187813347</v>
      </c>
      <c r="Z202" s="91">
        <v>-7858.1920903661385</v>
      </c>
      <c r="AA202" s="91">
        <v>-8286.6525131787039</v>
      </c>
      <c r="AB202" s="91">
        <v>-3167.6544206785616</v>
      </c>
      <c r="AC202" s="91">
        <v>-3756.4387481929462</v>
      </c>
      <c r="AD202" s="91">
        <v>-4110.1278872399625</v>
      </c>
      <c r="AE202" s="91">
        <v>-4255.7056083763273</v>
      </c>
      <c r="AF202" s="91">
        <v>-4409.4072773598809</v>
      </c>
    </row>
    <row r="203" spans="1:32" s="80" customFormat="1">
      <c r="A203" s="75">
        <v>1</v>
      </c>
      <c r="B203" s="96">
        <v>616</v>
      </c>
      <c r="C203" s="97" t="s">
        <v>808</v>
      </c>
      <c r="D203" s="98">
        <v>-10457</v>
      </c>
      <c r="E203" s="76">
        <v>-10636</v>
      </c>
      <c r="F203" s="76">
        <v>-10160</v>
      </c>
      <c r="G203" s="76">
        <v>-10849</v>
      </c>
      <c r="H203" s="91">
        <v>-11064</v>
      </c>
      <c r="I203" s="91">
        <v>-10827</v>
      </c>
      <c r="J203" s="91">
        <v>-11436.861120000001</v>
      </c>
      <c r="K203" s="91">
        <v>-12107.4696</v>
      </c>
      <c r="L203" s="91">
        <v>-4665.7207161994338</v>
      </c>
      <c r="M203" s="91">
        <v>-5190.7251381811675</v>
      </c>
      <c r="N203" s="91">
        <v>-5578.8408533047577</v>
      </c>
      <c r="O203" s="91">
        <v>-5827.1681624840494</v>
      </c>
      <c r="P203" s="91">
        <v>-6074.5968193104472</v>
      </c>
      <c r="Q203" s="81"/>
      <c r="R203" s="99">
        <v>616</v>
      </c>
      <c r="S203" s="100" t="s">
        <v>808</v>
      </c>
      <c r="T203" s="91">
        <v>-5305.4287163876206</v>
      </c>
      <c r="U203" s="91">
        <v>-5350.1006036217304</v>
      </c>
      <c r="V203" s="91">
        <v>-5237.1134020618556</v>
      </c>
      <c r="W203" s="91">
        <v>-5713.006845708268</v>
      </c>
      <c r="X203" s="91">
        <v>-5948.3870967741932</v>
      </c>
      <c r="Y203" s="91">
        <v>-5906.7103109656309</v>
      </c>
      <c r="Z203" s="91">
        <v>-6188.7776623376631</v>
      </c>
      <c r="AA203" s="91">
        <v>-6801.9492134831462</v>
      </c>
      <c r="AB203" s="91">
        <v>-2652.4847732799512</v>
      </c>
      <c r="AC203" s="91">
        <v>-2976.3332214341558</v>
      </c>
      <c r="AD203" s="91">
        <v>-3228.495864180994</v>
      </c>
      <c r="AE203" s="91">
        <v>-3393.8078989423702</v>
      </c>
      <c r="AF203" s="91">
        <v>-3560.7249820108132</v>
      </c>
    </row>
    <row r="204" spans="1:32" s="80" customFormat="1">
      <c r="A204" s="75">
        <v>6</v>
      </c>
      <c r="B204" s="96">
        <v>619</v>
      </c>
      <c r="C204" s="97" t="s">
        <v>809</v>
      </c>
      <c r="D204" s="98">
        <v>-18522</v>
      </c>
      <c r="E204" s="76">
        <v>-18717</v>
      </c>
      <c r="F204" s="76">
        <v>-18363</v>
      </c>
      <c r="G204" s="76">
        <v>-17953</v>
      </c>
      <c r="H204" s="91">
        <v>-18279</v>
      </c>
      <c r="I204" s="91">
        <v>-18402</v>
      </c>
      <c r="J204" s="91">
        <v>-19643.170690000003</v>
      </c>
      <c r="K204" s="91">
        <v>-19379.939730000002</v>
      </c>
      <c r="L204" s="91">
        <v>-7011.152206254038</v>
      </c>
      <c r="M204" s="91">
        <v>-7198.1456116661802</v>
      </c>
      <c r="N204" s="91">
        <v>-8053.6124502771372</v>
      </c>
      <c r="O204" s="91">
        <v>-8380.9701610529792</v>
      </c>
      <c r="P204" s="91">
        <v>-8703.5262163074094</v>
      </c>
      <c r="Q204" s="81"/>
      <c r="R204" s="99">
        <v>619</v>
      </c>
      <c r="S204" s="100" t="s">
        <v>809</v>
      </c>
      <c r="T204" s="91">
        <v>-6074.7786159396528</v>
      </c>
      <c r="U204" s="91">
        <v>-6232.7672327672326</v>
      </c>
      <c r="V204" s="91">
        <v>-6226.8565615462867</v>
      </c>
      <c r="W204" s="91">
        <v>-6199.2403314917128</v>
      </c>
      <c r="X204" s="91">
        <v>-6463.5785007072136</v>
      </c>
      <c r="Y204" s="91">
        <v>-6607.5403949730708</v>
      </c>
      <c r="Z204" s="91">
        <v>-7219.0998493201041</v>
      </c>
      <c r="AA204" s="91">
        <v>-7272.0224127579741</v>
      </c>
      <c r="AB204" s="91">
        <v>-2684.2083484892946</v>
      </c>
      <c r="AC204" s="91">
        <v>-2808.4844368576587</v>
      </c>
      <c r="AD204" s="91">
        <v>-3200.9588435123756</v>
      </c>
      <c r="AE204" s="91">
        <v>-3387.6193051952218</v>
      </c>
      <c r="AF204" s="91">
        <v>-3572.8761150687228</v>
      </c>
    </row>
    <row r="205" spans="1:32" s="80" customFormat="1">
      <c r="A205" s="82">
        <v>18</v>
      </c>
      <c r="B205" s="96">
        <v>620</v>
      </c>
      <c r="C205" s="97" t="s">
        <v>810</v>
      </c>
      <c r="D205" s="98">
        <v>-21730</v>
      </c>
      <c r="E205" s="76">
        <v>-21493</v>
      </c>
      <c r="F205" s="76">
        <v>-22156</v>
      </c>
      <c r="G205" s="76">
        <v>-21794</v>
      </c>
      <c r="H205" s="91">
        <v>-21235</v>
      </c>
      <c r="I205" s="91">
        <v>-21173</v>
      </c>
      <c r="J205" s="91">
        <v>-22453.560219999999</v>
      </c>
      <c r="K205" s="91">
        <v>-22917.998940000001</v>
      </c>
      <c r="L205" s="91">
        <v>-7284.0346597270927</v>
      </c>
      <c r="M205" s="91">
        <v>-7765.8972143670244</v>
      </c>
      <c r="N205" s="91">
        <v>-8776.105213900064</v>
      </c>
      <c r="O205" s="91">
        <v>-9106.9453122337363</v>
      </c>
      <c r="P205" s="91">
        <v>-9429.5681693553815</v>
      </c>
      <c r="Q205" s="81"/>
      <c r="R205" s="99">
        <v>620</v>
      </c>
      <c r="S205" s="100" t="s">
        <v>810</v>
      </c>
      <c r="T205" s="91">
        <v>-7827.8097982708932</v>
      </c>
      <c r="U205" s="91">
        <v>-7858.5009140767825</v>
      </c>
      <c r="V205" s="91">
        <v>-8301.2364181341327</v>
      </c>
      <c r="W205" s="91">
        <v>-8391.9907585675792</v>
      </c>
      <c r="X205" s="91">
        <v>-8399.92088607595</v>
      </c>
      <c r="Y205" s="91">
        <v>-8499.7992773986352</v>
      </c>
      <c r="Z205" s="91">
        <v>-9179.705731807031</v>
      </c>
      <c r="AA205" s="91">
        <v>-9625.3670474590508</v>
      </c>
      <c r="AB205" s="91">
        <v>-3123.5140050287705</v>
      </c>
      <c r="AC205" s="91">
        <v>-3401.6194543876582</v>
      </c>
      <c r="AD205" s="91">
        <v>-3921.4053681412261</v>
      </c>
      <c r="AE205" s="91">
        <v>-4147.060706845964</v>
      </c>
      <c r="AF205" s="91">
        <v>-4371.6125031782021</v>
      </c>
    </row>
    <row r="206" spans="1:32" s="80" customFormat="1">
      <c r="A206" s="75">
        <v>10</v>
      </c>
      <c r="B206" s="96">
        <v>623</v>
      </c>
      <c r="C206" s="97" t="s">
        <v>811</v>
      </c>
      <c r="D206" s="98">
        <v>-15092</v>
      </c>
      <c r="E206" s="76">
        <v>-14546</v>
      </c>
      <c r="F206" s="76">
        <v>-14916</v>
      </c>
      <c r="G206" s="76">
        <v>-14952</v>
      </c>
      <c r="H206" s="91">
        <v>-15354</v>
      </c>
      <c r="I206" s="91">
        <v>-15762</v>
      </c>
      <c r="J206" s="91">
        <v>-16783.525000000001</v>
      </c>
      <c r="K206" s="91">
        <v>-18127.380430000001</v>
      </c>
      <c r="L206" s="91">
        <v>-5844.0727614225907</v>
      </c>
      <c r="M206" s="91">
        <v>-6720.308183258061</v>
      </c>
      <c r="N206" s="91">
        <v>-7305.9875942191011</v>
      </c>
      <c r="O206" s="91">
        <v>-7616.3970304125296</v>
      </c>
      <c r="P206" s="91">
        <v>-7918.7587172865178</v>
      </c>
      <c r="Q206" s="81"/>
      <c r="R206" s="99">
        <v>623</v>
      </c>
      <c r="S206" s="100" t="s">
        <v>811</v>
      </c>
      <c r="T206" s="91">
        <v>-6677.8761061946898</v>
      </c>
      <c r="U206" s="91">
        <v>-6511.1906893464638</v>
      </c>
      <c r="V206" s="91">
        <v>-6755.4347826086951</v>
      </c>
      <c r="W206" s="91">
        <v>-6805.6440600819296</v>
      </c>
      <c r="X206" s="91">
        <v>-7138.0753138075315</v>
      </c>
      <c r="Y206" s="91">
        <v>-7375.7604117922319</v>
      </c>
      <c r="Z206" s="91">
        <v>-7927.9759093056218</v>
      </c>
      <c r="AA206" s="91">
        <v>-8669.2398039215677</v>
      </c>
      <c r="AB206" s="91">
        <v>-2821.8603386878754</v>
      </c>
      <c r="AC206" s="91">
        <v>-3278.1991137844198</v>
      </c>
      <c r="AD206" s="91">
        <v>-3593.6977836788496</v>
      </c>
      <c r="AE206" s="91">
        <v>-3777.9747174665322</v>
      </c>
      <c r="AF206" s="91">
        <v>-3959.3793586432589</v>
      </c>
    </row>
    <row r="207" spans="1:32" s="80" customFormat="1">
      <c r="A207" s="75">
        <v>8</v>
      </c>
      <c r="B207" s="96">
        <v>624</v>
      </c>
      <c r="C207" s="97" t="s">
        <v>812</v>
      </c>
      <c r="D207" s="98">
        <v>-28200</v>
      </c>
      <c r="E207" s="76">
        <v>-28240</v>
      </c>
      <c r="F207" s="76">
        <v>-26728</v>
      </c>
      <c r="G207" s="76">
        <v>-29136</v>
      </c>
      <c r="H207" s="91">
        <v>-29040</v>
      </c>
      <c r="I207" s="91">
        <v>-30440</v>
      </c>
      <c r="J207" s="91">
        <v>-30171.338600000003</v>
      </c>
      <c r="K207" s="91">
        <v>-31564.16704</v>
      </c>
      <c r="L207" s="91">
        <v>-14161.905725854478</v>
      </c>
      <c r="M207" s="91">
        <v>-12902.42990970253</v>
      </c>
      <c r="N207" s="91">
        <v>-13680.978213112194</v>
      </c>
      <c r="O207" s="91">
        <v>-14003.614692368546</v>
      </c>
      <c r="P207" s="91">
        <v>-14273.033881627933</v>
      </c>
      <c r="Q207" s="81"/>
      <c r="R207" s="99">
        <v>624</v>
      </c>
      <c r="S207" s="100" t="s">
        <v>812</v>
      </c>
      <c r="T207" s="91">
        <v>-5299.7556850216124</v>
      </c>
      <c r="U207" s="91">
        <v>-5288.3895131086138</v>
      </c>
      <c r="V207" s="91">
        <v>-5077.5075987841947</v>
      </c>
      <c r="W207" s="91">
        <v>-5617.1197223828804</v>
      </c>
      <c r="X207" s="91">
        <v>-5649.8054474708179</v>
      </c>
      <c r="Y207" s="91">
        <v>-5939.5121951219508</v>
      </c>
      <c r="Z207" s="91">
        <v>-5893.9907403789812</v>
      </c>
      <c r="AA207" s="91">
        <v>-6233.0503633491307</v>
      </c>
      <c r="AB207" s="91">
        <v>-2816.0480663858575</v>
      </c>
      <c r="AC207" s="91">
        <v>-2587.2127350516407</v>
      </c>
      <c r="AD207" s="91">
        <v>-2766.0691898730679</v>
      </c>
      <c r="AE207" s="91">
        <v>-2853.8036870528931</v>
      </c>
      <c r="AF207" s="91">
        <v>-2932.0118902275949</v>
      </c>
    </row>
    <row r="208" spans="1:32" s="80" customFormat="1">
      <c r="A208" s="75">
        <v>17</v>
      </c>
      <c r="B208" s="96">
        <v>625</v>
      </c>
      <c r="C208" s="97" t="s">
        <v>813</v>
      </c>
      <c r="D208" s="98">
        <v>-17349</v>
      </c>
      <c r="E208" s="76">
        <v>-19627</v>
      </c>
      <c r="F208" s="76">
        <v>-19663</v>
      </c>
      <c r="G208" s="76">
        <v>-20243</v>
      </c>
      <c r="H208" s="91">
        <v>-21780</v>
      </c>
      <c r="I208" s="91">
        <v>-20574</v>
      </c>
      <c r="J208" s="91">
        <v>-22330.654899999998</v>
      </c>
      <c r="K208" s="91">
        <v>-23749.162370000002</v>
      </c>
      <c r="L208" s="91">
        <v>-10391.345405744765</v>
      </c>
      <c r="M208" s="91">
        <v>-10930.083516666562</v>
      </c>
      <c r="N208" s="91">
        <v>-11710.89080740532</v>
      </c>
      <c r="O208" s="91">
        <v>-12111.931463424757</v>
      </c>
      <c r="P208" s="91">
        <v>-12675.533379872153</v>
      </c>
      <c r="Q208" s="81"/>
      <c r="R208" s="99">
        <v>625</v>
      </c>
      <c r="S208" s="100" t="s">
        <v>813</v>
      </c>
      <c r="T208" s="91">
        <v>-5402.9897228277796</v>
      </c>
      <c r="U208" s="91">
        <v>-6156.5244667503139</v>
      </c>
      <c r="V208" s="91">
        <v>-6165.882721856382</v>
      </c>
      <c r="W208" s="91">
        <v>-6434.5200254291167</v>
      </c>
      <c r="X208" s="91">
        <v>-7078.3230419239517</v>
      </c>
      <c r="Y208" s="91">
        <v>-6743.3628318584069</v>
      </c>
      <c r="Z208" s="91">
        <v>-7326.3303477690279</v>
      </c>
      <c r="AA208" s="91">
        <v>-7966.8441361959076</v>
      </c>
      <c r="AB208" s="91">
        <v>-3527.2727107076598</v>
      </c>
      <c r="AC208" s="91">
        <v>-3753.4627461080227</v>
      </c>
      <c r="AD208" s="91">
        <v>-4067.6939240727056</v>
      </c>
      <c r="AE208" s="91">
        <v>-4254.2787015893073</v>
      </c>
      <c r="AF208" s="91">
        <v>-4504.4539374101469</v>
      </c>
    </row>
    <row r="209" spans="1:32" s="80" customFormat="1">
      <c r="A209" s="75">
        <v>17</v>
      </c>
      <c r="B209" s="96">
        <v>626</v>
      </c>
      <c r="C209" s="97" t="s">
        <v>814</v>
      </c>
      <c r="D209" s="98">
        <v>-38672</v>
      </c>
      <c r="E209" s="76">
        <v>-39484</v>
      </c>
      <c r="F209" s="76">
        <v>-37896</v>
      </c>
      <c r="G209" s="76">
        <v>-37563</v>
      </c>
      <c r="H209" s="91">
        <v>-38523</v>
      </c>
      <c r="I209" s="91">
        <v>-38767</v>
      </c>
      <c r="J209" s="91">
        <v>-39606.269090000002</v>
      </c>
      <c r="K209" s="91">
        <v>-41277.810039999997</v>
      </c>
      <c r="L209" s="91">
        <v>-13386.86273919574</v>
      </c>
      <c r="M209" s="91">
        <v>-13347.785077541259</v>
      </c>
      <c r="N209" s="91">
        <v>-14493.203361648491</v>
      </c>
      <c r="O209" s="91">
        <v>-14974.134789119131</v>
      </c>
      <c r="P209" s="91">
        <v>-15311.34762146619</v>
      </c>
      <c r="Q209" s="81"/>
      <c r="R209" s="99">
        <v>626</v>
      </c>
      <c r="S209" s="100" t="s">
        <v>814</v>
      </c>
      <c r="T209" s="91">
        <v>-7024.8864668483193</v>
      </c>
      <c r="U209" s="91">
        <v>-7250.0918105031215</v>
      </c>
      <c r="V209" s="91">
        <v>-7100.6183249016303</v>
      </c>
      <c r="W209" s="91">
        <v>-7157.5838414634145</v>
      </c>
      <c r="X209" s="91">
        <v>-7507.8931982069771</v>
      </c>
      <c r="Y209" s="91">
        <v>-7702.563083647924</v>
      </c>
      <c r="Z209" s="91">
        <v>-7978.7004613215149</v>
      </c>
      <c r="AA209" s="91">
        <v>-8498.6226147827874</v>
      </c>
      <c r="AB209" s="91">
        <v>-2801.7711886135912</v>
      </c>
      <c r="AC209" s="91">
        <v>-2842.3733129346801</v>
      </c>
      <c r="AD209" s="91">
        <v>-3137.7361683586255</v>
      </c>
      <c r="AE209" s="91">
        <v>-3295.3641701406536</v>
      </c>
      <c r="AF209" s="91">
        <v>-3423.8254967500425</v>
      </c>
    </row>
    <row r="210" spans="1:32" s="80" customFormat="1">
      <c r="A210" s="75">
        <v>17</v>
      </c>
      <c r="B210" s="96">
        <v>630</v>
      </c>
      <c r="C210" s="97" t="s">
        <v>815</v>
      </c>
      <c r="D210" s="98">
        <v>-9285</v>
      </c>
      <c r="E210" s="76">
        <v>-9451</v>
      </c>
      <c r="F210" s="76">
        <v>-9180</v>
      </c>
      <c r="G210" s="76">
        <v>-9433</v>
      </c>
      <c r="H210" s="91">
        <v>-9922</v>
      </c>
      <c r="I210" s="91">
        <v>-10900</v>
      </c>
      <c r="J210" s="91">
        <v>-11557.18261</v>
      </c>
      <c r="K210" s="91">
        <v>-11825.430279999999</v>
      </c>
      <c r="L210" s="91">
        <v>-4980.6241326243398</v>
      </c>
      <c r="M210" s="91">
        <v>-4315.0835552885528</v>
      </c>
      <c r="N210" s="91">
        <v>-4737.4372116116419</v>
      </c>
      <c r="O210" s="91">
        <v>-4834.6220252296562</v>
      </c>
      <c r="P210" s="91">
        <v>-5183.6415605657967</v>
      </c>
      <c r="Q210" s="81"/>
      <c r="R210" s="99">
        <v>630</v>
      </c>
      <c r="S210" s="100" t="s">
        <v>815</v>
      </c>
      <c r="T210" s="91">
        <v>-5850.6616257088845</v>
      </c>
      <c r="U210" s="91">
        <v>-5985.4338188727043</v>
      </c>
      <c r="V210" s="91">
        <v>-5813.8062064597852</v>
      </c>
      <c r="W210" s="91">
        <v>-6058.4457289659604</v>
      </c>
      <c r="X210" s="91">
        <v>-6287.7059569074772</v>
      </c>
      <c r="Y210" s="91">
        <v>-6842.4356559949783</v>
      </c>
      <c r="Z210" s="91">
        <v>-7085.9488718577559</v>
      </c>
      <c r="AA210" s="91">
        <v>-7395.5161225766096</v>
      </c>
      <c r="AB210" s="91">
        <v>-3112.8900828902124</v>
      </c>
      <c r="AC210" s="91">
        <v>-2700.3026003057275</v>
      </c>
      <c r="AD210" s="91">
        <v>-2962.7499759922716</v>
      </c>
      <c r="AE210" s="91">
        <v>-3027.3149813585824</v>
      </c>
      <c r="AF210" s="91">
        <v>-3249.9320128939166</v>
      </c>
    </row>
    <row r="211" spans="1:32" s="80" customFormat="1">
      <c r="A211" s="75">
        <v>2</v>
      </c>
      <c r="B211" s="96">
        <v>631</v>
      </c>
      <c r="C211" s="97" t="s">
        <v>816</v>
      </c>
      <c r="D211" s="98">
        <v>-10898</v>
      </c>
      <c r="E211" s="76">
        <v>-11575</v>
      </c>
      <c r="F211" s="76">
        <v>-10857</v>
      </c>
      <c r="G211" s="76">
        <v>-10764</v>
      </c>
      <c r="H211" s="91">
        <v>-10701</v>
      </c>
      <c r="I211" s="91">
        <v>-11097</v>
      </c>
      <c r="J211" s="91">
        <v>-11830.8148</v>
      </c>
      <c r="K211" s="91">
        <v>-13029.14358</v>
      </c>
      <c r="L211" s="91">
        <v>-5394.3515633404295</v>
      </c>
      <c r="M211" s="91">
        <v>-4995.1493250789872</v>
      </c>
      <c r="N211" s="91">
        <v>-5378.5752088787158</v>
      </c>
      <c r="O211" s="91">
        <v>-5609.2862656799716</v>
      </c>
      <c r="P211" s="91">
        <v>-5835.5966227737899</v>
      </c>
      <c r="Q211" s="81"/>
      <c r="R211" s="99">
        <v>631</v>
      </c>
      <c r="S211" s="100" t="s">
        <v>816</v>
      </c>
      <c r="T211" s="91">
        <v>-5102.059925093633</v>
      </c>
      <c r="U211" s="91">
        <v>-5578.3132530120483</v>
      </c>
      <c r="V211" s="91">
        <v>-5227.2508425613869</v>
      </c>
      <c r="W211" s="91">
        <v>-5307.6923076923076</v>
      </c>
      <c r="X211" s="91">
        <v>-5339.820359281437</v>
      </c>
      <c r="Y211" s="91">
        <v>-5565.1955867602801</v>
      </c>
      <c r="Z211" s="91">
        <v>-5960.1082115869021</v>
      </c>
      <c r="AA211" s="91">
        <v>-6688.472063655031</v>
      </c>
      <c r="AB211" s="91">
        <v>-2800.8055884425908</v>
      </c>
      <c r="AC211" s="91">
        <v>-2624.8814109716168</v>
      </c>
      <c r="AD211" s="91">
        <v>-2856.3861969616119</v>
      </c>
      <c r="AE211" s="91">
        <v>-3010.8890314975692</v>
      </c>
      <c r="AF211" s="91">
        <v>-3168.076342439625</v>
      </c>
    </row>
    <row r="212" spans="1:32" s="80" customFormat="1">
      <c r="A212" s="75">
        <v>6</v>
      </c>
      <c r="B212" s="96">
        <v>635</v>
      </c>
      <c r="C212" s="97" t="s">
        <v>817</v>
      </c>
      <c r="D212" s="98">
        <v>-36478</v>
      </c>
      <c r="E212" s="76">
        <v>-37864</v>
      </c>
      <c r="F212" s="76">
        <v>-38090</v>
      </c>
      <c r="G212" s="76">
        <v>-38812</v>
      </c>
      <c r="H212" s="91">
        <v>-37853</v>
      </c>
      <c r="I212" s="91">
        <v>-38063</v>
      </c>
      <c r="J212" s="91">
        <v>-39619.161550000004</v>
      </c>
      <c r="K212" s="91">
        <v>-42138.042849999998</v>
      </c>
      <c r="L212" s="91">
        <v>-14728.814846084015</v>
      </c>
      <c r="M212" s="91">
        <v>-14891.694124863518</v>
      </c>
      <c r="N212" s="91">
        <v>-15852.215330576157</v>
      </c>
      <c r="O212" s="91">
        <v>-16533.632190261098</v>
      </c>
      <c r="P212" s="91">
        <v>-16985.170039226818</v>
      </c>
      <c r="Q212" s="81"/>
      <c r="R212" s="99">
        <v>635</v>
      </c>
      <c r="S212" s="100" t="s">
        <v>817</v>
      </c>
      <c r="T212" s="91">
        <v>-5464.0503295386452</v>
      </c>
      <c r="U212" s="91">
        <v>-5713.5958955786937</v>
      </c>
      <c r="V212" s="91">
        <v>-5800.2131871478605</v>
      </c>
      <c r="W212" s="91">
        <v>-5971.9956916448682</v>
      </c>
      <c r="X212" s="91">
        <v>-5882.3620823620822</v>
      </c>
      <c r="Y212" s="91">
        <v>-5933.4372564302421</v>
      </c>
      <c r="Z212" s="91">
        <v>-6152.9991535952795</v>
      </c>
      <c r="AA212" s="91">
        <v>-6689.6400777901254</v>
      </c>
      <c r="AB212" s="91">
        <v>-2357.3647320877103</v>
      </c>
      <c r="AC212" s="91">
        <v>-2403.4367535286501</v>
      </c>
      <c r="AD212" s="91">
        <v>-2578.8539662560856</v>
      </c>
      <c r="AE212" s="91">
        <v>-2708.6553391646626</v>
      </c>
      <c r="AF212" s="91">
        <v>-2801.446485110806</v>
      </c>
    </row>
    <row r="213" spans="1:32" s="80" customFormat="1">
      <c r="A213" s="75">
        <v>2</v>
      </c>
      <c r="B213" s="96">
        <v>636</v>
      </c>
      <c r="C213" s="97" t="s">
        <v>818</v>
      </c>
      <c r="D213" s="98">
        <v>-46472</v>
      </c>
      <c r="E213" s="76">
        <v>-46621</v>
      </c>
      <c r="F213" s="76">
        <v>-45897</v>
      </c>
      <c r="G213" s="76">
        <v>-46559</v>
      </c>
      <c r="H213" s="91">
        <v>-48907</v>
      </c>
      <c r="I213" s="91">
        <v>-47187</v>
      </c>
      <c r="J213" s="91">
        <v>-48532.626349999991</v>
      </c>
      <c r="K213" s="91">
        <v>-51255.860930000003</v>
      </c>
      <c r="L213" s="91">
        <v>-20413.140923886716</v>
      </c>
      <c r="M213" s="91">
        <v>-22022.863799739574</v>
      </c>
      <c r="N213" s="91">
        <v>-23148.932081199888</v>
      </c>
      <c r="O213" s="91">
        <v>-23712.69839311784</v>
      </c>
      <c r="P213" s="91">
        <v>-24404.984088704357</v>
      </c>
      <c r="Q213" s="81"/>
      <c r="R213" s="99">
        <v>636</v>
      </c>
      <c r="S213" s="100" t="s">
        <v>818</v>
      </c>
      <c r="T213" s="91">
        <v>-5427.7038075216069</v>
      </c>
      <c r="U213" s="91">
        <v>-5482.8883923321182</v>
      </c>
      <c r="V213" s="91">
        <v>-5449.6556637378289</v>
      </c>
      <c r="W213" s="91">
        <v>-5587.3034921396857</v>
      </c>
      <c r="X213" s="91">
        <v>-5909.4973417109713</v>
      </c>
      <c r="Y213" s="91">
        <v>-5734.2325920524972</v>
      </c>
      <c r="Z213" s="91">
        <v>-5902.7762527365594</v>
      </c>
      <c r="AA213" s="91">
        <v>-6326.3220106146628</v>
      </c>
      <c r="AB213" s="91">
        <v>-2538.316454101805</v>
      </c>
      <c r="AC213" s="91">
        <v>-2755.9584281991711</v>
      </c>
      <c r="AD213" s="91">
        <v>-2914.0146124370453</v>
      </c>
      <c r="AE213" s="91">
        <v>-3002.3674845679716</v>
      </c>
      <c r="AF213" s="91">
        <v>-3107.3318167436155</v>
      </c>
    </row>
    <row r="214" spans="1:32" s="80" customFormat="1">
      <c r="A214" s="75">
        <v>1</v>
      </c>
      <c r="B214" s="96">
        <v>638</v>
      </c>
      <c r="C214" s="97" t="s">
        <v>819</v>
      </c>
      <c r="D214" s="98">
        <v>-246370</v>
      </c>
      <c r="E214" s="76">
        <v>-246664</v>
      </c>
      <c r="F214" s="76">
        <v>-243260</v>
      </c>
      <c r="G214" s="76">
        <v>-252724</v>
      </c>
      <c r="H214" s="91">
        <v>-274241</v>
      </c>
      <c r="I214" s="91">
        <v>-280951</v>
      </c>
      <c r="J214" s="91">
        <v>-280210.64166999998</v>
      </c>
      <c r="K214" s="91">
        <v>-308509.95073000004</v>
      </c>
      <c r="L214" s="91">
        <v>-142417.3962114114</v>
      </c>
      <c r="M214" s="91">
        <v>-136355.66670860469</v>
      </c>
      <c r="N214" s="91">
        <v>-145351.96564066163</v>
      </c>
      <c r="O214" s="91">
        <v>-151348.86687732424</v>
      </c>
      <c r="P214" s="91">
        <v>-157074.4526675595</v>
      </c>
      <c r="Q214" s="81"/>
      <c r="R214" s="99">
        <v>638</v>
      </c>
      <c r="S214" s="100" t="s">
        <v>819</v>
      </c>
      <c r="T214" s="91">
        <v>-4934.505688190995</v>
      </c>
      <c r="U214" s="91">
        <v>-4919.1129546904913</v>
      </c>
      <c r="V214" s="91">
        <v>-4849.7777068920832</v>
      </c>
      <c r="W214" s="91">
        <v>-5028.1325852532727</v>
      </c>
      <c r="X214" s="91">
        <v>-5443.4497816593894</v>
      </c>
      <c r="Y214" s="91">
        <v>-5550.3071969023486</v>
      </c>
      <c r="Z214" s="91">
        <v>-5478.3210164421589</v>
      </c>
      <c r="AA214" s="91">
        <v>-6046.0138893135017</v>
      </c>
      <c r="AB214" s="91">
        <v>-2782.0788070444296</v>
      </c>
      <c r="AC214" s="91">
        <v>-2655.6239377673955</v>
      </c>
      <c r="AD214" s="91">
        <v>-2823.135719237494</v>
      </c>
      <c r="AE214" s="91">
        <v>-2931.9811483402605</v>
      </c>
      <c r="AF214" s="91">
        <v>-3035.8417600997195</v>
      </c>
    </row>
    <row r="215" spans="1:32" s="80" customFormat="1">
      <c r="A215" s="75">
        <v>17</v>
      </c>
      <c r="B215" s="96">
        <v>678</v>
      </c>
      <c r="C215" s="97" t="s">
        <v>820</v>
      </c>
      <c r="D215" s="98">
        <v>-133036</v>
      </c>
      <c r="E215" s="76">
        <v>-135649</v>
      </c>
      <c r="F215" s="76">
        <v>-134944</v>
      </c>
      <c r="G215" s="76">
        <v>-144346</v>
      </c>
      <c r="H215" s="91">
        <v>-152871</v>
      </c>
      <c r="I215" s="91">
        <v>-153189</v>
      </c>
      <c r="J215" s="91">
        <v>-158425.96924000001</v>
      </c>
      <c r="K215" s="91">
        <v>-172588.81474</v>
      </c>
      <c r="L215" s="91">
        <v>-68481.442182111088</v>
      </c>
      <c r="M215" s="91">
        <v>-72668.694709196978</v>
      </c>
      <c r="N215" s="91">
        <v>-77286.848677447866</v>
      </c>
      <c r="O215" s="91">
        <v>-79235.727917642755</v>
      </c>
      <c r="P215" s="91">
        <v>-81129.583580638107</v>
      </c>
      <c r="Q215" s="81"/>
      <c r="R215" s="99">
        <v>678</v>
      </c>
      <c r="S215" s="100" t="s">
        <v>820</v>
      </c>
      <c r="T215" s="91">
        <v>-5286.5487780647727</v>
      </c>
      <c r="U215" s="91">
        <v>-5423.7904838064769</v>
      </c>
      <c r="V215" s="91">
        <v>-5397.5440982360706</v>
      </c>
      <c r="W215" s="91">
        <v>-5817.8227399137477</v>
      </c>
      <c r="X215" s="91">
        <v>-6194.3757850804323</v>
      </c>
      <c r="Y215" s="91">
        <v>-6290.3543711247075</v>
      </c>
      <c r="Z215" s="91">
        <v>-6530.3367370156639</v>
      </c>
      <c r="AA215" s="91">
        <v>-7190.0022804532573</v>
      </c>
      <c r="AB215" s="91">
        <v>-2873.7491473819173</v>
      </c>
      <c r="AC215" s="91">
        <v>-3072.9319481223351</v>
      </c>
      <c r="AD215" s="91">
        <v>-3294.1287476535617</v>
      </c>
      <c r="AE215" s="91">
        <v>-3404.7665829169287</v>
      </c>
      <c r="AF215" s="91">
        <v>-3515.1466022806803</v>
      </c>
    </row>
    <row r="216" spans="1:32" s="80" customFormat="1">
      <c r="A216" s="75">
        <v>2</v>
      </c>
      <c r="B216" s="96">
        <v>680</v>
      </c>
      <c r="C216" s="97" t="s">
        <v>821</v>
      </c>
      <c r="D216" s="98">
        <v>-118060</v>
      </c>
      <c r="E216" s="76">
        <v>-119944</v>
      </c>
      <c r="F216" s="76">
        <v>-119008</v>
      </c>
      <c r="G216" s="76">
        <v>-123512</v>
      </c>
      <c r="H216" s="91">
        <v>-129095</v>
      </c>
      <c r="I216" s="91">
        <v>-130069</v>
      </c>
      <c r="J216" s="91">
        <v>-131071.90766</v>
      </c>
      <c r="K216" s="91">
        <v>-143266.48277999999</v>
      </c>
      <c r="L216" s="91">
        <v>-59446.610103871368</v>
      </c>
      <c r="M216" s="91">
        <v>-54729.381736866293</v>
      </c>
      <c r="N216" s="91">
        <v>-60724.328264650685</v>
      </c>
      <c r="O216" s="91">
        <v>-63497.014745424181</v>
      </c>
      <c r="P216" s="91">
        <v>-66077.680078282137</v>
      </c>
      <c r="Q216" s="81"/>
      <c r="R216" s="99">
        <v>680</v>
      </c>
      <c r="S216" s="100" t="s">
        <v>821</v>
      </c>
      <c r="T216" s="91">
        <v>-4860.4363935776046</v>
      </c>
      <c r="U216" s="91">
        <v>-4939.4226413540337</v>
      </c>
      <c r="V216" s="91">
        <v>-4910.7864983081618</v>
      </c>
      <c r="W216" s="91">
        <v>-5108.445694432955</v>
      </c>
      <c r="X216" s="91">
        <v>-5366.4366478217489</v>
      </c>
      <c r="Y216" s="91">
        <v>-5329.1678616790268</v>
      </c>
      <c r="Z216" s="91">
        <v>-5283.0273139862957</v>
      </c>
      <c r="AA216" s="91">
        <v>-5855.0199346111403</v>
      </c>
      <c r="AB216" s="91">
        <v>-2425.8971680828959</v>
      </c>
      <c r="AC216" s="91">
        <v>-2229.5751715837491</v>
      </c>
      <c r="AD216" s="91">
        <v>-2469.0708410445918</v>
      </c>
      <c r="AE216" s="91">
        <v>-2577.303029809806</v>
      </c>
      <c r="AF216" s="91">
        <v>-2677.486124975977</v>
      </c>
    </row>
    <row r="217" spans="1:32" s="80" customFormat="1">
      <c r="A217" s="75">
        <v>10</v>
      </c>
      <c r="B217" s="96">
        <v>681</v>
      </c>
      <c r="C217" s="97" t="s">
        <v>822</v>
      </c>
      <c r="D217" s="98">
        <v>-23356</v>
      </c>
      <c r="E217" s="76">
        <v>-22253</v>
      </c>
      <c r="F217" s="76">
        <v>-21617</v>
      </c>
      <c r="G217" s="76">
        <v>-22978</v>
      </c>
      <c r="H217" s="91">
        <v>-21394</v>
      </c>
      <c r="I217" s="91">
        <v>-22446</v>
      </c>
      <c r="J217" s="91">
        <v>-23769.18448</v>
      </c>
      <c r="K217" s="91">
        <v>-24031.346420000002</v>
      </c>
      <c r="L217" s="91">
        <v>-8634.435414107822</v>
      </c>
      <c r="M217" s="91">
        <v>-8667.7133294982632</v>
      </c>
      <c r="N217" s="91">
        <v>-9605.2596719323265</v>
      </c>
      <c r="O217" s="91">
        <v>-9981.0725196255917</v>
      </c>
      <c r="P217" s="91">
        <v>-10442.521103451425</v>
      </c>
      <c r="Q217" s="81"/>
      <c r="R217" s="99">
        <v>681</v>
      </c>
      <c r="S217" s="100" t="s">
        <v>822</v>
      </c>
      <c r="T217" s="91">
        <v>-6256.6300562550223</v>
      </c>
      <c r="U217" s="91">
        <v>-6098.3831186626467</v>
      </c>
      <c r="V217" s="91">
        <v>-6084.1542358570223</v>
      </c>
      <c r="W217" s="91">
        <v>-6538.986909504838</v>
      </c>
      <c r="X217" s="91">
        <v>-6235.4998542698922</v>
      </c>
      <c r="Y217" s="91">
        <v>-6672.4137931034484</v>
      </c>
      <c r="Z217" s="91">
        <v>-7137.8932372372374</v>
      </c>
      <c r="AA217" s="91">
        <v>-7453.8915694789093</v>
      </c>
      <c r="AB217" s="91">
        <v>-2731.5518551432529</v>
      </c>
      <c r="AC217" s="91">
        <v>-2790.6353282351138</v>
      </c>
      <c r="AD217" s="91">
        <v>-3147.2017273697006</v>
      </c>
      <c r="AE217" s="91">
        <v>-3321.4883592764031</v>
      </c>
      <c r="AF217" s="91">
        <v>-3529.0710048838882</v>
      </c>
    </row>
    <row r="218" spans="1:32" s="80" customFormat="1">
      <c r="A218" s="75">
        <v>19</v>
      </c>
      <c r="B218" s="96">
        <v>683</v>
      </c>
      <c r="C218" s="97" t="s">
        <v>823</v>
      </c>
      <c r="D218" s="98">
        <v>-28771</v>
      </c>
      <c r="E218" s="76">
        <v>-27238</v>
      </c>
      <c r="F218" s="76">
        <v>-27754</v>
      </c>
      <c r="G218" s="76">
        <v>-28181</v>
      </c>
      <c r="H218" s="91">
        <v>-29617</v>
      </c>
      <c r="I218" s="91">
        <v>-30260</v>
      </c>
      <c r="J218" s="91">
        <v>-30336.159029999999</v>
      </c>
      <c r="K218" s="91">
        <v>-31007.739389999999</v>
      </c>
      <c r="L218" s="91">
        <v>-12710.086042706605</v>
      </c>
      <c r="M218" s="91">
        <v>-13356.552526155321</v>
      </c>
      <c r="N218" s="91">
        <v>-14223.78835873645</v>
      </c>
      <c r="O218" s="91">
        <v>-14631.064223505009</v>
      </c>
      <c r="P218" s="91">
        <v>-15094.432779944123</v>
      </c>
      <c r="Q218" s="81"/>
      <c r="R218" s="99">
        <v>683</v>
      </c>
      <c r="S218" s="100" t="s">
        <v>823</v>
      </c>
      <c r="T218" s="91">
        <v>-7156.9651741293528</v>
      </c>
      <c r="U218" s="91">
        <v>-6770.5692269450656</v>
      </c>
      <c r="V218" s="91">
        <v>-6987.4118831822752</v>
      </c>
      <c r="W218" s="91">
        <v>-7233.3162217659137</v>
      </c>
      <c r="X218" s="91">
        <v>-7828.9717155696535</v>
      </c>
      <c r="Y218" s="91">
        <v>-8151.9396551724149</v>
      </c>
      <c r="Z218" s="91">
        <v>-8265.9833869209815</v>
      </c>
      <c r="AA218" s="91">
        <v>-8671.068062080536</v>
      </c>
      <c r="AB218" s="91">
        <v>-3616.9852142022214</v>
      </c>
      <c r="AC218" s="91">
        <v>-3868.1009343050455</v>
      </c>
      <c r="AD218" s="91">
        <v>-4190.8628045776222</v>
      </c>
      <c r="AE218" s="91">
        <v>-4384.4963210982951</v>
      </c>
      <c r="AF218" s="91">
        <v>-4596.3559013228141</v>
      </c>
    </row>
    <row r="219" spans="1:32" s="80" customFormat="1">
      <c r="A219" s="75">
        <v>4</v>
      </c>
      <c r="B219" s="96">
        <v>684</v>
      </c>
      <c r="C219" s="97" t="s">
        <v>824</v>
      </c>
      <c r="D219" s="98">
        <v>-201346</v>
      </c>
      <c r="E219" s="76">
        <v>-194795</v>
      </c>
      <c r="F219" s="76">
        <v>-200179</v>
      </c>
      <c r="G219" s="76">
        <v>-212763</v>
      </c>
      <c r="H219" s="91">
        <v>-214470</v>
      </c>
      <c r="I219" s="91">
        <v>-215330</v>
      </c>
      <c r="J219" s="91">
        <v>-226289.03599999999</v>
      </c>
      <c r="K219" s="91">
        <v>-243435.81922</v>
      </c>
      <c r="L219" s="91">
        <v>-93137.860530888982</v>
      </c>
      <c r="M219" s="91">
        <v>-90433.501915421424</v>
      </c>
      <c r="N219" s="91">
        <v>-98577.968384237436</v>
      </c>
      <c r="O219" s="91">
        <v>-101583.77155249397</v>
      </c>
      <c r="P219" s="91">
        <v>-104593.22314711272</v>
      </c>
      <c r="Q219" s="81"/>
      <c r="R219" s="99">
        <v>684</v>
      </c>
      <c r="S219" s="100" t="s">
        <v>824</v>
      </c>
      <c r="T219" s="91">
        <v>-5057.8009997739209</v>
      </c>
      <c r="U219" s="91">
        <v>-4917.3272075528857</v>
      </c>
      <c r="V219" s="91">
        <v>-5052.4734982332157</v>
      </c>
      <c r="W219" s="91">
        <v>-5405.5640243902435</v>
      </c>
      <c r="X219" s="91">
        <v>-5470.4757046295117</v>
      </c>
      <c r="Y219" s="91">
        <v>-5515.625</v>
      </c>
      <c r="Z219" s="91">
        <v>-5808.3892297030206</v>
      </c>
      <c r="AA219" s="91">
        <v>-6275.8983015803451</v>
      </c>
      <c r="AB219" s="91">
        <v>-2410.7120624016816</v>
      </c>
      <c r="AC219" s="91">
        <v>-2350.5094847279051</v>
      </c>
      <c r="AD219" s="91">
        <v>-2573.0982846763964</v>
      </c>
      <c r="AE219" s="91">
        <v>-2662.9557121790435</v>
      </c>
      <c r="AF219" s="91">
        <v>-2753.8301557913878</v>
      </c>
    </row>
    <row r="220" spans="1:32" s="80" customFormat="1">
      <c r="A220" s="75">
        <v>11</v>
      </c>
      <c r="B220" s="96">
        <v>686</v>
      </c>
      <c r="C220" s="97" t="s">
        <v>825</v>
      </c>
      <c r="D220" s="98">
        <v>-20971</v>
      </c>
      <c r="E220" s="76">
        <v>-21142</v>
      </c>
      <c r="F220" s="76">
        <v>-21652</v>
      </c>
      <c r="G220" s="76">
        <v>-22004</v>
      </c>
      <c r="H220" s="91">
        <v>-22563</v>
      </c>
      <c r="I220" s="91">
        <v>-22975</v>
      </c>
      <c r="J220" s="91">
        <v>-23258.49639</v>
      </c>
      <c r="K220" s="91">
        <v>-23890.874309999999</v>
      </c>
      <c r="L220" s="91">
        <v>-8096.5125993210568</v>
      </c>
      <c r="M220" s="91">
        <v>-7894.0912737071212</v>
      </c>
      <c r="N220" s="91">
        <v>-8656.6287772883734</v>
      </c>
      <c r="O220" s="91">
        <v>-8910.7431876226165</v>
      </c>
      <c r="P220" s="91">
        <v>-9310.3543320409281</v>
      </c>
      <c r="Q220" s="81"/>
      <c r="R220" s="99">
        <v>686</v>
      </c>
      <c r="S220" s="100" t="s">
        <v>825</v>
      </c>
      <c r="T220" s="91">
        <v>-6349.0765970330003</v>
      </c>
      <c r="U220" s="91">
        <v>-6430.048661800487</v>
      </c>
      <c r="V220" s="91">
        <v>-6651.9201228878646</v>
      </c>
      <c r="W220" s="91">
        <v>-6884.8560700876096</v>
      </c>
      <c r="X220" s="91">
        <v>-7229.413649471323</v>
      </c>
      <c r="Y220" s="91">
        <v>-7525.3848673435969</v>
      </c>
      <c r="Z220" s="91">
        <v>-7668.4788625123638</v>
      </c>
      <c r="AA220" s="91">
        <v>-8071.2413209459455</v>
      </c>
      <c r="AB220" s="91">
        <v>-2779.4413317271051</v>
      </c>
      <c r="AC220" s="91">
        <v>-2753.4326033160519</v>
      </c>
      <c r="AD220" s="91">
        <v>-3069.726516768927</v>
      </c>
      <c r="AE220" s="91">
        <v>-3205.303304900222</v>
      </c>
      <c r="AF220" s="91">
        <v>-3395.4610984831975</v>
      </c>
    </row>
    <row r="221" spans="1:32" s="80" customFormat="1">
      <c r="A221" s="75">
        <v>11</v>
      </c>
      <c r="B221" s="96">
        <v>687</v>
      </c>
      <c r="C221" s="97" t="s">
        <v>826</v>
      </c>
      <c r="D221" s="98">
        <v>-12848</v>
      </c>
      <c r="E221" s="76">
        <v>-13408</v>
      </c>
      <c r="F221" s="76">
        <v>-12185</v>
      </c>
      <c r="G221" s="76">
        <v>-12720</v>
      </c>
      <c r="H221" s="91">
        <v>-13314</v>
      </c>
      <c r="I221" s="91">
        <v>-12289</v>
      </c>
      <c r="J221" s="91">
        <v>-12817.666130000001</v>
      </c>
      <c r="K221" s="91">
        <v>-13404.699269999999</v>
      </c>
      <c r="L221" s="91">
        <v>-3969.899452170589</v>
      </c>
      <c r="M221" s="91">
        <v>-3794.3031555995026</v>
      </c>
      <c r="N221" s="91">
        <v>-4234.690414920181</v>
      </c>
      <c r="O221" s="91">
        <v>-4391.5525165699437</v>
      </c>
      <c r="P221" s="91">
        <v>-4546.127121660893</v>
      </c>
      <c r="Q221" s="81"/>
      <c r="R221" s="99">
        <v>687</v>
      </c>
      <c r="S221" s="100" t="s">
        <v>826</v>
      </c>
      <c r="T221" s="91">
        <v>-7396.6609096142784</v>
      </c>
      <c r="U221" s="91">
        <v>-7781.7759721416132</v>
      </c>
      <c r="V221" s="91">
        <v>-7176.0895170789163</v>
      </c>
      <c r="W221" s="91">
        <v>-7704.4215626892792</v>
      </c>
      <c r="X221" s="91">
        <v>-8310.8614232209748</v>
      </c>
      <c r="Y221" s="91">
        <v>-7872.517616912236</v>
      </c>
      <c r="Z221" s="91">
        <v>-8471.6894448116345</v>
      </c>
      <c r="AA221" s="91">
        <v>-8960.3604745989305</v>
      </c>
      <c r="AB221" s="91">
        <v>-2709.8289775908461</v>
      </c>
      <c r="AC221" s="91">
        <v>-2644.1136972818831</v>
      </c>
      <c r="AD221" s="91">
        <v>-3007.5926242330834</v>
      </c>
      <c r="AE221" s="91">
        <v>-3179.9800988920665</v>
      </c>
      <c r="AF221" s="91">
        <v>-3355.0753665394045</v>
      </c>
    </row>
    <row r="222" spans="1:32" s="80" customFormat="1">
      <c r="A222" s="75">
        <v>9</v>
      </c>
      <c r="B222" s="96">
        <v>689</v>
      </c>
      <c r="C222" s="97" t="s">
        <v>827</v>
      </c>
      <c r="D222" s="98">
        <v>-21805</v>
      </c>
      <c r="E222" s="76">
        <v>-21212</v>
      </c>
      <c r="F222" s="76">
        <v>-21964</v>
      </c>
      <c r="G222" s="76">
        <v>-21022</v>
      </c>
      <c r="H222" s="91">
        <v>-22237</v>
      </c>
      <c r="I222" s="91">
        <v>-22932</v>
      </c>
      <c r="J222" s="91">
        <v>-22410.54277</v>
      </c>
      <c r="K222" s="91">
        <v>-23622.831010000002</v>
      </c>
      <c r="L222" s="91">
        <v>-7412.3390726984617</v>
      </c>
      <c r="M222" s="91">
        <v>-7473.8779914653796</v>
      </c>
      <c r="N222" s="91">
        <v>-8375.0347433076477</v>
      </c>
      <c r="O222" s="91">
        <v>-8777.9677597020291</v>
      </c>
      <c r="P222" s="91">
        <v>-9093.5362117358127</v>
      </c>
      <c r="Q222" s="81"/>
      <c r="R222" s="99">
        <v>689</v>
      </c>
      <c r="S222" s="100" t="s">
        <v>827</v>
      </c>
      <c r="T222" s="91">
        <v>-6164.8289510884933</v>
      </c>
      <c r="U222" s="91">
        <v>-6107.6878779153467</v>
      </c>
      <c r="V222" s="91">
        <v>-6392.3166472642606</v>
      </c>
      <c r="W222" s="91">
        <v>-6303.4482758620688</v>
      </c>
      <c r="X222" s="91">
        <v>-6893.0564166150034</v>
      </c>
      <c r="Y222" s="91">
        <v>-7289.2561983471078</v>
      </c>
      <c r="Z222" s="91">
        <v>-7247.9116332470894</v>
      </c>
      <c r="AA222" s="91">
        <v>-7892.6932876712326</v>
      </c>
      <c r="AB222" s="91">
        <v>-2534.9996828654107</v>
      </c>
      <c r="AC222" s="91">
        <v>-2614.1580942516193</v>
      </c>
      <c r="AD222" s="91">
        <v>-2992.152462775151</v>
      </c>
      <c r="AE222" s="91">
        <v>-3201.3011523348027</v>
      </c>
      <c r="AF222" s="91">
        <v>-3381.7538905674278</v>
      </c>
    </row>
    <row r="223" spans="1:32" s="80" customFormat="1">
      <c r="A223" s="75">
        <v>17</v>
      </c>
      <c r="B223" s="96">
        <v>691</v>
      </c>
      <c r="C223" s="97" t="s">
        <v>828</v>
      </c>
      <c r="D223" s="98">
        <v>-18121</v>
      </c>
      <c r="E223" s="76">
        <v>-18417</v>
      </c>
      <c r="F223" s="76">
        <v>-18364</v>
      </c>
      <c r="G223" s="76">
        <v>-18984</v>
      </c>
      <c r="H223" s="91">
        <v>-19240</v>
      </c>
      <c r="I223" s="91">
        <v>-18879</v>
      </c>
      <c r="J223" s="91">
        <v>-18489.400559999998</v>
      </c>
      <c r="K223" s="91">
        <v>-19760.34302</v>
      </c>
      <c r="L223" s="91">
        <v>-7925.212352774297</v>
      </c>
      <c r="M223" s="91">
        <v>-7630.6744944063839</v>
      </c>
      <c r="N223" s="91">
        <v>-8159.6585408174642</v>
      </c>
      <c r="O223" s="91">
        <v>-8511.4157538587206</v>
      </c>
      <c r="P223" s="91">
        <v>-8758.4192557001734</v>
      </c>
      <c r="Q223" s="81"/>
      <c r="R223" s="99">
        <v>691</v>
      </c>
      <c r="S223" s="100" t="s">
        <v>828</v>
      </c>
      <c r="T223" s="91">
        <v>-6261.575673807878</v>
      </c>
      <c r="U223" s="91">
        <v>-6453.0483531885075</v>
      </c>
      <c r="V223" s="91">
        <v>-6528.2616423746895</v>
      </c>
      <c r="W223" s="91">
        <v>-6920.8895370032806</v>
      </c>
      <c r="X223" s="91">
        <v>-7078.7343635025754</v>
      </c>
      <c r="Y223" s="91">
        <v>-6966.420664206642</v>
      </c>
      <c r="Z223" s="91">
        <v>-6873.3831078066914</v>
      </c>
      <c r="AA223" s="91">
        <v>-7479.3122710068128</v>
      </c>
      <c r="AB223" s="91">
        <v>-3037.6436768011872</v>
      </c>
      <c r="AC223" s="91">
        <v>-2959.9202848744703</v>
      </c>
      <c r="AD223" s="91">
        <v>-3204.8933781686819</v>
      </c>
      <c r="AE223" s="91">
        <v>-3384.2607371207637</v>
      </c>
      <c r="AF223" s="91">
        <v>-3523.0970457361923</v>
      </c>
    </row>
    <row r="224" spans="1:32" s="80" customFormat="1">
      <c r="A224" s="75">
        <v>5</v>
      </c>
      <c r="B224" s="96">
        <v>694</v>
      </c>
      <c r="C224" s="97" t="s">
        <v>829</v>
      </c>
      <c r="D224" s="98">
        <v>-146766</v>
      </c>
      <c r="E224" s="76">
        <v>-147791</v>
      </c>
      <c r="F224" s="76">
        <v>-139159</v>
      </c>
      <c r="G224" s="76">
        <v>-141604</v>
      </c>
      <c r="H224" s="91">
        <v>-146226</v>
      </c>
      <c r="I224" s="91">
        <v>-152458</v>
      </c>
      <c r="J224" s="91">
        <v>-158437.64321000001</v>
      </c>
      <c r="K224" s="91">
        <v>-172691.96188999998</v>
      </c>
      <c r="L224" s="91">
        <v>-60962.029135161138</v>
      </c>
      <c r="M224" s="91">
        <v>-62468.587058071906</v>
      </c>
      <c r="N224" s="91">
        <v>-68144.845153664457</v>
      </c>
      <c r="O224" s="91">
        <v>-70090.8333557062</v>
      </c>
      <c r="P224" s="91">
        <v>-72128.768270991321</v>
      </c>
      <c r="Q224" s="81"/>
      <c r="R224" s="99">
        <v>694</v>
      </c>
      <c r="S224" s="100" t="s">
        <v>829</v>
      </c>
      <c r="T224" s="91">
        <v>-5014.3838190577053</v>
      </c>
      <c r="U224" s="91">
        <v>-5068.2784636488341</v>
      </c>
      <c r="V224" s="91">
        <v>-4795.113883050205</v>
      </c>
      <c r="W224" s="91">
        <v>-4927.7561247216036</v>
      </c>
      <c r="X224" s="91">
        <v>-5078.5260306324453</v>
      </c>
      <c r="Y224" s="91">
        <v>-5310.2751654475787</v>
      </c>
      <c r="Z224" s="91">
        <v>-5555.1223032151756</v>
      </c>
      <c r="AA224" s="91">
        <v>-6061.7066899505062</v>
      </c>
      <c r="AB224" s="91">
        <v>-2147.3820541463642</v>
      </c>
      <c r="AC224" s="91">
        <v>-2207.7606311387844</v>
      </c>
      <c r="AD224" s="91">
        <v>-2416.2268252903755</v>
      </c>
      <c r="AE224" s="91">
        <v>-2493.4483584384989</v>
      </c>
      <c r="AF224" s="91">
        <v>-2574.4643705961134</v>
      </c>
    </row>
    <row r="225" spans="1:32" s="80" customFormat="1">
      <c r="A225" s="75">
        <v>18</v>
      </c>
      <c r="B225" s="101">
        <v>697</v>
      </c>
      <c r="C225" s="102" t="s">
        <v>830</v>
      </c>
      <c r="D225" s="98">
        <v>-10343</v>
      </c>
      <c r="E225" s="76">
        <v>-10596</v>
      </c>
      <c r="F225" s="76">
        <v>-10491</v>
      </c>
      <c r="G225" s="76">
        <v>-10622</v>
      </c>
      <c r="H225" s="91">
        <v>-10655</v>
      </c>
      <c r="I225" s="91">
        <v>-11104</v>
      </c>
      <c r="J225" s="91">
        <v>-11031.67208</v>
      </c>
      <c r="K225" s="91">
        <v>-10777.931339999999</v>
      </c>
      <c r="L225" s="91">
        <v>-3411.6839352130428</v>
      </c>
      <c r="M225" s="91">
        <v>-3442.9431426905899</v>
      </c>
      <c r="N225" s="91">
        <v>-3806.2430365784239</v>
      </c>
      <c r="O225" s="91">
        <v>-3969.4053456867264</v>
      </c>
      <c r="P225" s="91">
        <v>-4133.6030219245322</v>
      </c>
      <c r="Q225" s="81"/>
      <c r="R225" s="103">
        <v>697</v>
      </c>
      <c r="S225" s="104" t="s">
        <v>830</v>
      </c>
      <c r="T225" s="91">
        <v>-7655.810510732791</v>
      </c>
      <c r="U225" s="91">
        <v>-7878.0669144981421</v>
      </c>
      <c r="V225" s="91">
        <v>-7965.8314350797264</v>
      </c>
      <c r="W225" s="91">
        <v>-8246.8944099378878</v>
      </c>
      <c r="X225" s="91">
        <v>-8376.5723270440249</v>
      </c>
      <c r="Y225" s="91">
        <v>-8991.0931174089073</v>
      </c>
      <c r="Z225" s="91">
        <v>-9117.0843636363643</v>
      </c>
      <c r="AA225" s="91">
        <v>-8974.1310074937555</v>
      </c>
      <c r="AB225" s="91">
        <v>-2871.787824253403</v>
      </c>
      <c r="AC225" s="91">
        <v>-2932.660257828441</v>
      </c>
      <c r="AD225" s="91">
        <v>-3264.3593795698316</v>
      </c>
      <c r="AE225" s="91">
        <v>-3433.7416485179297</v>
      </c>
      <c r="AF225" s="91">
        <v>-3610.1336436022111</v>
      </c>
    </row>
    <row r="226" spans="1:32" s="80" customFormat="1">
      <c r="A226" s="75">
        <v>19</v>
      </c>
      <c r="B226" s="96">
        <v>698</v>
      </c>
      <c r="C226" s="97" t="s">
        <v>831</v>
      </c>
      <c r="D226" s="98">
        <v>-337784</v>
      </c>
      <c r="E226" s="76">
        <v>-336608</v>
      </c>
      <c r="F226" s="76">
        <v>-337762</v>
      </c>
      <c r="G226" s="76">
        <v>-356875</v>
      </c>
      <c r="H226" s="91">
        <v>-372259</v>
      </c>
      <c r="I226" s="91">
        <v>-373878</v>
      </c>
      <c r="J226" s="91">
        <v>-381043.17941999994</v>
      </c>
      <c r="K226" s="91">
        <v>-427932.96937000001</v>
      </c>
      <c r="L226" s="91">
        <v>-166171.69715210202</v>
      </c>
      <c r="M226" s="91">
        <v>-176731.95942922754</v>
      </c>
      <c r="N226" s="91">
        <v>-191687.3857087341</v>
      </c>
      <c r="O226" s="91">
        <v>-200253.95225034823</v>
      </c>
      <c r="P226" s="91">
        <v>-208037.06234320058</v>
      </c>
      <c r="Q226" s="81"/>
      <c r="R226" s="99">
        <v>698</v>
      </c>
      <c r="S226" s="100" t="s">
        <v>831</v>
      </c>
      <c r="T226" s="91">
        <v>-5462.4017594359457</v>
      </c>
      <c r="U226" s="91">
        <v>-5409.0083720332314</v>
      </c>
      <c r="V226" s="91">
        <v>-5411.1182313361105</v>
      </c>
      <c r="W226" s="91">
        <v>-5671.7046502018375</v>
      </c>
      <c r="X226" s="91">
        <v>-5904.936391611941</v>
      </c>
      <c r="Y226" s="91">
        <v>-5885.247449943332</v>
      </c>
      <c r="Z226" s="91">
        <v>-5937.1015802430657</v>
      </c>
      <c r="AA226" s="91">
        <v>-6654.7386574916418</v>
      </c>
      <c r="AB226" s="91">
        <v>-2570.8448280721877</v>
      </c>
      <c r="AC226" s="91">
        <v>-2720.9206569246617</v>
      </c>
      <c r="AD226" s="91">
        <v>-2937.6026498204542</v>
      </c>
      <c r="AE226" s="91">
        <v>-3055.5395686525103</v>
      </c>
      <c r="AF226" s="91">
        <v>-3161.5613863286922</v>
      </c>
    </row>
    <row r="227" spans="1:32" s="80" customFormat="1">
      <c r="A227" s="75">
        <v>9</v>
      </c>
      <c r="B227" s="96">
        <v>700</v>
      </c>
      <c r="C227" s="97" t="s">
        <v>832</v>
      </c>
      <c r="D227" s="98">
        <v>-31302</v>
      </c>
      <c r="E227" s="76">
        <v>-30785</v>
      </c>
      <c r="F227" s="76">
        <v>-29945</v>
      </c>
      <c r="G227" s="76">
        <v>-29819</v>
      </c>
      <c r="H227" s="91">
        <v>-29473</v>
      </c>
      <c r="I227" s="91">
        <v>-30741</v>
      </c>
      <c r="J227" s="91">
        <v>-31262.536740000003</v>
      </c>
      <c r="K227" s="91">
        <v>-33312.897260000005</v>
      </c>
      <c r="L227" s="91">
        <v>-11398.659686635936</v>
      </c>
      <c r="M227" s="91">
        <v>-11040.46634651838</v>
      </c>
      <c r="N227" s="91">
        <v>-12141.387419038885</v>
      </c>
      <c r="O227" s="91">
        <v>-12653.085938153625</v>
      </c>
      <c r="P227" s="91">
        <v>-13153.444454403849</v>
      </c>
      <c r="Q227" s="81"/>
      <c r="R227" s="99">
        <v>700</v>
      </c>
      <c r="S227" s="100" t="s">
        <v>832</v>
      </c>
      <c r="T227" s="91">
        <v>-5892.6957831325299</v>
      </c>
      <c r="U227" s="91">
        <v>-5869.3994280266916</v>
      </c>
      <c r="V227" s="91">
        <v>-5738.7888079724034</v>
      </c>
      <c r="W227" s="91">
        <v>-5848.0094136105126</v>
      </c>
      <c r="X227" s="91">
        <v>-5901.6820184221069</v>
      </c>
      <c r="Y227" s="91">
        <v>-6245.6318569687119</v>
      </c>
      <c r="Z227" s="91">
        <v>-6363.2275066151042</v>
      </c>
      <c r="AA227" s="91">
        <v>-6977.9843443653135</v>
      </c>
      <c r="AB227" s="91">
        <v>-2422.6694339289979</v>
      </c>
      <c r="AC227" s="91">
        <v>-2380.4369009310867</v>
      </c>
      <c r="AD227" s="91">
        <v>-2654.435378014623</v>
      </c>
      <c r="AE227" s="91">
        <v>-2804.3186919666723</v>
      </c>
      <c r="AF227" s="91">
        <v>-2955.1661321958773</v>
      </c>
    </row>
    <row r="228" spans="1:32" s="80" customFormat="1">
      <c r="A228" s="75">
        <v>6</v>
      </c>
      <c r="B228" s="96">
        <v>702</v>
      </c>
      <c r="C228" s="97" t="s">
        <v>833</v>
      </c>
      <c r="D228" s="98">
        <v>-28635</v>
      </c>
      <c r="E228" s="76">
        <v>-28544</v>
      </c>
      <c r="F228" s="76">
        <v>-28102</v>
      </c>
      <c r="G228" s="76">
        <v>-28649</v>
      </c>
      <c r="H228" s="91">
        <v>-29374</v>
      </c>
      <c r="I228" s="91">
        <v>-28370</v>
      </c>
      <c r="J228" s="91">
        <v>-30926.002700000005</v>
      </c>
      <c r="K228" s="91">
        <v>-31773.566999999999</v>
      </c>
      <c r="L228" s="91">
        <v>-10500.894779407528</v>
      </c>
      <c r="M228" s="91">
        <v>-10881.703563113007</v>
      </c>
      <c r="N228" s="91">
        <v>-11947.436225213914</v>
      </c>
      <c r="O228" s="91">
        <v>-12423.915872582811</v>
      </c>
      <c r="P228" s="91">
        <v>-12807.723977934165</v>
      </c>
      <c r="Q228" s="81"/>
      <c r="R228" s="99">
        <v>702</v>
      </c>
      <c r="S228" s="100" t="s">
        <v>833</v>
      </c>
      <c r="T228" s="91">
        <v>-6194.0298507462685</v>
      </c>
      <c r="U228" s="91">
        <v>-6252.7929901423877</v>
      </c>
      <c r="V228" s="91">
        <v>-6302.3099349629965</v>
      </c>
      <c r="W228" s="91">
        <v>-6514.0973169622548</v>
      </c>
      <c r="X228" s="91">
        <v>-6858.2769087088491</v>
      </c>
      <c r="Y228" s="91">
        <v>-6730.7236061684462</v>
      </c>
      <c r="Z228" s="91">
        <v>-7443.0812755716015</v>
      </c>
      <c r="AA228" s="91">
        <v>-7855.0227441285533</v>
      </c>
      <c r="AB228" s="91">
        <v>-2645.7280875302413</v>
      </c>
      <c r="AC228" s="91">
        <v>-2788.0357579075089</v>
      </c>
      <c r="AD228" s="91">
        <v>-3109.6918857922733</v>
      </c>
      <c r="AE228" s="91">
        <v>-3279.8088364790951</v>
      </c>
      <c r="AF228" s="91">
        <v>-3426.3574044767697</v>
      </c>
    </row>
    <row r="229" spans="1:32" s="80" customFormat="1">
      <c r="A229" s="75">
        <v>2</v>
      </c>
      <c r="B229" s="96">
        <v>704</v>
      </c>
      <c r="C229" s="97" t="s">
        <v>834</v>
      </c>
      <c r="D229" s="98">
        <v>-26306</v>
      </c>
      <c r="E229" s="76">
        <v>-25311</v>
      </c>
      <c r="F229" s="76">
        <v>-25463</v>
      </c>
      <c r="G229" s="76">
        <v>-27004</v>
      </c>
      <c r="H229" s="91">
        <v>-29618</v>
      </c>
      <c r="I229" s="91">
        <v>-30201</v>
      </c>
      <c r="J229" s="91">
        <v>-31026.917969999999</v>
      </c>
      <c r="K229" s="91">
        <v>-33928.600279999999</v>
      </c>
      <c r="L229" s="91">
        <v>-15375.953194001368</v>
      </c>
      <c r="M229" s="91">
        <v>-16823.498110695004</v>
      </c>
      <c r="N229" s="91">
        <v>-17955.538832304508</v>
      </c>
      <c r="O229" s="91">
        <v>-18899.400786792696</v>
      </c>
      <c r="P229" s="91">
        <v>-19741.708906113043</v>
      </c>
      <c r="Q229" s="81"/>
      <c r="R229" s="99">
        <v>704</v>
      </c>
      <c r="S229" s="100" t="s">
        <v>834</v>
      </c>
      <c r="T229" s="91">
        <v>-4305.4009819967259</v>
      </c>
      <c r="U229" s="91">
        <v>-4124.3278474824838</v>
      </c>
      <c r="V229" s="91">
        <v>-4065.6235031135238</v>
      </c>
      <c r="W229" s="91">
        <v>-4319.9488081906893</v>
      </c>
      <c r="X229" s="91">
        <v>-4681.2075233127862</v>
      </c>
      <c r="Y229" s="91">
        <v>-4753.068932955618</v>
      </c>
      <c r="Z229" s="91">
        <v>-4863.9156560589436</v>
      </c>
      <c r="AA229" s="91">
        <v>-5251.2924129391731</v>
      </c>
      <c r="AB229" s="91">
        <v>-2358.9986489722874</v>
      </c>
      <c r="AC229" s="91">
        <v>-2558.7069369878332</v>
      </c>
      <c r="AD229" s="91">
        <v>-2706.1852045673713</v>
      </c>
      <c r="AE229" s="91">
        <v>-2824.6003268259897</v>
      </c>
      <c r="AF229" s="91">
        <v>-2925.9980593023629</v>
      </c>
    </row>
    <row r="230" spans="1:32" s="80" customFormat="1">
      <c r="A230" s="75">
        <v>12</v>
      </c>
      <c r="B230" s="96">
        <v>707</v>
      </c>
      <c r="C230" s="97" t="s">
        <v>835</v>
      </c>
      <c r="D230" s="98">
        <v>-15667</v>
      </c>
      <c r="E230" s="76">
        <v>-14656</v>
      </c>
      <c r="F230" s="76">
        <v>-14448</v>
      </c>
      <c r="G230" s="76">
        <v>-14898</v>
      </c>
      <c r="H230" s="91">
        <v>-15198</v>
      </c>
      <c r="I230" s="91">
        <v>-17413</v>
      </c>
      <c r="J230" s="91">
        <v>-16108.962529999999</v>
      </c>
      <c r="K230" s="91">
        <v>-14737.28111</v>
      </c>
      <c r="L230" s="91">
        <v>-4198.516817071024</v>
      </c>
      <c r="M230" s="91">
        <v>-3184.1241912291061</v>
      </c>
      <c r="N230" s="91">
        <v>-4139.3446381394351</v>
      </c>
      <c r="O230" s="91">
        <v>-4309.8030330172642</v>
      </c>
      <c r="P230" s="91">
        <v>-4477.8122817379181</v>
      </c>
      <c r="Q230" s="81"/>
      <c r="R230" s="99">
        <v>707</v>
      </c>
      <c r="S230" s="100" t="s">
        <v>835</v>
      </c>
      <c r="T230" s="91">
        <v>-6669.6466581524055</v>
      </c>
      <c r="U230" s="91">
        <v>-6462.0811287477954</v>
      </c>
      <c r="V230" s="91">
        <v>-6450</v>
      </c>
      <c r="W230" s="91">
        <v>-6830.811554332874</v>
      </c>
      <c r="X230" s="91">
        <v>-7148.6359360301039</v>
      </c>
      <c r="Y230" s="91">
        <v>-8428.3639883833494</v>
      </c>
      <c r="Z230" s="91">
        <v>-7927.6390403543301</v>
      </c>
      <c r="AA230" s="91">
        <v>-7435.5606004036326</v>
      </c>
      <c r="AB230" s="91">
        <v>-2161.9551066277158</v>
      </c>
      <c r="AC230" s="91">
        <v>-1670.5793238347881</v>
      </c>
      <c r="AD230" s="91">
        <v>-2206.4736877075879</v>
      </c>
      <c r="AE230" s="91">
        <v>-2333.4071646005759</v>
      </c>
      <c r="AF230" s="91">
        <v>-2461.688994908146</v>
      </c>
    </row>
    <row r="231" spans="1:32" s="80" customFormat="1">
      <c r="A231" s="75">
        <v>1</v>
      </c>
      <c r="B231" s="96">
        <v>710</v>
      </c>
      <c r="C231" s="97" t="s">
        <v>836</v>
      </c>
      <c r="D231" s="98">
        <v>-163423</v>
      </c>
      <c r="E231" s="76">
        <v>-159990</v>
      </c>
      <c r="F231" s="76">
        <v>-155764</v>
      </c>
      <c r="G231" s="76">
        <v>-163667</v>
      </c>
      <c r="H231" s="91">
        <v>-168872</v>
      </c>
      <c r="I231" s="91">
        <v>-171029</v>
      </c>
      <c r="J231" s="91">
        <v>-173204.03992000001</v>
      </c>
      <c r="K231" s="91">
        <v>-188174.43534999999</v>
      </c>
      <c r="L231" s="91">
        <v>-72730.794333047103</v>
      </c>
      <c r="M231" s="91">
        <v>-72449.310133751758</v>
      </c>
      <c r="N231" s="91">
        <v>-76009.695025810841</v>
      </c>
      <c r="O231" s="91">
        <v>-78129.007270278729</v>
      </c>
      <c r="P231" s="91">
        <v>-80189.763385300364</v>
      </c>
      <c r="Q231" s="81"/>
      <c r="R231" s="99">
        <v>710</v>
      </c>
      <c r="S231" s="100" t="s">
        <v>836</v>
      </c>
      <c r="T231" s="91">
        <v>-5753.3180778032038</v>
      </c>
      <c r="U231" s="91">
        <v>-5698.2583609359972</v>
      </c>
      <c r="V231" s="91">
        <v>-5592.7614807367781</v>
      </c>
      <c r="W231" s="91">
        <v>-5931.6830965497238</v>
      </c>
      <c r="X231" s="91">
        <v>-6132.7716443927948</v>
      </c>
      <c r="Y231" s="91">
        <v>-6212.9104911362974</v>
      </c>
      <c r="Z231" s="91">
        <v>-6301.9953398340858</v>
      </c>
      <c r="AA231" s="91">
        <v>-6923.2684087564376</v>
      </c>
      <c r="AB231" s="91">
        <v>-2692.0381364713735</v>
      </c>
      <c r="AC231" s="91">
        <v>-2697.2937503258286</v>
      </c>
      <c r="AD231" s="91">
        <v>-2845.8457832869385</v>
      </c>
      <c r="AE231" s="91">
        <v>-2941.1612434226295</v>
      </c>
      <c r="AF231" s="91">
        <v>-3034.3876862791981</v>
      </c>
    </row>
    <row r="232" spans="1:32" s="80" customFormat="1">
      <c r="A232" s="75">
        <v>13</v>
      </c>
      <c r="B232" s="96">
        <v>729</v>
      </c>
      <c r="C232" s="97" t="s">
        <v>837</v>
      </c>
      <c r="D232" s="98">
        <v>-56929</v>
      </c>
      <c r="E232" s="76">
        <v>-56677</v>
      </c>
      <c r="F232" s="76">
        <v>-56033</v>
      </c>
      <c r="G232" s="76">
        <v>-56479</v>
      </c>
      <c r="H232" s="91">
        <v>-59067</v>
      </c>
      <c r="I232" s="91">
        <v>-58865</v>
      </c>
      <c r="J232" s="91">
        <v>-61549.106030000003</v>
      </c>
      <c r="K232" s="91">
        <v>-65323.464180000003</v>
      </c>
      <c r="L232" s="91">
        <v>-22802.505039815871</v>
      </c>
      <c r="M232" s="91">
        <v>-21649.269071804094</v>
      </c>
      <c r="N232" s="91">
        <v>-24300.545397038873</v>
      </c>
      <c r="O232" s="91">
        <v>-25012.511889370195</v>
      </c>
      <c r="P232" s="91">
        <v>-25700.427365448508</v>
      </c>
      <c r="Q232" s="81"/>
      <c r="R232" s="99">
        <v>729</v>
      </c>
      <c r="S232" s="100" t="s">
        <v>837</v>
      </c>
      <c r="T232" s="91">
        <v>-5741.7044881492693</v>
      </c>
      <c r="U232" s="91">
        <v>-5849.0196078431372</v>
      </c>
      <c r="V232" s="91">
        <v>-5843.4664719991652</v>
      </c>
      <c r="W232" s="91">
        <v>-5998.8316516197556</v>
      </c>
      <c r="X232" s="91">
        <v>-6345.1498549790522</v>
      </c>
      <c r="Y232" s="91">
        <v>-6392.8105994787147</v>
      </c>
      <c r="Z232" s="91">
        <v>-6751.0262180541849</v>
      </c>
      <c r="AA232" s="91">
        <v>-7294.63586599665</v>
      </c>
      <c r="AB232" s="91">
        <v>-2581.5130804727578</v>
      </c>
      <c r="AC232" s="91">
        <v>-2483.8537255397077</v>
      </c>
      <c r="AD232" s="91">
        <v>-2824.9878396929639</v>
      </c>
      <c r="AE232" s="91">
        <v>-2946.4615254294022</v>
      </c>
      <c r="AF232" s="91">
        <v>-3066.1449970709268</v>
      </c>
    </row>
    <row r="233" spans="1:32" s="80" customFormat="1">
      <c r="A233" s="75">
        <v>19</v>
      </c>
      <c r="B233" s="96">
        <v>732</v>
      </c>
      <c r="C233" s="97" t="s">
        <v>838</v>
      </c>
      <c r="D233" s="98">
        <v>-29702</v>
      </c>
      <c r="E233" s="76">
        <v>-29862</v>
      </c>
      <c r="F233" s="76">
        <v>-30271</v>
      </c>
      <c r="G233" s="76">
        <v>-28379</v>
      </c>
      <c r="H233" s="91">
        <v>-29715</v>
      </c>
      <c r="I233" s="91">
        <v>-30504</v>
      </c>
      <c r="J233" s="91">
        <v>-30999.272840000001</v>
      </c>
      <c r="K233" s="91">
        <v>-30748.203590000001</v>
      </c>
      <c r="L233" s="91">
        <v>-9396.4268142048641</v>
      </c>
      <c r="M233" s="91">
        <v>-7505.7289663821466</v>
      </c>
      <c r="N233" s="91">
        <v>-8698.2546270463808</v>
      </c>
      <c r="O233" s="91">
        <v>-9034.3848722373841</v>
      </c>
      <c r="P233" s="91">
        <v>-9364.1888357498137</v>
      </c>
      <c r="Q233" s="81"/>
      <c r="R233" s="99">
        <v>732</v>
      </c>
      <c r="S233" s="100" t="s">
        <v>838</v>
      </c>
      <c r="T233" s="91">
        <v>-7969.412396028978</v>
      </c>
      <c r="U233" s="91">
        <v>-8174.650971803997</v>
      </c>
      <c r="V233" s="91">
        <v>-8467.4125874125875</v>
      </c>
      <c r="W233" s="91">
        <v>-8129.1893440274998</v>
      </c>
      <c r="X233" s="91">
        <v>-8739.7058823529424</v>
      </c>
      <c r="Y233" s="91">
        <v>-8953.3313765776329</v>
      </c>
      <c r="Z233" s="91">
        <v>-9074.7285831381741</v>
      </c>
      <c r="AA233" s="91">
        <v>-9365.8859549192821</v>
      </c>
      <c r="AB233" s="91">
        <v>-2910.9128916371947</v>
      </c>
      <c r="AC233" s="91">
        <v>-2364.7539276566308</v>
      </c>
      <c r="AD233" s="91">
        <v>-2781.6612174756578</v>
      </c>
      <c r="AE233" s="91">
        <v>-2932.2897994928217</v>
      </c>
      <c r="AF233" s="91">
        <v>-3082.3531388248234</v>
      </c>
    </row>
    <row r="234" spans="1:32" s="80" customFormat="1">
      <c r="A234" s="75">
        <v>2</v>
      </c>
      <c r="B234" s="96">
        <v>734</v>
      </c>
      <c r="C234" s="97" t="s">
        <v>839</v>
      </c>
      <c r="D234" s="98">
        <v>-279900</v>
      </c>
      <c r="E234" s="76">
        <v>-281701</v>
      </c>
      <c r="F234" s="76">
        <v>-280769</v>
      </c>
      <c r="G234" s="76">
        <v>-285122</v>
      </c>
      <c r="H234" s="91">
        <v>-300913</v>
      </c>
      <c r="I234" s="91">
        <v>-296089</v>
      </c>
      <c r="J234" s="91">
        <v>-306342.16259000002</v>
      </c>
      <c r="K234" s="91">
        <v>-324702.29100999999</v>
      </c>
      <c r="L234" s="91">
        <v>-112177.93788268196</v>
      </c>
      <c r="M234" s="91">
        <v>-115623.46845931333</v>
      </c>
      <c r="N234" s="91">
        <v>-127786.00381926652</v>
      </c>
      <c r="O234" s="91">
        <v>-130225.1180339195</v>
      </c>
      <c r="P234" s="91">
        <v>-132882.93054934472</v>
      </c>
      <c r="Q234" s="81"/>
      <c r="R234" s="99">
        <v>734</v>
      </c>
      <c r="S234" s="100" t="s">
        <v>839</v>
      </c>
      <c r="T234" s="91">
        <v>-5193.913527556133</v>
      </c>
      <c r="U234" s="91">
        <v>-5260.9158480558772</v>
      </c>
      <c r="V234" s="91">
        <v>-5299.128038653178</v>
      </c>
      <c r="W234" s="91">
        <v>-5449.4753540643342</v>
      </c>
      <c r="X234" s="91">
        <v>-5805.4328323654809</v>
      </c>
      <c r="Y234" s="91">
        <v>-5742.3878049726545</v>
      </c>
      <c r="Z234" s="91">
        <v>-5959.9642527237356</v>
      </c>
      <c r="AA234" s="91">
        <v>-6406.5325850877016</v>
      </c>
      <c r="AB234" s="91">
        <v>-2232.3967737847156</v>
      </c>
      <c r="AC234" s="91">
        <v>-2319.8464809958336</v>
      </c>
      <c r="AD234" s="91">
        <v>-2584.4592633942748</v>
      </c>
      <c r="AE234" s="91">
        <v>-2654.6757320134443</v>
      </c>
      <c r="AF234" s="91">
        <v>-2729.6672325824188</v>
      </c>
    </row>
    <row r="235" spans="1:32" s="80" customFormat="1">
      <c r="A235" s="75">
        <v>2</v>
      </c>
      <c r="B235" s="96">
        <v>738</v>
      </c>
      <c r="C235" s="97" t="s">
        <v>840</v>
      </c>
      <c r="D235" s="98">
        <v>-15599</v>
      </c>
      <c r="E235" s="76">
        <v>-15616</v>
      </c>
      <c r="F235" s="76">
        <v>-15593</v>
      </c>
      <c r="G235" s="76">
        <v>-15785</v>
      </c>
      <c r="H235" s="91">
        <v>-16383</v>
      </c>
      <c r="I235" s="91">
        <v>-15757</v>
      </c>
      <c r="J235" s="91">
        <v>-17043.589120000001</v>
      </c>
      <c r="K235" s="91">
        <v>-17168.895260000001</v>
      </c>
      <c r="L235" s="91">
        <v>-7641.8013293267131</v>
      </c>
      <c r="M235" s="91">
        <v>-7374.9362782741337</v>
      </c>
      <c r="N235" s="91">
        <v>-8066.2497216732099</v>
      </c>
      <c r="O235" s="91">
        <v>-8439.0941302597421</v>
      </c>
      <c r="P235" s="91">
        <v>-8718.1016040173618</v>
      </c>
      <c r="Q235" s="81"/>
      <c r="R235" s="99">
        <v>738</v>
      </c>
      <c r="S235" s="100" t="s">
        <v>840</v>
      </c>
      <c r="T235" s="91">
        <v>-5166.9426962570387</v>
      </c>
      <c r="U235" s="91">
        <v>-5125.0410239579915</v>
      </c>
      <c r="V235" s="91">
        <v>-5185.5670103092789</v>
      </c>
      <c r="W235" s="91">
        <v>-5272.2110888443558</v>
      </c>
      <c r="X235" s="91">
        <v>-5562.9881154499153</v>
      </c>
      <c r="Y235" s="91">
        <v>-5341.3559322033898</v>
      </c>
      <c r="Z235" s="91">
        <v>-5759.9152145995267</v>
      </c>
      <c r="AA235" s="91">
        <v>-5877.7457240671001</v>
      </c>
      <c r="AB235" s="91">
        <v>-2626.0485667789394</v>
      </c>
      <c r="AC235" s="91">
        <v>-2543.0814752669426</v>
      </c>
      <c r="AD235" s="91">
        <v>-2787.2321083874258</v>
      </c>
      <c r="AE235" s="91">
        <v>-2920.1017751763811</v>
      </c>
      <c r="AF235" s="91">
        <v>-3026.0678944871092</v>
      </c>
    </row>
    <row r="236" spans="1:32" s="80" customFormat="1">
      <c r="A236" s="75">
        <v>9</v>
      </c>
      <c r="B236" s="96">
        <v>739</v>
      </c>
      <c r="C236" s="97" t="s">
        <v>841</v>
      </c>
      <c r="D236" s="98">
        <v>-22736</v>
      </c>
      <c r="E236" s="76">
        <v>-23774</v>
      </c>
      <c r="F236" s="76">
        <v>-22515</v>
      </c>
      <c r="G236" s="76">
        <v>-22578</v>
      </c>
      <c r="H236" s="91">
        <v>-20163</v>
      </c>
      <c r="I236" s="91">
        <v>-23919</v>
      </c>
      <c r="J236" s="91">
        <v>-24349.216789999999</v>
      </c>
      <c r="K236" s="91">
        <v>-25381.555329999999</v>
      </c>
      <c r="L236" s="91">
        <v>-10086.192728583193</v>
      </c>
      <c r="M236" s="91">
        <v>-9486.0925158184509</v>
      </c>
      <c r="N236" s="91">
        <v>-10427.110593563266</v>
      </c>
      <c r="O236" s="91">
        <v>-10820.597807892849</v>
      </c>
      <c r="P236" s="91">
        <v>-11115.541336186014</v>
      </c>
      <c r="Q236" s="81"/>
      <c r="R236" s="99">
        <v>739</v>
      </c>
      <c r="S236" s="100" t="s">
        <v>841</v>
      </c>
      <c r="T236" s="91">
        <v>-6292.8314420149463</v>
      </c>
      <c r="U236" s="91">
        <v>-6727.2212790039612</v>
      </c>
      <c r="V236" s="91">
        <v>-6469.8275862068967</v>
      </c>
      <c r="W236" s="91">
        <v>-6584.4269466316709</v>
      </c>
      <c r="X236" s="91">
        <v>-5960.0945906000597</v>
      </c>
      <c r="Y236" s="91">
        <v>-7191.521346963319</v>
      </c>
      <c r="Z236" s="91">
        <v>-7466.794477154247</v>
      </c>
      <c r="AA236" s="91">
        <v>-7907.0265825545166</v>
      </c>
      <c r="AB236" s="91">
        <v>-3192.8435354805929</v>
      </c>
      <c r="AC236" s="91">
        <v>-3050.190519555772</v>
      </c>
      <c r="AD236" s="91">
        <v>-3404.2150158548043</v>
      </c>
      <c r="AE236" s="91">
        <v>-3585.3538130857687</v>
      </c>
      <c r="AF236" s="91">
        <v>-3736.3164155247105</v>
      </c>
    </row>
    <row r="237" spans="1:32" s="80" customFormat="1">
      <c r="A237" s="75">
        <v>10</v>
      </c>
      <c r="B237" s="96">
        <v>740</v>
      </c>
      <c r="C237" s="97" t="s">
        <v>842</v>
      </c>
      <c r="D237" s="98">
        <v>-201837</v>
      </c>
      <c r="E237" s="76">
        <v>-202213</v>
      </c>
      <c r="F237" s="76">
        <v>-206134</v>
      </c>
      <c r="G237" s="76">
        <v>-209837</v>
      </c>
      <c r="H237" s="91">
        <v>-210620</v>
      </c>
      <c r="I237" s="91">
        <v>-207955</v>
      </c>
      <c r="J237" s="91">
        <v>-219393.86501999997</v>
      </c>
      <c r="K237" s="91">
        <v>-230103.54019</v>
      </c>
      <c r="L237" s="91">
        <v>-73075.75003602299</v>
      </c>
      <c r="M237" s="91">
        <v>-70649.975230579148</v>
      </c>
      <c r="N237" s="91">
        <v>-79104.134231009244</v>
      </c>
      <c r="O237" s="91">
        <v>-80549.169854816719</v>
      </c>
      <c r="P237" s="91">
        <v>-82177.121587604895</v>
      </c>
      <c r="Q237" s="81"/>
      <c r="R237" s="99">
        <v>740</v>
      </c>
      <c r="S237" s="100" t="s">
        <v>842</v>
      </c>
      <c r="T237" s="91">
        <v>-5681.8680854657541</v>
      </c>
      <c r="U237" s="91">
        <v>-5737.8412121900001</v>
      </c>
      <c r="V237" s="91">
        <v>-5946.6305100392337</v>
      </c>
      <c r="W237" s="91">
        <v>-6243.1049358840855</v>
      </c>
      <c r="X237" s="91">
        <v>-6387.4567841329535</v>
      </c>
      <c r="Y237" s="91">
        <v>-6366.8789418896577</v>
      </c>
      <c r="Z237" s="91">
        <v>-6740.8321817679043</v>
      </c>
      <c r="AA237" s="91">
        <v>-7277.8423060378909</v>
      </c>
      <c r="AB237" s="91">
        <v>-2347.9661355275193</v>
      </c>
      <c r="AC237" s="91">
        <v>-2304.7555043576417</v>
      </c>
      <c r="AD237" s="91">
        <v>-2618.7352014767853</v>
      </c>
      <c r="AE237" s="91">
        <v>-2705.2617919333911</v>
      </c>
      <c r="AF237" s="91">
        <v>-2799.1389599974418</v>
      </c>
    </row>
    <row r="238" spans="1:32" s="80" customFormat="1">
      <c r="A238" s="75">
        <v>19</v>
      </c>
      <c r="B238" s="96">
        <v>742</v>
      </c>
      <c r="C238" s="97" t="s">
        <v>843</v>
      </c>
      <c r="D238" s="98">
        <v>-7894</v>
      </c>
      <c r="E238" s="76">
        <v>-7725</v>
      </c>
      <c r="F238" s="76">
        <v>-8011</v>
      </c>
      <c r="G238" s="76">
        <v>-8489</v>
      </c>
      <c r="H238" s="91">
        <v>-8855</v>
      </c>
      <c r="I238" s="91">
        <v>-8896</v>
      </c>
      <c r="J238" s="91">
        <v>-9034.6153599999998</v>
      </c>
      <c r="K238" s="91">
        <v>-9277.2569999999996</v>
      </c>
      <c r="L238" s="91">
        <v>-3995.1591017650635</v>
      </c>
      <c r="M238" s="91">
        <v>-4105.3204626436645</v>
      </c>
      <c r="N238" s="91">
        <v>-4543.4367668643345</v>
      </c>
      <c r="O238" s="91">
        <v>-4748.2417494425035</v>
      </c>
      <c r="P238" s="91">
        <v>-4947.8204750003215</v>
      </c>
      <c r="Q238" s="81"/>
      <c r="R238" s="99">
        <v>742</v>
      </c>
      <c r="S238" s="100" t="s">
        <v>843</v>
      </c>
      <c r="T238" s="91">
        <v>-7440.1508011310088</v>
      </c>
      <c r="U238" s="91">
        <v>-7399.4252873563219</v>
      </c>
      <c r="V238" s="91">
        <v>-7916.00790513834</v>
      </c>
      <c r="W238" s="91">
        <v>-8363.5467980295562</v>
      </c>
      <c r="X238" s="91">
        <v>-8810.9452736318417</v>
      </c>
      <c r="Y238" s="91">
        <v>-8816.6501486620418</v>
      </c>
      <c r="Z238" s="91">
        <v>-8954.0290981169474</v>
      </c>
      <c r="AA238" s="91">
        <v>-9342.6555891238659</v>
      </c>
      <c r="AB238" s="91">
        <v>-4055.9990880863584</v>
      </c>
      <c r="AC238" s="91">
        <v>-4201.9656731255518</v>
      </c>
      <c r="AD238" s="91">
        <v>-4674.3176613830601</v>
      </c>
      <c r="AE238" s="91">
        <v>-4910.2810232083802</v>
      </c>
      <c r="AF238" s="91">
        <v>-5132.5938537347738</v>
      </c>
    </row>
    <row r="239" spans="1:32" s="80" customFormat="1">
      <c r="A239" s="75">
        <v>14</v>
      </c>
      <c r="B239" s="96">
        <v>743</v>
      </c>
      <c r="C239" s="97" t="s">
        <v>844</v>
      </c>
      <c r="D239" s="98">
        <v>-319402</v>
      </c>
      <c r="E239" s="76">
        <v>-316394</v>
      </c>
      <c r="F239" s="76">
        <v>-319669</v>
      </c>
      <c r="G239" s="76">
        <v>-336028</v>
      </c>
      <c r="H239" s="91">
        <v>-363553</v>
      </c>
      <c r="I239" s="91">
        <v>-364378</v>
      </c>
      <c r="J239" s="91">
        <v>-389768.7807</v>
      </c>
      <c r="K239" s="91">
        <v>-396457.72992000001</v>
      </c>
      <c r="L239" s="91">
        <v>-160373.14528350512</v>
      </c>
      <c r="M239" s="91">
        <v>-161089.14071894347</v>
      </c>
      <c r="N239" s="91">
        <v>-180881.4638279592</v>
      </c>
      <c r="O239" s="91">
        <v>-187848.08615292722</v>
      </c>
      <c r="P239" s="91">
        <v>-195159.15862960333</v>
      </c>
      <c r="Q239" s="81"/>
      <c r="R239" s="99">
        <v>743</v>
      </c>
      <c r="S239" s="100" t="s">
        <v>844</v>
      </c>
      <c r="T239" s="91">
        <v>-5190.9962619860235</v>
      </c>
      <c r="U239" s="91">
        <v>-5098.8525752594596</v>
      </c>
      <c r="V239" s="91">
        <v>-5100.3414385091583</v>
      </c>
      <c r="W239" s="91">
        <v>-5309.5057514852733</v>
      </c>
      <c r="X239" s="91">
        <v>-5700.020382245496</v>
      </c>
      <c r="Y239" s="91">
        <v>-5681.8649617963511</v>
      </c>
      <c r="Z239" s="91">
        <v>-6020.8968842684135</v>
      </c>
      <c r="AA239" s="91">
        <v>-6080.9198263723792</v>
      </c>
      <c r="AB239" s="91">
        <v>-2442.4414078906066</v>
      </c>
      <c r="AC239" s="91">
        <v>-2437.4208007102961</v>
      </c>
      <c r="AD239" s="91">
        <v>-2720.6356896737489</v>
      </c>
      <c r="AE239" s="91">
        <v>-2809.7836534728476</v>
      </c>
      <c r="AF239" s="91">
        <v>-2904.0677156870829</v>
      </c>
    </row>
    <row r="240" spans="1:32" s="80" customFormat="1">
      <c r="A240" s="75">
        <v>17</v>
      </c>
      <c r="B240" s="96">
        <v>746</v>
      </c>
      <c r="C240" s="97" t="s">
        <v>845</v>
      </c>
      <c r="D240" s="98">
        <v>-32229</v>
      </c>
      <c r="E240" s="76">
        <v>-32657</v>
      </c>
      <c r="F240" s="76">
        <v>-31227</v>
      </c>
      <c r="G240" s="76">
        <v>-32011</v>
      </c>
      <c r="H240" s="91">
        <v>-33289</v>
      </c>
      <c r="I240" s="91">
        <v>-32858</v>
      </c>
      <c r="J240" s="91">
        <v>-34805.433920000003</v>
      </c>
      <c r="K240" s="91">
        <v>-35773.931210000002</v>
      </c>
      <c r="L240" s="91">
        <v>-15877.867759711138</v>
      </c>
      <c r="M240" s="91">
        <v>-14804.983920057173</v>
      </c>
      <c r="N240" s="91">
        <v>-15561.905233030082</v>
      </c>
      <c r="O240" s="91">
        <v>-16139.644893153933</v>
      </c>
      <c r="P240" s="91">
        <v>-16507.763487186014</v>
      </c>
      <c r="Q240" s="81"/>
      <c r="R240" s="99">
        <v>746</v>
      </c>
      <c r="S240" s="100" t="s">
        <v>845</v>
      </c>
      <c r="T240" s="91">
        <v>-6289.8126463700237</v>
      </c>
      <c r="U240" s="91">
        <v>-6442.4935884789902</v>
      </c>
      <c r="V240" s="91">
        <v>-6201.9860973187688</v>
      </c>
      <c r="W240" s="91">
        <v>-6427.9116465863453</v>
      </c>
      <c r="X240" s="91">
        <v>-6779.8370672097763</v>
      </c>
      <c r="Y240" s="91">
        <v>-6797.2693421597023</v>
      </c>
      <c r="Z240" s="91">
        <v>-7279.9485295963195</v>
      </c>
      <c r="AA240" s="91">
        <v>-7600.1553452305079</v>
      </c>
      <c r="AB240" s="91">
        <v>-3421.2169273240979</v>
      </c>
      <c r="AC240" s="91">
        <v>-3238.8938788136456</v>
      </c>
      <c r="AD240" s="91">
        <v>-3456.6648673989521</v>
      </c>
      <c r="AE240" s="91">
        <v>-3642.4384773536294</v>
      </c>
      <c r="AF240" s="91">
        <v>-3782.713906321268</v>
      </c>
    </row>
    <row r="241" spans="1:32" s="80" customFormat="1">
      <c r="A241" s="75">
        <v>4</v>
      </c>
      <c r="B241" s="96">
        <v>747</v>
      </c>
      <c r="C241" s="97" t="s">
        <v>846</v>
      </c>
      <c r="D241" s="98">
        <v>-9758</v>
      </c>
      <c r="E241" s="76">
        <v>-9247</v>
      </c>
      <c r="F241" s="76">
        <v>-8778</v>
      </c>
      <c r="G241" s="76">
        <v>-8604</v>
      </c>
      <c r="H241" s="91">
        <v>-8233</v>
      </c>
      <c r="I241" s="91">
        <v>-8863</v>
      </c>
      <c r="J241" s="91">
        <v>-9284.7008499999993</v>
      </c>
      <c r="K241" s="91">
        <v>-10307.6857</v>
      </c>
      <c r="L241" s="91">
        <v>-4294.8077074465291</v>
      </c>
      <c r="M241" s="91">
        <v>-3932.2623738210646</v>
      </c>
      <c r="N241" s="91">
        <v>-4443.828593253912</v>
      </c>
      <c r="O241" s="91">
        <v>-4625.3134126577015</v>
      </c>
      <c r="P241" s="91">
        <v>-4797.5796094930065</v>
      </c>
      <c r="Q241" s="81"/>
      <c r="R241" s="99">
        <v>747</v>
      </c>
      <c r="S241" s="100" t="s">
        <v>846</v>
      </c>
      <c r="T241" s="91">
        <v>-6390.307793058284</v>
      </c>
      <c r="U241" s="91">
        <v>-6189.4243641231587</v>
      </c>
      <c r="V241" s="91">
        <v>-5947.1544715447153</v>
      </c>
      <c r="W241" s="91">
        <v>-5901.2345679012342</v>
      </c>
      <c r="X241" s="91">
        <v>-5729.2971468336809</v>
      </c>
      <c r="Y241" s="91">
        <v>-6399.2779783393507</v>
      </c>
      <c r="Z241" s="91">
        <v>-6867.3822855029584</v>
      </c>
      <c r="AA241" s="91">
        <v>-7721.1128838951308</v>
      </c>
      <c r="AB241" s="91">
        <v>-3270.9883529676536</v>
      </c>
      <c r="AC241" s="91">
        <v>-3043.5467289636722</v>
      </c>
      <c r="AD241" s="91">
        <v>-3485.3557594148328</v>
      </c>
      <c r="AE241" s="91">
        <v>-3676.7197238932445</v>
      </c>
      <c r="AF241" s="91">
        <v>-3859.6778837433681</v>
      </c>
    </row>
    <row r="242" spans="1:32" s="80" customFormat="1">
      <c r="A242" s="75">
        <v>17</v>
      </c>
      <c r="B242" s="96">
        <v>748</v>
      </c>
      <c r="C242" s="97" t="s">
        <v>847</v>
      </c>
      <c r="D242" s="98">
        <v>-32431</v>
      </c>
      <c r="E242" s="76">
        <v>-32767</v>
      </c>
      <c r="F242" s="76">
        <v>-32821</v>
      </c>
      <c r="G242" s="76">
        <v>-32768</v>
      </c>
      <c r="H242" s="91">
        <v>-32572</v>
      </c>
      <c r="I242" s="91">
        <v>-32844</v>
      </c>
      <c r="J242" s="91">
        <v>-34601.038739999996</v>
      </c>
      <c r="K242" s="91">
        <v>-35926.369909999994</v>
      </c>
      <c r="L242" s="91">
        <v>-16216.348172325512</v>
      </c>
      <c r="M242" s="91">
        <v>-15151.705763266189</v>
      </c>
      <c r="N242" s="91">
        <v>-16248.830968694554</v>
      </c>
      <c r="O242" s="91">
        <v>-16917.643954884501</v>
      </c>
      <c r="P242" s="91">
        <v>-17488.432210436906</v>
      </c>
      <c r="Q242" s="81"/>
      <c r="R242" s="99">
        <v>748</v>
      </c>
      <c r="S242" s="100" t="s">
        <v>847</v>
      </c>
      <c r="T242" s="91">
        <v>-5933.2235638492502</v>
      </c>
      <c r="U242" s="91">
        <v>-6106.4107342527022</v>
      </c>
      <c r="V242" s="91">
        <v>-6142.8036683511136</v>
      </c>
      <c r="W242" s="91">
        <v>-6242.7128976947997</v>
      </c>
      <c r="X242" s="91">
        <v>-6330.8066083576286</v>
      </c>
      <c r="Y242" s="91">
        <v>-6524.4338498212155</v>
      </c>
      <c r="Z242" s="91">
        <v>-6881.6703937947486</v>
      </c>
      <c r="AA242" s="91">
        <v>-7428.9433229942088</v>
      </c>
      <c r="AB242" s="91">
        <v>-3418.2858710635564</v>
      </c>
      <c r="AC242" s="91">
        <v>-3252.8350715470565</v>
      </c>
      <c r="AD242" s="91">
        <v>-3552.4335305410041</v>
      </c>
      <c r="AE242" s="91">
        <v>-3761.1480557769014</v>
      </c>
      <c r="AF242" s="91">
        <v>-3952.1880701552327</v>
      </c>
    </row>
    <row r="243" spans="1:32" s="80" customFormat="1">
      <c r="A243" s="75">
        <v>11</v>
      </c>
      <c r="B243" s="96">
        <v>749</v>
      </c>
      <c r="C243" s="97" t="s">
        <v>848</v>
      </c>
      <c r="D243" s="98">
        <v>-105787</v>
      </c>
      <c r="E243" s="76">
        <v>-107196</v>
      </c>
      <c r="F243" s="76">
        <v>-109576</v>
      </c>
      <c r="G243" s="76">
        <v>-115129</v>
      </c>
      <c r="H243" s="91">
        <v>-121021</v>
      </c>
      <c r="I243" s="91">
        <v>-126823</v>
      </c>
      <c r="J243" s="91">
        <v>-131906.74289999998</v>
      </c>
      <c r="K243" s="91">
        <v>-140700.86433000001</v>
      </c>
      <c r="L243" s="91">
        <v>-57749.072313515462</v>
      </c>
      <c r="M243" s="91">
        <v>-59562.157922627885</v>
      </c>
      <c r="N243" s="91">
        <v>-61992.949166123821</v>
      </c>
      <c r="O243" s="91">
        <v>-63949.198681858201</v>
      </c>
      <c r="P243" s="91">
        <v>-65671.934552000457</v>
      </c>
      <c r="Q243" s="81"/>
      <c r="R243" s="99">
        <v>749</v>
      </c>
      <c r="S243" s="100" t="s">
        <v>848</v>
      </c>
      <c r="T243" s="91">
        <v>-4853.9506286133801</v>
      </c>
      <c r="U243" s="91">
        <v>-4924.4762954796024</v>
      </c>
      <c r="V243" s="91">
        <v>-5059.6112111557468</v>
      </c>
      <c r="W243" s="91">
        <v>-5311.8482974993085</v>
      </c>
      <c r="X243" s="91">
        <v>-5649.1154366802029</v>
      </c>
      <c r="Y243" s="91">
        <v>-5967.8603359841891</v>
      </c>
      <c r="Z243" s="91">
        <v>-6194.8406941248286</v>
      </c>
      <c r="AA243" s="91">
        <v>-6685.7146272273703</v>
      </c>
      <c r="AB243" s="91">
        <v>-2757.3086475131527</v>
      </c>
      <c r="AC243" s="91">
        <v>-2857.5205297748939</v>
      </c>
      <c r="AD243" s="91">
        <v>-2988.9084020116588</v>
      </c>
      <c r="AE243" s="91">
        <v>-3100.2665769068794</v>
      </c>
      <c r="AF243" s="91">
        <v>-3202.2593403550059</v>
      </c>
    </row>
    <row r="244" spans="1:32" s="80" customFormat="1">
      <c r="A244" s="75">
        <v>19</v>
      </c>
      <c r="B244" s="96">
        <v>751</v>
      </c>
      <c r="C244" s="97" t="s">
        <v>849</v>
      </c>
      <c r="D244" s="98">
        <v>-19957</v>
      </c>
      <c r="E244" s="76">
        <v>-19390</v>
      </c>
      <c r="F244" s="76">
        <v>-18765</v>
      </c>
      <c r="G244" s="76">
        <v>-19959</v>
      </c>
      <c r="H244" s="91">
        <v>-21159</v>
      </c>
      <c r="I244" s="91">
        <v>-19765</v>
      </c>
      <c r="J244" s="91">
        <v>-20501.996150000003</v>
      </c>
      <c r="K244" s="91">
        <v>-21040.912940000002</v>
      </c>
      <c r="L244" s="91">
        <v>-8312.0010358810032</v>
      </c>
      <c r="M244" s="91">
        <v>-8760.9607885989099</v>
      </c>
      <c r="N244" s="91">
        <v>-9824.8367652874895</v>
      </c>
      <c r="O244" s="91">
        <v>-10222.989394868726</v>
      </c>
      <c r="P244" s="91">
        <v>-10606.454533557044</v>
      </c>
      <c r="Q244" s="81"/>
      <c r="R244" s="99">
        <v>751</v>
      </c>
      <c r="S244" s="100" t="s">
        <v>849</v>
      </c>
      <c r="T244" s="91">
        <v>-6163.372452130945</v>
      </c>
      <c r="U244" s="91">
        <v>-6116.719242902208</v>
      </c>
      <c r="V244" s="91">
        <v>-6033.7620578778142</v>
      </c>
      <c r="W244" s="91">
        <v>-6554.6798029556649</v>
      </c>
      <c r="X244" s="91">
        <v>-7081.325301204819</v>
      </c>
      <c r="Y244" s="91">
        <v>-6700</v>
      </c>
      <c r="Z244" s="91">
        <v>-7059.9160296143264</v>
      </c>
      <c r="AA244" s="91">
        <v>-7375.0132982825107</v>
      </c>
      <c r="AB244" s="91">
        <v>-2960.1143290174514</v>
      </c>
      <c r="AC244" s="91">
        <v>-3168.5210808675984</v>
      </c>
      <c r="AD244" s="91">
        <v>-3612.0723401792238</v>
      </c>
      <c r="AE244" s="91">
        <v>-3817.3970854625563</v>
      </c>
      <c r="AF244" s="91">
        <v>-4016.0751736300808</v>
      </c>
    </row>
    <row r="245" spans="1:32" s="80" customFormat="1">
      <c r="A245" s="75">
        <v>1</v>
      </c>
      <c r="B245" s="96">
        <v>753</v>
      </c>
      <c r="C245" s="97" t="s">
        <v>850</v>
      </c>
      <c r="D245" s="98">
        <v>-86107</v>
      </c>
      <c r="E245" s="76">
        <v>-95170</v>
      </c>
      <c r="F245" s="76">
        <v>-100843</v>
      </c>
      <c r="G245" s="76">
        <v>-104674</v>
      </c>
      <c r="H245" s="91">
        <v>-112711</v>
      </c>
      <c r="I245" s="91">
        <v>-114306</v>
      </c>
      <c r="J245" s="91">
        <v>-114249.00793000001</v>
      </c>
      <c r="K245" s="91">
        <v>-117834.29954000001</v>
      </c>
      <c r="L245" s="91">
        <v>-62175.257350856831</v>
      </c>
      <c r="M245" s="91">
        <v>-57158.719127388256</v>
      </c>
      <c r="N245" s="91">
        <v>-60851.414041123149</v>
      </c>
      <c r="O245" s="91">
        <v>-64066.033250230161</v>
      </c>
      <c r="P245" s="91">
        <v>-67350.128632918641</v>
      </c>
      <c r="Q245" s="81"/>
      <c r="R245" s="99">
        <v>753</v>
      </c>
      <c r="S245" s="100" t="s">
        <v>850</v>
      </c>
      <c r="T245" s="91">
        <v>-4438.7339553585243</v>
      </c>
      <c r="U245" s="91">
        <v>-4777.1308101596223</v>
      </c>
      <c r="V245" s="91">
        <v>-4965.18956179222</v>
      </c>
      <c r="W245" s="91">
        <v>-5065.0343559469657</v>
      </c>
      <c r="X245" s="91">
        <v>-5324.0906943788377</v>
      </c>
      <c r="Y245" s="91">
        <v>-5270.7151749896257</v>
      </c>
      <c r="Z245" s="91">
        <v>-5148.6709296980625</v>
      </c>
      <c r="AA245" s="91">
        <v>-5241.0398763510211</v>
      </c>
      <c r="AB245" s="91">
        <v>-2719.2327728343244</v>
      </c>
      <c r="AC245" s="91">
        <v>-2459.4973806965686</v>
      </c>
      <c r="AD245" s="91">
        <v>-2578.0127961838311</v>
      </c>
      <c r="AE245" s="91">
        <v>-2673.8745096089383</v>
      </c>
      <c r="AF245" s="91">
        <v>-2771.3821345123297</v>
      </c>
    </row>
    <row r="246" spans="1:32" s="80" customFormat="1">
      <c r="A246" s="75">
        <v>1</v>
      </c>
      <c r="B246" s="96">
        <v>755</v>
      </c>
      <c r="C246" s="97" t="s">
        <v>851</v>
      </c>
      <c r="D246" s="98">
        <v>-31060</v>
      </c>
      <c r="E246" s="76">
        <v>-29402</v>
      </c>
      <c r="F246" s="76">
        <v>-29686</v>
      </c>
      <c r="G246" s="76">
        <v>-30432</v>
      </c>
      <c r="H246" s="91">
        <v>-33428</v>
      </c>
      <c r="I246" s="91">
        <v>-33516</v>
      </c>
      <c r="J246" s="91">
        <v>-33661.109510000002</v>
      </c>
      <c r="K246" s="91">
        <v>-35364.677490000002</v>
      </c>
      <c r="L246" s="91">
        <v>-18062.510017852663</v>
      </c>
      <c r="M246" s="91">
        <v>-16988.362228842128</v>
      </c>
      <c r="N246" s="91">
        <v>-17819.574041406871</v>
      </c>
      <c r="O246" s="91">
        <v>-18234.752454825091</v>
      </c>
      <c r="P246" s="91">
        <v>-19078.752303348287</v>
      </c>
      <c r="Q246" s="81"/>
      <c r="R246" s="99">
        <v>755</v>
      </c>
      <c r="S246" s="100" t="s">
        <v>851</v>
      </c>
      <c r="T246" s="91">
        <v>-5024.2639922355229</v>
      </c>
      <c r="U246" s="91">
        <v>-4759.1453544836513</v>
      </c>
      <c r="V246" s="91">
        <v>-4830.1334201106411</v>
      </c>
      <c r="W246" s="91">
        <v>-4961.1998695793936</v>
      </c>
      <c r="X246" s="91">
        <v>-5439.8698128559809</v>
      </c>
      <c r="Y246" s="91">
        <v>-5450.6423808749387</v>
      </c>
      <c r="Z246" s="91">
        <v>-5430.9631348822204</v>
      </c>
      <c r="AA246" s="91">
        <v>-5729.8570139338954</v>
      </c>
      <c r="AB246" s="91">
        <v>-2921.7906855148271</v>
      </c>
      <c r="AC246" s="91">
        <v>-2744.0417103605437</v>
      </c>
      <c r="AD246" s="91">
        <v>-2874.1248453882049</v>
      </c>
      <c r="AE246" s="91">
        <v>-2937.7722659618321</v>
      </c>
      <c r="AF246" s="91">
        <v>-3071.2737127089963</v>
      </c>
    </row>
    <row r="247" spans="1:32" s="80" customFormat="1">
      <c r="A247" s="75">
        <v>19</v>
      </c>
      <c r="B247" s="96">
        <v>758</v>
      </c>
      <c r="C247" s="97" t="s">
        <v>852</v>
      </c>
      <c r="D247" s="98">
        <v>-57736</v>
      </c>
      <c r="E247" s="76">
        <v>-60969</v>
      </c>
      <c r="F247" s="76">
        <v>-59144</v>
      </c>
      <c r="G247" s="76">
        <v>-61129</v>
      </c>
      <c r="H247" s="91">
        <v>-63496</v>
      </c>
      <c r="I247" s="91">
        <v>-62923</v>
      </c>
      <c r="J247" s="91">
        <v>-62730.933729999997</v>
      </c>
      <c r="K247" s="91">
        <v>-63808.018090000005</v>
      </c>
      <c r="L247" s="91">
        <v>-25241.731006455779</v>
      </c>
      <c r="M247" s="91">
        <v>-24454.42180089176</v>
      </c>
      <c r="N247" s="91">
        <v>-26498.605398149852</v>
      </c>
      <c r="O247" s="91">
        <v>-27036.156993636552</v>
      </c>
      <c r="P247" s="91">
        <v>-27874.280530121268</v>
      </c>
      <c r="Q247" s="81"/>
      <c r="R247" s="99">
        <v>758</v>
      </c>
      <c r="S247" s="100" t="s">
        <v>852</v>
      </c>
      <c r="T247" s="91">
        <v>-6574.3566385789118</v>
      </c>
      <c r="U247" s="91">
        <v>-7045.9956084594942</v>
      </c>
      <c r="V247" s="91">
        <v>-6921.4745465184324</v>
      </c>
      <c r="W247" s="91">
        <v>-7239.3415442918049</v>
      </c>
      <c r="X247" s="91">
        <v>-7647.3563772130556</v>
      </c>
      <c r="Y247" s="91">
        <v>-7612.2671183159937</v>
      </c>
      <c r="Z247" s="91">
        <v>-7662.2613570294361</v>
      </c>
      <c r="AA247" s="91">
        <v>-7916.6275545905719</v>
      </c>
      <c r="AB247" s="91">
        <v>-3167.8879275170402</v>
      </c>
      <c r="AC247" s="91">
        <v>-3103.7468969274983</v>
      </c>
      <c r="AD247" s="91">
        <v>-3398.1284173057006</v>
      </c>
      <c r="AE247" s="91">
        <v>-3503.4543208029741</v>
      </c>
      <c r="AF247" s="91">
        <v>-3650.8553412077631</v>
      </c>
    </row>
    <row r="248" spans="1:32" s="80" customFormat="1">
      <c r="A248" s="75">
        <v>14</v>
      </c>
      <c r="B248" s="96">
        <v>759</v>
      </c>
      <c r="C248" s="97" t="s">
        <v>853</v>
      </c>
      <c r="D248" s="98">
        <v>-13080</v>
      </c>
      <c r="E248" s="76">
        <v>-13305</v>
      </c>
      <c r="F248" s="76">
        <v>-12968</v>
      </c>
      <c r="G248" s="76">
        <v>-13070</v>
      </c>
      <c r="H248" s="91">
        <v>-13442</v>
      </c>
      <c r="I248" s="91">
        <v>-13871</v>
      </c>
      <c r="J248" s="91">
        <v>-14705.42445</v>
      </c>
      <c r="K248" s="91">
        <v>-14559.88213</v>
      </c>
      <c r="L248" s="91">
        <v>-4885.3015994747839</v>
      </c>
      <c r="M248" s="91">
        <v>-4996.0159711674178</v>
      </c>
      <c r="N248" s="91">
        <v>-5703.7128942321242</v>
      </c>
      <c r="O248" s="91">
        <v>-5938.2597894077389</v>
      </c>
      <c r="P248" s="91">
        <v>-6168.3975509437096</v>
      </c>
      <c r="Q248" s="81"/>
      <c r="R248" s="99">
        <v>759</v>
      </c>
      <c r="S248" s="100" t="s">
        <v>853</v>
      </c>
      <c r="T248" s="91">
        <v>-5881.294964028777</v>
      </c>
      <c r="U248" s="91">
        <v>-6086.4592863677944</v>
      </c>
      <c r="V248" s="91">
        <v>-6134.342478713339</v>
      </c>
      <c r="W248" s="91">
        <v>-6268.5851318944842</v>
      </c>
      <c r="X248" s="91">
        <v>-6550.6822612085771</v>
      </c>
      <c r="Y248" s="91">
        <v>-6911.3104135525655</v>
      </c>
      <c r="Z248" s="91">
        <v>-7363.7578617926893</v>
      </c>
      <c r="AA248" s="91">
        <v>-7555.7250285417749</v>
      </c>
      <c r="AB248" s="91">
        <v>-2584.8156610977694</v>
      </c>
      <c r="AC248" s="91">
        <v>-2688.9214053645956</v>
      </c>
      <c r="AD248" s="91">
        <v>-3120.1930493611185</v>
      </c>
      <c r="AE248" s="91">
        <v>-3308.222723904033</v>
      </c>
      <c r="AF248" s="91">
        <v>-3492.8638453814892</v>
      </c>
    </row>
    <row r="249" spans="1:32" s="80" customFormat="1">
      <c r="A249" s="75">
        <v>2</v>
      </c>
      <c r="B249" s="96">
        <v>761</v>
      </c>
      <c r="C249" s="97" t="s">
        <v>854</v>
      </c>
      <c r="D249" s="98">
        <v>-48479</v>
      </c>
      <c r="E249" s="76">
        <v>-49470</v>
      </c>
      <c r="F249" s="76">
        <v>-48051</v>
      </c>
      <c r="G249" s="76">
        <v>-49693</v>
      </c>
      <c r="H249" s="91">
        <v>-52088</v>
      </c>
      <c r="I249" s="91">
        <v>-52124</v>
      </c>
      <c r="J249" s="91">
        <v>-53807.642540000008</v>
      </c>
      <c r="K249" s="91">
        <v>-58540.250650000002</v>
      </c>
      <c r="L249" s="91">
        <v>-21807.404342929105</v>
      </c>
      <c r="M249" s="91">
        <v>-20402.79680696849</v>
      </c>
      <c r="N249" s="91">
        <v>-21857.801002192766</v>
      </c>
      <c r="O249" s="91">
        <v>-22374.828376557449</v>
      </c>
      <c r="P249" s="91">
        <v>-22969.348660131418</v>
      </c>
      <c r="Q249" s="81"/>
      <c r="R249" s="99">
        <v>761</v>
      </c>
      <c r="S249" s="100" t="s">
        <v>854</v>
      </c>
      <c r="T249" s="91">
        <v>-5331.4637633344337</v>
      </c>
      <c r="U249" s="91">
        <v>-5480.2259887005648</v>
      </c>
      <c r="V249" s="91">
        <v>-5387.4873864783049</v>
      </c>
      <c r="W249" s="91">
        <v>-5629.0212958767561</v>
      </c>
      <c r="X249" s="91">
        <v>-5979.5660658936977</v>
      </c>
      <c r="Y249" s="91">
        <v>-6028.683784408975</v>
      </c>
      <c r="Z249" s="91">
        <v>-6283.7373046829389</v>
      </c>
      <c r="AA249" s="91">
        <v>-6923.7434240094626</v>
      </c>
      <c r="AB249" s="91">
        <v>-2606.0473641167669</v>
      </c>
      <c r="AC249" s="91">
        <v>-2462.0244729055739</v>
      </c>
      <c r="AD249" s="91">
        <v>-2661.6903314896208</v>
      </c>
      <c r="AE249" s="91">
        <v>-2748.4127719638186</v>
      </c>
      <c r="AF249" s="91">
        <v>-2844.853685921652</v>
      </c>
    </row>
    <row r="250" spans="1:32" s="80" customFormat="1">
      <c r="A250" s="75">
        <v>11</v>
      </c>
      <c r="B250" s="96">
        <v>762</v>
      </c>
      <c r="C250" s="97" t="s">
        <v>855</v>
      </c>
      <c r="D250" s="98">
        <v>-26247</v>
      </c>
      <c r="E250" s="76">
        <v>-27047</v>
      </c>
      <c r="F250" s="76">
        <v>-25920</v>
      </c>
      <c r="G250" s="76">
        <v>-26303</v>
      </c>
      <c r="H250" s="91">
        <v>-26353</v>
      </c>
      <c r="I250" s="91">
        <v>-26291</v>
      </c>
      <c r="J250" s="91">
        <v>-26015.628140000001</v>
      </c>
      <c r="K250" s="91">
        <v>-29308.782879999999</v>
      </c>
      <c r="L250" s="91">
        <v>-10080.73534929943</v>
      </c>
      <c r="M250" s="91">
        <v>-9416.3227673520396</v>
      </c>
      <c r="N250" s="91">
        <v>-10532.533533363416</v>
      </c>
      <c r="O250" s="91">
        <v>-10935.578748062957</v>
      </c>
      <c r="P250" s="91">
        <v>-11328.399832291598</v>
      </c>
      <c r="Q250" s="81"/>
      <c r="R250" s="99">
        <v>762</v>
      </c>
      <c r="S250" s="100" t="s">
        <v>855</v>
      </c>
      <c r="T250" s="91">
        <v>-6135.3436185133241</v>
      </c>
      <c r="U250" s="91">
        <v>-6441.2955465587047</v>
      </c>
      <c r="V250" s="91">
        <v>-6360.7361963190178</v>
      </c>
      <c r="W250" s="91">
        <v>-6630.4512225863373</v>
      </c>
      <c r="X250" s="91">
        <v>-6762.3813189633047</v>
      </c>
      <c r="Y250" s="91">
        <v>-6844.8320749804734</v>
      </c>
      <c r="Z250" s="91">
        <v>-6887.9079004500927</v>
      </c>
      <c r="AA250" s="91">
        <v>-7949.2223704909129</v>
      </c>
      <c r="AB250" s="91">
        <v>-2785.5029978721827</v>
      </c>
      <c r="AC250" s="91">
        <v>-2648.0097770956245</v>
      </c>
      <c r="AD250" s="91">
        <v>-3011.8769040215661</v>
      </c>
      <c r="AE250" s="91">
        <v>-3177.1001592280527</v>
      </c>
      <c r="AF250" s="91">
        <v>-3340.7254002629306</v>
      </c>
    </row>
    <row r="251" spans="1:32" s="80" customFormat="1">
      <c r="A251" s="75">
        <v>18</v>
      </c>
      <c r="B251" s="96">
        <v>765</v>
      </c>
      <c r="C251" s="97" t="s">
        <v>856</v>
      </c>
      <c r="D251" s="98">
        <v>-65409</v>
      </c>
      <c r="E251" s="76">
        <v>-65397</v>
      </c>
      <c r="F251" s="76">
        <v>-65093</v>
      </c>
      <c r="G251" s="76">
        <v>-67664</v>
      </c>
      <c r="H251" s="91">
        <v>-70365</v>
      </c>
      <c r="I251" s="91">
        <v>-74011</v>
      </c>
      <c r="J251" s="91">
        <v>-75373.514890000006</v>
      </c>
      <c r="K251" s="91">
        <v>-77344.06194</v>
      </c>
      <c r="L251" s="91">
        <v>-33766.1613017735</v>
      </c>
      <c r="M251" s="91">
        <v>-34454.083618279335</v>
      </c>
      <c r="N251" s="91">
        <v>-37193.875115244846</v>
      </c>
      <c r="O251" s="91">
        <v>-38321.023609473756</v>
      </c>
      <c r="P251" s="91">
        <v>-39716.759510291355</v>
      </c>
      <c r="Q251" s="81"/>
      <c r="R251" s="99">
        <v>765</v>
      </c>
      <c r="S251" s="100" t="s">
        <v>856</v>
      </c>
      <c r="T251" s="91">
        <v>-6215.8129810890432</v>
      </c>
      <c r="U251" s="91">
        <v>-6245.5352879381144</v>
      </c>
      <c r="V251" s="91">
        <v>-6245.130960376091</v>
      </c>
      <c r="W251" s="91">
        <v>-6513.0426412551742</v>
      </c>
      <c r="X251" s="91">
        <v>-6807.7592879256963</v>
      </c>
      <c r="Y251" s="91">
        <v>-7184.8364236481893</v>
      </c>
      <c r="Z251" s="91">
        <v>-7283.8727183996916</v>
      </c>
      <c r="AA251" s="91">
        <v>-7582.7511705882353</v>
      </c>
      <c r="AB251" s="91">
        <v>-3327.3710388030645</v>
      </c>
      <c r="AC251" s="91">
        <v>-3411.9710455812374</v>
      </c>
      <c r="AD251" s="91">
        <v>-3701.9881671389317</v>
      </c>
      <c r="AE251" s="91">
        <v>-3832.4856095083264</v>
      </c>
      <c r="AF251" s="91">
        <v>-3992.0353312183493</v>
      </c>
    </row>
    <row r="252" spans="1:32" s="80" customFormat="1">
      <c r="A252" s="75">
        <v>10</v>
      </c>
      <c r="B252" s="96">
        <v>768</v>
      </c>
      <c r="C252" s="97" t="s">
        <v>857</v>
      </c>
      <c r="D252" s="98">
        <v>-19166</v>
      </c>
      <c r="E252" s="76">
        <v>-19518</v>
      </c>
      <c r="F252" s="76">
        <v>-17849</v>
      </c>
      <c r="G252" s="76">
        <v>-18113</v>
      </c>
      <c r="H252" s="91">
        <v>-18362</v>
      </c>
      <c r="I252" s="91">
        <v>-18979</v>
      </c>
      <c r="J252" s="91">
        <v>-19986.095390000002</v>
      </c>
      <c r="K252" s="91">
        <v>-19660.230469999999</v>
      </c>
      <c r="L252" s="91">
        <v>-7117.5881084216417</v>
      </c>
      <c r="M252" s="91">
        <v>-8037.1825135811569</v>
      </c>
      <c r="N252" s="91">
        <v>-8748.1592175386268</v>
      </c>
      <c r="O252" s="91">
        <v>-8962.0669252621083</v>
      </c>
      <c r="P252" s="91">
        <v>-9365.9910532193553</v>
      </c>
      <c r="Q252" s="81"/>
      <c r="R252" s="99">
        <v>768</v>
      </c>
      <c r="S252" s="100" t="s">
        <v>857</v>
      </c>
      <c r="T252" s="91">
        <v>-7035.9765051395007</v>
      </c>
      <c r="U252" s="91">
        <v>-7334.8365276211953</v>
      </c>
      <c r="V252" s="91">
        <v>-6896.831530139104</v>
      </c>
      <c r="W252" s="91">
        <v>-7159.288537549407</v>
      </c>
      <c r="X252" s="91">
        <v>-7368.3788121990365</v>
      </c>
      <c r="Y252" s="91">
        <v>-7646.65592264303</v>
      </c>
      <c r="Z252" s="91">
        <v>-8224.7306131687255</v>
      </c>
      <c r="AA252" s="91">
        <v>-8246.7409689597316</v>
      </c>
      <c r="AB252" s="91">
        <v>-3044.3062910272206</v>
      </c>
      <c r="AC252" s="91">
        <v>-3505.0948598260607</v>
      </c>
      <c r="AD252" s="91">
        <v>-3881.170903965673</v>
      </c>
      <c r="AE252" s="91">
        <v>-4040.6072701812927</v>
      </c>
      <c r="AF252" s="91">
        <v>-4286.49476119879</v>
      </c>
    </row>
    <row r="253" spans="1:32" s="80" customFormat="1">
      <c r="A253" s="75">
        <v>18</v>
      </c>
      <c r="B253" s="96">
        <v>777</v>
      </c>
      <c r="C253" s="97" t="s">
        <v>858</v>
      </c>
      <c r="D253" s="98">
        <v>-57167</v>
      </c>
      <c r="E253" s="76">
        <v>-55704</v>
      </c>
      <c r="F253" s="76">
        <v>-55267</v>
      </c>
      <c r="G253" s="76">
        <v>-57996</v>
      </c>
      <c r="H253" s="91">
        <v>-56336</v>
      </c>
      <c r="I253" s="91">
        <v>-58668</v>
      </c>
      <c r="J253" s="91">
        <v>-58122.132509999996</v>
      </c>
      <c r="K253" s="91">
        <v>-59702.031539999996</v>
      </c>
      <c r="L253" s="91">
        <v>-17689.495638654611</v>
      </c>
      <c r="M253" s="91">
        <v>-19948.881810655181</v>
      </c>
      <c r="N253" s="91">
        <v>-22061.082294963348</v>
      </c>
      <c r="O253" s="91">
        <v>-22659.660331511917</v>
      </c>
      <c r="P253" s="91">
        <v>-23206.485602024288</v>
      </c>
      <c r="Q253" s="81"/>
      <c r="R253" s="99">
        <v>777</v>
      </c>
      <c r="S253" s="100" t="s">
        <v>858</v>
      </c>
      <c r="T253" s="91">
        <v>-6857.845489443378</v>
      </c>
      <c r="U253" s="91">
        <v>-6803.9574935873943</v>
      </c>
      <c r="V253" s="91">
        <v>-6864.6130915414233</v>
      </c>
      <c r="W253" s="91">
        <v>-7376.748918850165</v>
      </c>
      <c r="X253" s="91">
        <v>-7290.7984987705449</v>
      </c>
      <c r="Y253" s="91">
        <v>-7725.5728206478798</v>
      </c>
      <c r="Z253" s="91">
        <v>-7741.3602171017574</v>
      </c>
      <c r="AA253" s="91">
        <v>-8181.722836782239</v>
      </c>
      <c r="AB253" s="91">
        <v>-2469.9100305298252</v>
      </c>
      <c r="AC253" s="91">
        <v>-2836.468336507206</v>
      </c>
      <c r="AD253" s="91">
        <v>-3193.093399184158</v>
      </c>
      <c r="AE253" s="91">
        <v>-3336.7192359758383</v>
      </c>
      <c r="AF253" s="91">
        <v>-3475.0652294136398</v>
      </c>
    </row>
    <row r="254" spans="1:32" s="80" customFormat="1">
      <c r="A254" s="75">
        <v>11</v>
      </c>
      <c r="B254" s="96">
        <v>778</v>
      </c>
      <c r="C254" s="97" t="s">
        <v>859</v>
      </c>
      <c r="D254" s="98">
        <v>-43591</v>
      </c>
      <c r="E254" s="76">
        <v>-43606</v>
      </c>
      <c r="F254" s="76">
        <v>-43048</v>
      </c>
      <c r="G254" s="76">
        <v>-45464</v>
      </c>
      <c r="H254" s="91">
        <v>-47948</v>
      </c>
      <c r="I254" s="91">
        <v>-49043</v>
      </c>
      <c r="J254" s="91">
        <v>-49948.00776</v>
      </c>
      <c r="K254" s="91">
        <v>-51461.923889999998</v>
      </c>
      <c r="L254" s="91">
        <v>-16950.346415584427</v>
      </c>
      <c r="M254" s="91">
        <v>-17742.823961578411</v>
      </c>
      <c r="N254" s="91">
        <v>-18823.294930322569</v>
      </c>
      <c r="O254" s="91">
        <v>-19314.024948086757</v>
      </c>
      <c r="P254" s="91">
        <v>-19758.800889283615</v>
      </c>
      <c r="Q254" s="81"/>
      <c r="R254" s="99">
        <v>778</v>
      </c>
      <c r="S254" s="100" t="s">
        <v>859</v>
      </c>
      <c r="T254" s="91">
        <v>-5898.6468200270638</v>
      </c>
      <c r="U254" s="91">
        <v>-5963.6214442013134</v>
      </c>
      <c r="V254" s="91">
        <v>-5924.5802367189654</v>
      </c>
      <c r="W254" s="91">
        <v>-6363.0510846745974</v>
      </c>
      <c r="X254" s="91">
        <v>-6787.6557191392976</v>
      </c>
      <c r="Y254" s="91">
        <v>-7075.8909248304717</v>
      </c>
      <c r="Z254" s="91">
        <v>-7248.2960034828038</v>
      </c>
      <c r="AA254" s="91">
        <v>-7645.5094176199664</v>
      </c>
      <c r="AB254" s="91">
        <v>-2551.6101784712368</v>
      </c>
      <c r="AC254" s="91">
        <v>-2703.0505730619152</v>
      </c>
      <c r="AD254" s="91">
        <v>-2901.2476773000258</v>
      </c>
      <c r="AE254" s="91">
        <v>-3010.2906714599058</v>
      </c>
      <c r="AF254" s="91">
        <v>-3112.1122837113903</v>
      </c>
    </row>
    <row r="255" spans="1:32" s="80" customFormat="1">
      <c r="A255" s="75">
        <v>7</v>
      </c>
      <c r="B255" s="96">
        <v>781</v>
      </c>
      <c r="C255" s="97" t="s">
        <v>860</v>
      </c>
      <c r="D255" s="98">
        <v>-23518</v>
      </c>
      <c r="E255" s="76">
        <v>-24415</v>
      </c>
      <c r="F255" s="76">
        <v>-24827</v>
      </c>
      <c r="G255" s="76">
        <v>-24659</v>
      </c>
      <c r="H255" s="91">
        <v>-24753</v>
      </c>
      <c r="I255" s="91">
        <v>-24951</v>
      </c>
      <c r="J255" s="91">
        <v>-24574.481</v>
      </c>
      <c r="K255" s="91">
        <v>-27343.053050000002</v>
      </c>
      <c r="L255" s="91">
        <v>-7497.593165018432</v>
      </c>
      <c r="M255" s="91">
        <v>-9578.3336922659291</v>
      </c>
      <c r="N255" s="91">
        <v>-10480.779380258886</v>
      </c>
      <c r="O255" s="91">
        <v>-10886.791474582511</v>
      </c>
      <c r="P255" s="91">
        <v>-11288.050095935876</v>
      </c>
      <c r="Q255" s="81"/>
      <c r="R255" s="99">
        <v>781</v>
      </c>
      <c r="S255" s="100" t="s">
        <v>860</v>
      </c>
      <c r="T255" s="91">
        <v>-5821.287128712871</v>
      </c>
      <c r="U255" s="91">
        <v>-6176.3217809258795</v>
      </c>
      <c r="V255" s="91">
        <v>-6433.5320031096135</v>
      </c>
      <c r="W255" s="91">
        <v>-6570.476951771916</v>
      </c>
      <c r="X255" s="91">
        <v>-6768.6628383921243</v>
      </c>
      <c r="Y255" s="91">
        <v>-6871.6606995318098</v>
      </c>
      <c r="Z255" s="91">
        <v>-6856.7190290178578</v>
      </c>
      <c r="AA255" s="91">
        <v>-7884.3866926182245</v>
      </c>
      <c r="AB255" s="91">
        <v>-2207.7718389335782</v>
      </c>
      <c r="AC255" s="91">
        <v>-2875.5129667565084</v>
      </c>
      <c r="AD255" s="91">
        <v>-3205.1313089476716</v>
      </c>
      <c r="AE255" s="91">
        <v>-3383.0924408273809</v>
      </c>
      <c r="AF255" s="91">
        <v>-3562.0227503742117</v>
      </c>
    </row>
    <row r="256" spans="1:32" s="80" customFormat="1">
      <c r="A256" s="75">
        <v>4</v>
      </c>
      <c r="B256" s="96">
        <v>783</v>
      </c>
      <c r="C256" s="97" t="s">
        <v>861</v>
      </c>
      <c r="D256" s="98">
        <v>-38132</v>
      </c>
      <c r="E256" s="76">
        <v>-35283</v>
      </c>
      <c r="F256" s="76">
        <v>-35124</v>
      </c>
      <c r="G256" s="76">
        <v>-36486</v>
      </c>
      <c r="H256" s="91">
        <v>-37710</v>
      </c>
      <c r="I256" s="91">
        <v>-38421</v>
      </c>
      <c r="J256" s="91">
        <v>-38834.249129999997</v>
      </c>
      <c r="K256" s="91">
        <v>-42327.748450000006</v>
      </c>
      <c r="L256" s="91">
        <v>-14526.111862128848</v>
      </c>
      <c r="M256" s="91">
        <v>-13354.533628148149</v>
      </c>
      <c r="N256" s="91">
        <v>-14179.295846625864</v>
      </c>
      <c r="O256" s="91">
        <v>-14350.54907804606</v>
      </c>
      <c r="P256" s="91">
        <v>-14706.394053202976</v>
      </c>
      <c r="Q256" s="81"/>
      <c r="R256" s="99">
        <v>783</v>
      </c>
      <c r="S256" s="100" t="s">
        <v>861</v>
      </c>
      <c r="T256" s="91">
        <v>-5393.4936350777934</v>
      </c>
      <c r="U256" s="91">
        <v>-5049.0841442472811</v>
      </c>
      <c r="V256" s="91">
        <v>-5088.2225119513259</v>
      </c>
      <c r="W256" s="91">
        <v>-5356.9226251651735</v>
      </c>
      <c r="X256" s="91">
        <v>-5610.7722065168873</v>
      </c>
      <c r="Y256" s="91">
        <v>-5781.0713210953954</v>
      </c>
      <c r="Z256" s="91">
        <v>-5894.6947677595617</v>
      </c>
      <c r="AA256" s="91">
        <v>-6533.0681355147408</v>
      </c>
      <c r="AB256" s="91">
        <v>-2269.3503924588108</v>
      </c>
      <c r="AC256" s="91">
        <v>-2111.054952283931</v>
      </c>
      <c r="AD256" s="91">
        <v>-2266.5114844350805</v>
      </c>
      <c r="AE256" s="91">
        <v>-2320.2181209451996</v>
      </c>
      <c r="AF256" s="91">
        <v>-2403.7911169014342</v>
      </c>
    </row>
    <row r="257" spans="1:32" s="80" customFormat="1">
      <c r="A257" s="75">
        <v>17</v>
      </c>
      <c r="B257" s="96">
        <v>785</v>
      </c>
      <c r="C257" s="97" t="s">
        <v>862</v>
      </c>
      <c r="D257" s="98">
        <v>-22064</v>
      </c>
      <c r="E257" s="76">
        <v>-23087</v>
      </c>
      <c r="F257" s="76">
        <v>-22394</v>
      </c>
      <c r="G257" s="76">
        <v>-23052</v>
      </c>
      <c r="H257" s="91">
        <v>-23077</v>
      </c>
      <c r="I257" s="91">
        <v>-24118</v>
      </c>
      <c r="J257" s="91">
        <v>-23085.984969999998</v>
      </c>
      <c r="K257" s="91">
        <v>-24227.098550000002</v>
      </c>
      <c r="L257" s="91">
        <v>-9804.917049308433</v>
      </c>
      <c r="M257" s="91">
        <v>-10910.466018377789</v>
      </c>
      <c r="N257" s="91">
        <v>-11966.559783425148</v>
      </c>
      <c r="O257" s="91">
        <v>-12387.730639495898</v>
      </c>
      <c r="P257" s="91">
        <v>-12805.528153735819</v>
      </c>
      <c r="Q257" s="81"/>
      <c r="R257" s="99">
        <v>785</v>
      </c>
      <c r="S257" s="100" t="s">
        <v>862</v>
      </c>
      <c r="T257" s="91">
        <v>-7177.6187378009108</v>
      </c>
      <c r="U257" s="91">
        <v>-7594.4078947368425</v>
      </c>
      <c r="V257" s="91">
        <v>-7614.4168650119009</v>
      </c>
      <c r="W257" s="91">
        <v>-8034.8553502962704</v>
      </c>
      <c r="X257" s="91">
        <v>-8265.4011461318059</v>
      </c>
      <c r="Y257" s="91">
        <v>-8811.8377785896955</v>
      </c>
      <c r="Z257" s="91">
        <v>-8636.7321249532361</v>
      </c>
      <c r="AA257" s="91">
        <v>-9310.9525557263642</v>
      </c>
      <c r="AB257" s="91">
        <v>-3851.1064608438464</v>
      </c>
      <c r="AC257" s="91">
        <v>-4374.6856529181186</v>
      </c>
      <c r="AD257" s="91">
        <v>-4890.2982359726802</v>
      </c>
      <c r="AE257" s="91">
        <v>-5155.1105449421129</v>
      </c>
      <c r="AF257" s="91">
        <v>-5421.4767797357399</v>
      </c>
    </row>
    <row r="258" spans="1:32" s="80" customFormat="1">
      <c r="A258" s="75">
        <v>6</v>
      </c>
      <c r="B258" s="96">
        <v>790</v>
      </c>
      <c r="C258" s="97" t="s">
        <v>863</v>
      </c>
      <c r="D258" s="98">
        <v>-133765</v>
      </c>
      <c r="E258" s="76">
        <v>-137667</v>
      </c>
      <c r="F258" s="76">
        <v>-133494</v>
      </c>
      <c r="G258" s="76">
        <v>-137705</v>
      </c>
      <c r="H258" s="91">
        <v>-142520</v>
      </c>
      <c r="I258" s="91">
        <v>-140579</v>
      </c>
      <c r="J258" s="91">
        <v>-146608.37242</v>
      </c>
      <c r="K258" s="91">
        <v>-153135.89994</v>
      </c>
      <c r="L258" s="91">
        <v>-49541.904142083884</v>
      </c>
      <c r="M258" s="91">
        <v>-50481.311054521379</v>
      </c>
      <c r="N258" s="91">
        <v>-54564.132239480525</v>
      </c>
      <c r="O258" s="91">
        <v>-55930.399718338835</v>
      </c>
      <c r="P258" s="91">
        <v>-57343.596813935874</v>
      </c>
      <c r="Q258" s="81"/>
      <c r="R258" s="99">
        <v>790</v>
      </c>
      <c r="S258" s="100" t="s">
        <v>863</v>
      </c>
      <c r="T258" s="91">
        <v>-5303.9254559873116</v>
      </c>
      <c r="U258" s="91">
        <v>-5493.0572180991139</v>
      </c>
      <c r="V258" s="91">
        <v>-5378.4850926672043</v>
      </c>
      <c r="W258" s="91">
        <v>-5586.1831163035977</v>
      </c>
      <c r="X258" s="91">
        <v>-5870.5770894262059</v>
      </c>
      <c r="Y258" s="91">
        <v>-5844.7946116747053</v>
      </c>
      <c r="Z258" s="91">
        <v>-6109.1912834402865</v>
      </c>
      <c r="AA258" s="91">
        <v>-6519.4729422282771</v>
      </c>
      <c r="AB258" s="91">
        <v>-2132.1184430230628</v>
      </c>
      <c r="AC258" s="91">
        <v>-2194.839611066147</v>
      </c>
      <c r="AD258" s="91">
        <v>-2396.2115075965276</v>
      </c>
      <c r="AE258" s="91">
        <v>-2479.4041900141337</v>
      </c>
      <c r="AF258" s="91">
        <v>-2565.5942380178008</v>
      </c>
    </row>
    <row r="259" spans="1:32" s="80" customFormat="1">
      <c r="A259" s="75">
        <v>17</v>
      </c>
      <c r="B259" s="96">
        <v>791</v>
      </c>
      <c r="C259" s="97" t="s">
        <v>864</v>
      </c>
      <c r="D259" s="98">
        <v>-38878</v>
      </c>
      <c r="E259" s="76">
        <v>-40426</v>
      </c>
      <c r="F259" s="76">
        <v>-37811</v>
      </c>
      <c r="G259" s="76">
        <v>-37453</v>
      </c>
      <c r="H259" s="91">
        <v>-38082</v>
      </c>
      <c r="I259" s="91">
        <v>-39007</v>
      </c>
      <c r="J259" s="91">
        <v>-38620.839119999997</v>
      </c>
      <c r="K259" s="91">
        <v>-40748.837729999999</v>
      </c>
      <c r="L259" s="91">
        <v>-15601.038293284877</v>
      </c>
      <c r="M259" s="91">
        <v>-15197.138958520931</v>
      </c>
      <c r="N259" s="91">
        <v>-16091.902471795725</v>
      </c>
      <c r="O259" s="91">
        <v>-16360.753083346159</v>
      </c>
      <c r="P259" s="91">
        <v>-16685.634611051963</v>
      </c>
      <c r="Q259" s="81"/>
      <c r="R259" s="99">
        <v>791</v>
      </c>
      <c r="S259" s="100" t="s">
        <v>864</v>
      </c>
      <c r="T259" s="91">
        <v>-6848.3353884093713</v>
      </c>
      <c r="U259" s="91">
        <v>-7240.9099050689592</v>
      </c>
      <c r="V259" s="91">
        <v>-6941.6192399485954</v>
      </c>
      <c r="W259" s="91">
        <v>-7065.2707036408228</v>
      </c>
      <c r="X259" s="91">
        <v>-7280.0611737717454</v>
      </c>
      <c r="Y259" s="91">
        <v>-7497.0209494522396</v>
      </c>
      <c r="Z259" s="91">
        <v>-7526.9614344182419</v>
      </c>
      <c r="AA259" s="91">
        <v>-8133.5005449101791</v>
      </c>
      <c r="AB259" s="91">
        <v>-3169.6542651940017</v>
      </c>
      <c r="AC259" s="91">
        <v>-3141.8521725286191</v>
      </c>
      <c r="AD259" s="91">
        <v>-3382.783786377071</v>
      </c>
      <c r="AE259" s="91">
        <v>-3496.6345551071081</v>
      </c>
      <c r="AF259" s="91">
        <v>-3622.5867588041606</v>
      </c>
    </row>
    <row r="260" spans="1:32" s="80" customFormat="1">
      <c r="A260" s="75">
        <v>9</v>
      </c>
      <c r="B260" s="96">
        <v>831</v>
      </c>
      <c r="C260" s="97" t="s">
        <v>865</v>
      </c>
      <c r="D260" s="98">
        <v>-23314</v>
      </c>
      <c r="E260" s="76">
        <v>-24298</v>
      </c>
      <c r="F260" s="76">
        <v>-25077</v>
      </c>
      <c r="G260" s="76">
        <v>-23986</v>
      </c>
      <c r="H260" s="91">
        <v>-24464</v>
      </c>
      <c r="I260" s="91">
        <v>-25507</v>
      </c>
      <c r="J260" s="91">
        <v>-25375.523399999998</v>
      </c>
      <c r="K260" s="91">
        <v>-27625.159589999999</v>
      </c>
      <c r="L260" s="91">
        <v>-11528.635691798658</v>
      </c>
      <c r="M260" s="91">
        <v>-11718.430762846641</v>
      </c>
      <c r="N260" s="91">
        <v>-12758.019137482512</v>
      </c>
      <c r="O260" s="91">
        <v>-13404.428373420949</v>
      </c>
      <c r="P260" s="91">
        <v>-13872.933758006713</v>
      </c>
      <c r="Q260" s="81"/>
      <c r="R260" s="99">
        <v>831</v>
      </c>
      <c r="S260" s="100" t="s">
        <v>865</v>
      </c>
      <c r="T260" s="91">
        <v>-4841.952232606438</v>
      </c>
      <c r="U260" s="91">
        <v>-5028.5596026490066</v>
      </c>
      <c r="V260" s="91">
        <v>-5252.8278173439467</v>
      </c>
      <c r="W260" s="91">
        <v>-5087.1686108165432</v>
      </c>
      <c r="X260" s="91">
        <v>-5237.4223934917582</v>
      </c>
      <c r="Y260" s="91">
        <v>-5511.4520311149527</v>
      </c>
      <c r="Z260" s="91">
        <v>-5522.4207616974963</v>
      </c>
      <c r="AA260" s="91">
        <v>-6048.8634968250499</v>
      </c>
      <c r="AB260" s="91">
        <v>-2542.1467898122728</v>
      </c>
      <c r="AC260" s="91">
        <v>-2603.5171657068745</v>
      </c>
      <c r="AD260" s="91">
        <v>-2854.7816373870019</v>
      </c>
      <c r="AE260" s="91">
        <v>-3021.7376856223959</v>
      </c>
      <c r="AF260" s="91">
        <v>-3148.6458824345696</v>
      </c>
    </row>
    <row r="261" spans="1:32" s="80" customFormat="1">
      <c r="A261" s="75">
        <v>17</v>
      </c>
      <c r="B261" s="96">
        <v>832</v>
      </c>
      <c r="C261" s="97" t="s">
        <v>866</v>
      </c>
      <c r="D261" s="98">
        <v>-27518</v>
      </c>
      <c r="E261" s="76">
        <v>-27375</v>
      </c>
      <c r="F261" s="76">
        <v>-27880</v>
      </c>
      <c r="G261" s="76">
        <v>-28788</v>
      </c>
      <c r="H261" s="91">
        <v>-28126</v>
      </c>
      <c r="I261" s="91">
        <v>-28839</v>
      </c>
      <c r="J261" s="91">
        <v>-29662.669739999998</v>
      </c>
      <c r="K261" s="91">
        <v>-30517.452809999999</v>
      </c>
      <c r="L261" s="91">
        <v>-14271.010213264293</v>
      </c>
      <c r="M261" s="91">
        <v>-12271.415009660775</v>
      </c>
      <c r="N261" s="91">
        <v>-14070.805070678298</v>
      </c>
      <c r="O261" s="91">
        <v>-14464.675489263047</v>
      </c>
      <c r="P261" s="91">
        <v>-15184.804075611395</v>
      </c>
      <c r="Q261" s="81"/>
      <c r="R261" s="99">
        <v>832</v>
      </c>
      <c r="S261" s="100" t="s">
        <v>866</v>
      </c>
      <c r="T261" s="91">
        <v>-6553.4651107406526</v>
      </c>
      <c r="U261" s="91">
        <v>-6623.5180256472295</v>
      </c>
      <c r="V261" s="91">
        <v>-6870.3794972893047</v>
      </c>
      <c r="W261" s="91">
        <v>-7154.0755467196814</v>
      </c>
      <c r="X261" s="91">
        <v>-7073.9436619718308</v>
      </c>
      <c r="Y261" s="91">
        <v>-7364.4024514811035</v>
      </c>
      <c r="Z261" s="91">
        <v>-7580.5442729363658</v>
      </c>
      <c r="AA261" s="91">
        <v>-8045.7297152649617</v>
      </c>
      <c r="AB261" s="91">
        <v>-3819.8635474476159</v>
      </c>
      <c r="AC261" s="91">
        <v>-3331.9074150585866</v>
      </c>
      <c r="AD261" s="91">
        <v>-3876.2548404072445</v>
      </c>
      <c r="AE261" s="91">
        <v>-4042.670623047246</v>
      </c>
      <c r="AF261" s="91">
        <v>-4305.3031118830149</v>
      </c>
    </row>
    <row r="262" spans="1:32" s="80" customFormat="1">
      <c r="A262" s="75">
        <v>2</v>
      </c>
      <c r="B262" s="96">
        <v>833</v>
      </c>
      <c r="C262" s="97" t="s">
        <v>867</v>
      </c>
      <c r="D262" s="98">
        <v>-9184</v>
      </c>
      <c r="E262" s="76">
        <v>-9440</v>
      </c>
      <c r="F262" s="76">
        <v>-9328</v>
      </c>
      <c r="G262" s="76">
        <v>-9870</v>
      </c>
      <c r="H262" s="91">
        <v>-9711</v>
      </c>
      <c r="I262" s="91">
        <v>-9438</v>
      </c>
      <c r="J262" s="91">
        <v>-10436.352789999999</v>
      </c>
      <c r="K262" s="91">
        <v>-11455.182279999999</v>
      </c>
      <c r="L262" s="91">
        <v>-5046.0360648909536</v>
      </c>
      <c r="M262" s="91">
        <v>-4574.6326408950099</v>
      </c>
      <c r="N262" s="91">
        <v>-4917.2092986466769</v>
      </c>
      <c r="O262" s="91">
        <v>-5157.0620205529967</v>
      </c>
      <c r="P262" s="91">
        <v>-5391.5497214611341</v>
      </c>
      <c r="Q262" s="81"/>
      <c r="R262" s="99">
        <v>833</v>
      </c>
      <c r="S262" s="100" t="s">
        <v>867</v>
      </c>
      <c r="T262" s="91">
        <v>-5624.0048989589714</v>
      </c>
      <c r="U262" s="91">
        <v>-5819.9753390875458</v>
      </c>
      <c r="V262" s="91">
        <v>-5639.6614268440144</v>
      </c>
      <c r="W262" s="91">
        <v>-5938.6281588447655</v>
      </c>
      <c r="X262" s="91">
        <v>-5924.9542403904825</v>
      </c>
      <c r="Y262" s="91">
        <v>-5688.9692585895118</v>
      </c>
      <c r="Z262" s="91">
        <v>-6223.2276624925462</v>
      </c>
      <c r="AA262" s="91">
        <v>-6847.0904243873274</v>
      </c>
      <c r="AB262" s="91">
        <v>-3005.3818135145643</v>
      </c>
      <c r="AC262" s="91">
        <v>-2719.757812660529</v>
      </c>
      <c r="AD262" s="91">
        <v>-2918.2251030544076</v>
      </c>
      <c r="AE262" s="91">
        <v>-3055.1315287636239</v>
      </c>
      <c r="AF262" s="91">
        <v>-3184.6129482936408</v>
      </c>
    </row>
    <row r="263" spans="1:32" s="80" customFormat="1">
      <c r="A263" s="75">
        <v>5</v>
      </c>
      <c r="B263" s="96">
        <v>834</v>
      </c>
      <c r="C263" s="97" t="s">
        <v>868</v>
      </c>
      <c r="D263" s="98">
        <v>-31703</v>
      </c>
      <c r="E263" s="76">
        <v>-31837</v>
      </c>
      <c r="F263" s="76">
        <v>-32008</v>
      </c>
      <c r="G263" s="76">
        <v>-31880</v>
      </c>
      <c r="H263" s="91">
        <v>-34162</v>
      </c>
      <c r="I263" s="91">
        <v>-33325</v>
      </c>
      <c r="J263" s="91">
        <v>-34531.839249999997</v>
      </c>
      <c r="K263" s="91">
        <v>-35543.510590000005</v>
      </c>
      <c r="L263" s="91">
        <v>-14691.778588235975</v>
      </c>
      <c r="M263" s="91">
        <v>-14262.032975573879</v>
      </c>
      <c r="N263" s="91">
        <v>-14735.630875174995</v>
      </c>
      <c r="O263" s="91">
        <v>-15124.934949320137</v>
      </c>
      <c r="P263" s="91">
        <v>-15473.654301668475</v>
      </c>
      <c r="Q263" s="81"/>
      <c r="R263" s="99">
        <v>834</v>
      </c>
      <c r="S263" s="100" t="s">
        <v>868</v>
      </c>
      <c r="T263" s="91">
        <v>-5048.248407643312</v>
      </c>
      <c r="U263" s="91">
        <v>-5101.2658227848096</v>
      </c>
      <c r="V263" s="91">
        <v>-5200.3249390739238</v>
      </c>
      <c r="W263" s="91">
        <v>-5242.5587896727511</v>
      </c>
      <c r="X263" s="91">
        <v>-5679.4679966749791</v>
      </c>
      <c r="Y263" s="91">
        <v>-5539.3949468085102</v>
      </c>
      <c r="Z263" s="91">
        <v>-5787.1357885034349</v>
      </c>
      <c r="AA263" s="91">
        <v>-6022.2823771602862</v>
      </c>
      <c r="AB263" s="91">
        <v>-2512.2740403960283</v>
      </c>
      <c r="AC263" s="91">
        <v>-2461.0928344389781</v>
      </c>
      <c r="AD263" s="91">
        <v>-2565.3953473494071</v>
      </c>
      <c r="AE263" s="91">
        <v>-2655.8270323652569</v>
      </c>
      <c r="AF263" s="91">
        <v>-2739.6696709752969</v>
      </c>
    </row>
    <row r="264" spans="1:32" s="80" customFormat="1">
      <c r="A264" s="75">
        <v>6</v>
      </c>
      <c r="B264" s="96">
        <v>837</v>
      </c>
      <c r="C264" s="97" t="s">
        <v>869</v>
      </c>
      <c r="D264" s="98">
        <v>-1123428</v>
      </c>
      <c r="E264" s="76">
        <v>-1144922</v>
      </c>
      <c r="F264" s="76">
        <v>-1137741</v>
      </c>
      <c r="G264" s="76">
        <v>-1179864</v>
      </c>
      <c r="H264" s="91">
        <v>-1211877</v>
      </c>
      <c r="I264" s="91">
        <v>-1285910</v>
      </c>
      <c r="J264" s="91">
        <v>-1315996.9418800001</v>
      </c>
      <c r="K264" s="91">
        <v>-1442527.8465699998</v>
      </c>
      <c r="L264" s="91">
        <v>-570531.23411945358</v>
      </c>
      <c r="M264" s="91">
        <v>-587216.82421480096</v>
      </c>
      <c r="N264" s="91">
        <v>-664231.31548239128</v>
      </c>
      <c r="O264" s="91">
        <v>-699162.87689817941</v>
      </c>
      <c r="P264" s="91">
        <v>-734893.6324396109</v>
      </c>
      <c r="Q264" s="81"/>
      <c r="R264" s="99">
        <v>837</v>
      </c>
      <c r="S264" s="100" t="s">
        <v>869</v>
      </c>
      <c r="T264" s="91">
        <v>-4990.3961477980438</v>
      </c>
      <c r="U264" s="91">
        <v>-5015.5602477724142</v>
      </c>
      <c r="V264" s="91">
        <v>-4907.1653159545049</v>
      </c>
      <c r="W264" s="91">
        <v>-5015.596903574663</v>
      </c>
      <c r="X264" s="91">
        <v>-5088.9266817838252</v>
      </c>
      <c r="Y264" s="91">
        <v>-5335.5268890373391</v>
      </c>
      <c r="Z264" s="91">
        <v>-5388.5053491276421</v>
      </c>
      <c r="AA264" s="91">
        <v>-5818.568424116037</v>
      </c>
      <c r="AB264" s="91">
        <v>-2273.413217030155</v>
      </c>
      <c r="AC264" s="91">
        <v>-2313.3071395106463</v>
      </c>
      <c r="AD264" s="91">
        <v>-2588.7278163360093</v>
      </c>
      <c r="AE264" s="91">
        <v>-2697.481304899396</v>
      </c>
      <c r="AF264" s="91">
        <v>-2808.399792261494</v>
      </c>
    </row>
    <row r="265" spans="1:32" s="80" customFormat="1">
      <c r="A265" s="75">
        <v>11</v>
      </c>
      <c r="B265" s="96">
        <v>844</v>
      </c>
      <c r="C265" s="97" t="s">
        <v>870</v>
      </c>
      <c r="D265" s="98">
        <v>-10692</v>
      </c>
      <c r="E265" s="76">
        <v>-10489</v>
      </c>
      <c r="F265" s="76">
        <v>-10804</v>
      </c>
      <c r="G265" s="76">
        <v>-10989</v>
      </c>
      <c r="H265" s="91">
        <v>-11784</v>
      </c>
      <c r="I265" s="91">
        <v>-12151</v>
      </c>
      <c r="J265" s="91">
        <v>-12057.206679999999</v>
      </c>
      <c r="K265" s="91">
        <v>-12073.398640000001</v>
      </c>
      <c r="L265" s="91">
        <v>-3524.1537390680878</v>
      </c>
      <c r="M265" s="91">
        <v>-3893.8525893569995</v>
      </c>
      <c r="N265" s="91">
        <v>-4204.3014974395646</v>
      </c>
      <c r="O265" s="91">
        <v>-4385.4396847353701</v>
      </c>
      <c r="P265" s="91">
        <v>-4561.5343200786028</v>
      </c>
      <c r="Q265" s="81"/>
      <c r="R265" s="99">
        <v>844</v>
      </c>
      <c r="S265" s="100" t="s">
        <v>870</v>
      </c>
      <c r="T265" s="91">
        <v>-6649.253731343284</v>
      </c>
      <c r="U265" s="91">
        <v>-6510.862818125388</v>
      </c>
      <c r="V265" s="91">
        <v>-6816.4037854889593</v>
      </c>
      <c r="W265" s="91">
        <v>-7012.763241863433</v>
      </c>
      <c r="X265" s="91">
        <v>-7752.6315789473683</v>
      </c>
      <c r="Y265" s="91">
        <v>-8084.4976713240194</v>
      </c>
      <c r="Z265" s="91">
        <v>-8152.2695605138597</v>
      </c>
      <c r="AA265" s="91">
        <v>-8258.1386046511634</v>
      </c>
      <c r="AB265" s="91">
        <v>-2435.4897989413184</v>
      </c>
      <c r="AC265" s="91">
        <v>-2715.3783747259413</v>
      </c>
      <c r="AD265" s="91">
        <v>-2956.6114609279639</v>
      </c>
      <c r="AE265" s="91">
        <v>-3105.835470775758</v>
      </c>
      <c r="AF265" s="91">
        <v>-3253.5908131801734</v>
      </c>
    </row>
    <row r="266" spans="1:32" s="80" customFormat="1">
      <c r="A266" s="75">
        <v>19</v>
      </c>
      <c r="B266" s="96">
        <v>845</v>
      </c>
      <c r="C266" s="97" t="s">
        <v>871</v>
      </c>
      <c r="D266" s="98">
        <v>-21218</v>
      </c>
      <c r="E266" s="76">
        <v>-20316</v>
      </c>
      <c r="F266" s="76">
        <v>-20536</v>
      </c>
      <c r="G266" s="76">
        <v>-20560</v>
      </c>
      <c r="H266" s="91">
        <v>-21241</v>
      </c>
      <c r="I266" s="91">
        <v>-21670</v>
      </c>
      <c r="J266" s="91">
        <v>-20896.890609999999</v>
      </c>
      <c r="K266" s="91">
        <v>-23473.658299999999</v>
      </c>
      <c r="L266" s="91">
        <v>-9648.2110624913839</v>
      </c>
      <c r="M266" s="91">
        <v>-10294.221408654999</v>
      </c>
      <c r="N266" s="91">
        <v>-11128.265759911763</v>
      </c>
      <c r="O266" s="91">
        <v>-11709.494825328298</v>
      </c>
      <c r="P266" s="91">
        <v>-12029.040223222679</v>
      </c>
      <c r="Q266" s="81"/>
      <c r="R266" s="99">
        <v>845</v>
      </c>
      <c r="S266" s="100" t="s">
        <v>871</v>
      </c>
      <c r="T266" s="91">
        <v>-6641.0015649452271</v>
      </c>
      <c r="U266" s="91">
        <v>-6555.6631171345598</v>
      </c>
      <c r="V266" s="91">
        <v>-6693.61147327249</v>
      </c>
      <c r="W266" s="91">
        <v>-6714.5656433703462</v>
      </c>
      <c r="X266" s="91">
        <v>-7077.9740086637785</v>
      </c>
      <c r="Y266" s="91">
        <v>-7408.5470085470088</v>
      </c>
      <c r="Z266" s="91">
        <v>-7250.8294968771679</v>
      </c>
      <c r="AA266" s="91">
        <v>-8332.8570465033717</v>
      </c>
      <c r="AB266" s="91">
        <v>-3489.4072558739185</v>
      </c>
      <c r="AC266" s="91">
        <v>-3787.4250951637227</v>
      </c>
      <c r="AD266" s="91">
        <v>-4158.5447533302549</v>
      </c>
      <c r="AE266" s="91">
        <v>-4440.4606846144479</v>
      </c>
      <c r="AF266" s="91">
        <v>-4630.1155593620788</v>
      </c>
    </row>
    <row r="267" spans="1:32" s="80" customFormat="1">
      <c r="A267" s="75">
        <v>14</v>
      </c>
      <c r="B267" s="96">
        <v>846</v>
      </c>
      <c r="C267" s="97" t="s">
        <v>872</v>
      </c>
      <c r="D267" s="98">
        <v>-34149</v>
      </c>
      <c r="E267" s="76">
        <v>-33857</v>
      </c>
      <c r="F267" s="76">
        <v>-33266</v>
      </c>
      <c r="G267" s="76">
        <v>-32323</v>
      </c>
      <c r="H267" s="91">
        <v>-32900</v>
      </c>
      <c r="I267" s="91">
        <v>-31950</v>
      </c>
      <c r="J267" s="91">
        <v>-33501.274319999997</v>
      </c>
      <c r="K267" s="91">
        <v>-35081.471469999997</v>
      </c>
      <c r="L267" s="91">
        <v>-10541.548593694211</v>
      </c>
      <c r="M267" s="91">
        <v>-11842.105062025368</v>
      </c>
      <c r="N267" s="91">
        <v>-12919.803856951332</v>
      </c>
      <c r="O267" s="91">
        <v>-13413.447540890194</v>
      </c>
      <c r="P267" s="91">
        <v>-13709.835635449059</v>
      </c>
      <c r="Q267" s="81"/>
      <c r="R267" s="99">
        <v>846</v>
      </c>
      <c r="S267" s="100" t="s">
        <v>872</v>
      </c>
      <c r="T267" s="91">
        <v>-6229.2958774170011</v>
      </c>
      <c r="U267" s="91">
        <v>-6313.0710423270557</v>
      </c>
      <c r="V267" s="91">
        <v>-6313.5319795027517</v>
      </c>
      <c r="W267" s="91">
        <v>-6266.5761923226055</v>
      </c>
      <c r="X267" s="91">
        <v>-6481.4814814814818</v>
      </c>
      <c r="Y267" s="91">
        <v>-6397.6772126551868</v>
      </c>
      <c r="Z267" s="91">
        <v>-6765.2007915993536</v>
      </c>
      <c r="AA267" s="91">
        <v>-7314.7355025020843</v>
      </c>
      <c r="AB267" s="91">
        <v>-2237.1707541795868</v>
      </c>
      <c r="AC267" s="91">
        <v>-2556.5857215080673</v>
      </c>
      <c r="AD267" s="91">
        <v>-2837.0232448290149</v>
      </c>
      <c r="AE267" s="91">
        <v>-2994.7415809087283</v>
      </c>
      <c r="AF267" s="91">
        <v>-3110.9225403787286</v>
      </c>
    </row>
    <row r="268" spans="1:32" s="80" customFormat="1">
      <c r="A268" s="75">
        <v>12</v>
      </c>
      <c r="B268" s="96">
        <v>848</v>
      </c>
      <c r="C268" s="97" t="s">
        <v>873</v>
      </c>
      <c r="D268" s="98">
        <v>-28629</v>
      </c>
      <c r="E268" s="76">
        <v>-29425</v>
      </c>
      <c r="F268" s="76">
        <v>-29223</v>
      </c>
      <c r="G268" s="76">
        <v>-29638</v>
      </c>
      <c r="H268" s="91">
        <v>-30447</v>
      </c>
      <c r="I268" s="91">
        <v>-30758</v>
      </c>
      <c r="J268" s="91">
        <v>-31254.170040000001</v>
      </c>
      <c r="K268" s="91">
        <v>-32204.972510000003</v>
      </c>
      <c r="L268" s="91">
        <v>-12119.578141092405</v>
      </c>
      <c r="M268" s="91">
        <v>-12254.175149154988</v>
      </c>
      <c r="N268" s="91">
        <v>-13949.492046601519</v>
      </c>
      <c r="O268" s="91">
        <v>-14498.028162080274</v>
      </c>
      <c r="P268" s="91">
        <v>-15035.271737370202</v>
      </c>
      <c r="Q268" s="81"/>
      <c r="R268" s="99">
        <v>848</v>
      </c>
      <c r="S268" s="100" t="s">
        <v>873</v>
      </c>
      <c r="T268" s="91">
        <v>-6042.4229632756433</v>
      </c>
      <c r="U268" s="91">
        <v>-6323.8770685579202</v>
      </c>
      <c r="V268" s="91">
        <v>-6393.1306059943117</v>
      </c>
      <c r="W268" s="91">
        <v>-6612.6729138777337</v>
      </c>
      <c r="X268" s="91">
        <v>-6981.6555835817471</v>
      </c>
      <c r="Y268" s="91">
        <v>-7141.3977246343165</v>
      </c>
      <c r="Z268" s="91">
        <v>-7369.5284225418536</v>
      </c>
      <c r="AA268" s="91">
        <v>-7795.926533526992</v>
      </c>
      <c r="AB268" s="91">
        <v>-2982.1796607018714</v>
      </c>
      <c r="AC268" s="91">
        <v>-3065.0763254514727</v>
      </c>
      <c r="AD268" s="91">
        <v>-3541.379042041513</v>
      </c>
      <c r="AE268" s="91">
        <v>-3733.718300819025</v>
      </c>
      <c r="AF268" s="91">
        <v>-3926.6836608436151</v>
      </c>
    </row>
    <row r="269" spans="1:32" s="80" customFormat="1">
      <c r="A269" s="75">
        <v>16</v>
      </c>
      <c r="B269" s="96">
        <v>849</v>
      </c>
      <c r="C269" s="97" t="s">
        <v>874</v>
      </c>
      <c r="D269" s="98">
        <v>-17813</v>
      </c>
      <c r="E269" s="76">
        <v>-18577</v>
      </c>
      <c r="F269" s="76">
        <v>-17908</v>
      </c>
      <c r="G269" s="76">
        <v>-18837</v>
      </c>
      <c r="H269" s="91">
        <v>-19337</v>
      </c>
      <c r="I269" s="91">
        <v>-19119</v>
      </c>
      <c r="J269" s="91">
        <v>-19521.378089999998</v>
      </c>
      <c r="K269" s="91">
        <v>-20516.9715</v>
      </c>
      <c r="L269" s="91">
        <v>-9547.1335860672098</v>
      </c>
      <c r="M269" s="91">
        <v>-8976.7179317322443</v>
      </c>
      <c r="N269" s="91">
        <v>-9687.7453756958785</v>
      </c>
      <c r="O269" s="91">
        <v>-9892.4353086363171</v>
      </c>
      <c r="P269" s="91">
        <v>-10251.835246761471</v>
      </c>
      <c r="Q269" s="81"/>
      <c r="R269" s="99">
        <v>849</v>
      </c>
      <c r="S269" s="100" t="s">
        <v>874</v>
      </c>
      <c r="T269" s="91">
        <v>-5379.9456357595891</v>
      </c>
      <c r="U269" s="91">
        <v>-5747.8341584158416</v>
      </c>
      <c r="V269" s="91">
        <v>-5610.2756892230582</v>
      </c>
      <c r="W269" s="91">
        <v>-6053.0205655526988</v>
      </c>
      <c r="X269" s="91">
        <v>-6375.535773161886</v>
      </c>
      <c r="Y269" s="91">
        <v>-6446.0552933243425</v>
      </c>
      <c r="Z269" s="91">
        <v>-6644.4445507147711</v>
      </c>
      <c r="AA269" s="91">
        <v>-7252.3759278897132</v>
      </c>
      <c r="AB269" s="91">
        <v>-3455.3505559418059</v>
      </c>
      <c r="AC269" s="91">
        <v>-3325.9421755213948</v>
      </c>
      <c r="AD269" s="91">
        <v>-3673.7752657170568</v>
      </c>
      <c r="AE269" s="91">
        <v>-3835.7639816348651</v>
      </c>
      <c r="AF269" s="91">
        <v>-4061.7413814427382</v>
      </c>
    </row>
    <row r="270" spans="1:32" s="80" customFormat="1">
      <c r="A270" s="75">
        <v>13</v>
      </c>
      <c r="B270" s="96">
        <v>850</v>
      </c>
      <c r="C270" s="97" t="s">
        <v>875</v>
      </c>
      <c r="D270" s="98">
        <v>-13177</v>
      </c>
      <c r="E270" s="76">
        <v>-13389</v>
      </c>
      <c r="F270" s="76">
        <v>-12650</v>
      </c>
      <c r="G270" s="76">
        <v>-13627</v>
      </c>
      <c r="H270" s="91">
        <v>-17370</v>
      </c>
      <c r="I270" s="91">
        <v>-13058</v>
      </c>
      <c r="J270" s="91">
        <v>-14757.94283</v>
      </c>
      <c r="K270" s="91">
        <v>-15693.83066</v>
      </c>
      <c r="L270" s="91">
        <v>-6122.3181691847385</v>
      </c>
      <c r="M270" s="91">
        <v>-6109.7522987585389</v>
      </c>
      <c r="N270" s="91">
        <v>-6806.9566736279512</v>
      </c>
      <c r="O270" s="91">
        <v>-7121.9728480299891</v>
      </c>
      <c r="P270" s="91">
        <v>-7338.3331283130947</v>
      </c>
      <c r="Q270" s="81"/>
      <c r="R270" s="99">
        <v>850</v>
      </c>
      <c r="S270" s="100" t="s">
        <v>875</v>
      </c>
      <c r="T270" s="91">
        <v>-5420.4031262854796</v>
      </c>
      <c r="U270" s="91">
        <v>-5505.3453947368425</v>
      </c>
      <c r="V270" s="91">
        <v>-5306.2080536912754</v>
      </c>
      <c r="W270" s="91">
        <v>-5663.7572734829591</v>
      </c>
      <c r="X270" s="91">
        <v>-7273.869346733668</v>
      </c>
      <c r="Y270" s="91">
        <v>-5438.5672636401496</v>
      </c>
      <c r="Z270" s="91">
        <v>-6182.6321030582321</v>
      </c>
      <c r="AA270" s="91">
        <v>-6544.5498999165975</v>
      </c>
      <c r="AB270" s="91">
        <v>-2557.3593020821795</v>
      </c>
      <c r="AC270" s="91">
        <v>-2556.3817149617316</v>
      </c>
      <c r="AD270" s="91">
        <v>-2856.4652428149188</v>
      </c>
      <c r="AE270" s="91">
        <v>-2996.2022919772776</v>
      </c>
      <c r="AF270" s="91">
        <v>-3098.9582467538407</v>
      </c>
    </row>
    <row r="271" spans="1:32" s="80" customFormat="1">
      <c r="A271" s="75">
        <v>19</v>
      </c>
      <c r="B271" s="96">
        <v>851</v>
      </c>
      <c r="C271" s="97" t="s">
        <v>876</v>
      </c>
      <c r="D271" s="98">
        <v>-115086</v>
      </c>
      <c r="E271" s="76">
        <v>-114719</v>
      </c>
      <c r="F271" s="76">
        <v>-114320</v>
      </c>
      <c r="G271" s="76">
        <v>-117401</v>
      </c>
      <c r="H271" s="91">
        <v>-122326</v>
      </c>
      <c r="I271" s="91">
        <v>-123851</v>
      </c>
      <c r="J271" s="91">
        <v>-127830.8388</v>
      </c>
      <c r="K271" s="91">
        <v>-133913.77259000001</v>
      </c>
      <c r="L271" s="91">
        <v>-50429.796819767551</v>
      </c>
      <c r="M271" s="91">
        <v>-47727.876837503456</v>
      </c>
      <c r="N271" s="91">
        <v>-53128.046809029569</v>
      </c>
      <c r="O271" s="91">
        <v>-54320.547496539919</v>
      </c>
      <c r="P271" s="91">
        <v>-55493.999952107319</v>
      </c>
      <c r="Q271" s="81"/>
      <c r="R271" s="99">
        <v>851</v>
      </c>
      <c r="S271" s="100" t="s">
        <v>876</v>
      </c>
      <c r="T271" s="91">
        <v>-5184.2875805216454</v>
      </c>
      <c r="U271" s="91">
        <v>-5186.9150427273144</v>
      </c>
      <c r="V271" s="91">
        <v>-5213.4257570229847</v>
      </c>
      <c r="W271" s="91">
        <v>-5366.9028571428571</v>
      </c>
      <c r="X271" s="91">
        <v>-5662.7164151467459</v>
      </c>
      <c r="Y271" s="91">
        <v>-5769.366935296036</v>
      </c>
      <c r="Z271" s="91">
        <v>-5992.1641963155671</v>
      </c>
      <c r="AA271" s="91">
        <v>-6321.7567195392539</v>
      </c>
      <c r="AB271" s="91">
        <v>-2397.6511586443949</v>
      </c>
      <c r="AC271" s="91">
        <v>-2284.9423993442865</v>
      </c>
      <c r="AD271" s="91">
        <v>-2560.6346061803338</v>
      </c>
      <c r="AE271" s="91">
        <v>-2635.384605886858</v>
      </c>
      <c r="AF271" s="91">
        <v>-2710.1973018220024</v>
      </c>
    </row>
    <row r="272" spans="1:32" s="80" customFormat="1">
      <c r="A272" s="75">
        <v>2</v>
      </c>
      <c r="B272" s="96">
        <v>853</v>
      </c>
      <c r="C272" s="97" t="s">
        <v>877</v>
      </c>
      <c r="D272" s="98">
        <v>-962875</v>
      </c>
      <c r="E272" s="76">
        <v>-984688</v>
      </c>
      <c r="F272" s="76">
        <v>-1024851</v>
      </c>
      <c r="G272" s="76">
        <v>-1035719</v>
      </c>
      <c r="H272" s="91">
        <v>-1071290</v>
      </c>
      <c r="I272" s="91">
        <v>-1118770</v>
      </c>
      <c r="J272" s="91">
        <v>-1130456.1937500001</v>
      </c>
      <c r="K272" s="91">
        <v>-1225387.34353</v>
      </c>
      <c r="L272" s="91">
        <v>-515520.92177714861</v>
      </c>
      <c r="M272" s="91">
        <v>-517704.843409864</v>
      </c>
      <c r="N272" s="91">
        <v>-586782.88171127799</v>
      </c>
      <c r="O272" s="91">
        <v>-615479.65058891021</v>
      </c>
      <c r="P272" s="91">
        <v>-644610.52238021523</v>
      </c>
      <c r="Q272" s="81"/>
      <c r="R272" s="99">
        <v>853</v>
      </c>
      <c r="S272" s="100" t="s">
        <v>877</v>
      </c>
      <c r="T272" s="91">
        <v>-5179.309120640316</v>
      </c>
      <c r="U272" s="91">
        <v>-5248.75802221701</v>
      </c>
      <c r="V272" s="91">
        <v>-5403.3658636888476</v>
      </c>
      <c r="W272" s="91">
        <v>-5413.23152024502</v>
      </c>
      <c r="X272" s="91">
        <v>-5551.8184927602324</v>
      </c>
      <c r="Y272" s="91">
        <v>-5755.2561589785528</v>
      </c>
      <c r="Z272" s="91">
        <v>-5793.1411969539349</v>
      </c>
      <c r="AA272" s="91">
        <v>-6205.6240303549002</v>
      </c>
      <c r="AB272" s="91">
        <v>-2593.6332624476695</v>
      </c>
      <c r="AC272" s="91">
        <v>-2588.2783306079123</v>
      </c>
      <c r="AD272" s="91">
        <v>-2915.7782677311025</v>
      </c>
      <c r="AE272" s="91">
        <v>-3040.3065134800936</v>
      </c>
      <c r="AF272" s="91">
        <v>-3165.9857193105045</v>
      </c>
    </row>
    <row r="273" spans="1:32" s="80" customFormat="1">
      <c r="A273" s="75">
        <v>19</v>
      </c>
      <c r="B273" s="96">
        <v>854</v>
      </c>
      <c r="C273" s="97" t="s">
        <v>878</v>
      </c>
      <c r="D273" s="98">
        <v>-25658</v>
      </c>
      <c r="E273" s="76">
        <v>-25693</v>
      </c>
      <c r="F273" s="76">
        <v>-26667</v>
      </c>
      <c r="G273" s="76">
        <v>-25665</v>
      </c>
      <c r="H273" s="91">
        <v>-27188</v>
      </c>
      <c r="I273" s="91">
        <v>-27094</v>
      </c>
      <c r="J273" s="91">
        <v>-27297.734649999999</v>
      </c>
      <c r="K273" s="91">
        <v>-29171.483250000001</v>
      </c>
      <c r="L273" s="91">
        <v>-8442.5484086135111</v>
      </c>
      <c r="M273" s="91">
        <v>-7970.2514743816055</v>
      </c>
      <c r="N273" s="91">
        <v>-9064.4292067997885</v>
      </c>
      <c r="O273" s="91">
        <v>-9401.9393878222127</v>
      </c>
      <c r="P273" s="91">
        <v>-9733.421701629386</v>
      </c>
      <c r="Q273" s="81"/>
      <c r="R273" s="99">
        <v>854</v>
      </c>
      <c r="S273" s="100" t="s">
        <v>878</v>
      </c>
      <c r="T273" s="91">
        <v>-7081.9762627656637</v>
      </c>
      <c r="U273" s="91">
        <v>-7207.0126227208975</v>
      </c>
      <c r="V273" s="91">
        <v>-7597.4358974358975</v>
      </c>
      <c r="W273" s="91">
        <v>-7465.0959860383946</v>
      </c>
      <c r="X273" s="91">
        <v>-8060.4802846131051</v>
      </c>
      <c r="Y273" s="91">
        <v>-8200.3631961259071</v>
      </c>
      <c r="Z273" s="91">
        <v>-8282.0796874999996</v>
      </c>
      <c r="AA273" s="91">
        <v>-9176.3080371185915</v>
      </c>
      <c r="AB273" s="91">
        <v>-2706.8125708924372</v>
      </c>
      <c r="AC273" s="91">
        <v>-2601.2570086101846</v>
      </c>
      <c r="AD273" s="91">
        <v>-3007.4416744524847</v>
      </c>
      <c r="AE273" s="91">
        <v>-3167.7693355196134</v>
      </c>
      <c r="AF273" s="91">
        <v>-3329.9424227264403</v>
      </c>
    </row>
    <row r="274" spans="1:32" s="80" customFormat="1">
      <c r="A274" s="75">
        <v>11</v>
      </c>
      <c r="B274" s="96">
        <v>857</v>
      </c>
      <c r="C274" s="97" t="s">
        <v>879</v>
      </c>
      <c r="D274" s="98">
        <v>-17008</v>
      </c>
      <c r="E274" s="76">
        <v>-17694</v>
      </c>
      <c r="F274" s="76">
        <v>-17055</v>
      </c>
      <c r="G274" s="76">
        <v>-17802</v>
      </c>
      <c r="H274" s="91">
        <v>-18335</v>
      </c>
      <c r="I274" s="91">
        <v>-18655</v>
      </c>
      <c r="J274" s="91">
        <v>-18791.921760000001</v>
      </c>
      <c r="K274" s="91">
        <v>-19616.954829999999</v>
      </c>
      <c r="L274" s="91">
        <v>-5393.6501205228833</v>
      </c>
      <c r="M274" s="91">
        <v>-4921.6742388651837</v>
      </c>
      <c r="N274" s="91">
        <v>-5450.5655181588154</v>
      </c>
      <c r="O274" s="91">
        <v>-5661.879039815266</v>
      </c>
      <c r="P274" s="91">
        <v>-5871.0734661269835</v>
      </c>
      <c r="Q274" s="81"/>
      <c r="R274" s="99">
        <v>857</v>
      </c>
      <c r="S274" s="100" t="s">
        <v>879</v>
      </c>
      <c r="T274" s="91">
        <v>-6255.2408973887459</v>
      </c>
      <c r="U274" s="91">
        <v>-6694.6651532349606</v>
      </c>
      <c r="V274" s="91">
        <v>-6567.1929149018097</v>
      </c>
      <c r="W274" s="91">
        <v>-6978.4398275186204</v>
      </c>
      <c r="X274" s="91">
        <v>-7402.0993136859106</v>
      </c>
      <c r="Y274" s="91">
        <v>-7667.4886970817915</v>
      </c>
      <c r="Z274" s="91">
        <v>-7765.2569256198349</v>
      </c>
      <c r="AA274" s="91">
        <v>-8422.9089008158007</v>
      </c>
      <c r="AB274" s="91">
        <v>-2362.5274290507596</v>
      </c>
      <c r="AC274" s="91">
        <v>-2193.2594647349306</v>
      </c>
      <c r="AD274" s="91">
        <v>-2469.6717345531561</v>
      </c>
      <c r="AE274" s="91">
        <v>-2604.3601839076664</v>
      </c>
      <c r="AF274" s="91">
        <v>-2740.9306564551744</v>
      </c>
    </row>
    <row r="275" spans="1:32" s="80" customFormat="1">
      <c r="A275" s="75">
        <v>1</v>
      </c>
      <c r="B275" s="96">
        <v>858</v>
      </c>
      <c r="C275" s="97" t="s">
        <v>880</v>
      </c>
      <c r="D275" s="98">
        <v>-179798</v>
      </c>
      <c r="E275" s="76">
        <v>-183387</v>
      </c>
      <c r="F275" s="76">
        <v>-182667</v>
      </c>
      <c r="G275" s="76">
        <v>-191867</v>
      </c>
      <c r="H275" s="91">
        <v>-202303</v>
      </c>
      <c r="I275" s="91">
        <v>-211960</v>
      </c>
      <c r="J275" s="91">
        <v>-202928.61652000001</v>
      </c>
      <c r="K275" s="91">
        <v>-227207.99458</v>
      </c>
      <c r="L275" s="91">
        <v>-95047.927439931082</v>
      </c>
      <c r="M275" s="91">
        <v>-98886.918348283521</v>
      </c>
      <c r="N275" s="91">
        <v>-104213.97802728043</v>
      </c>
      <c r="O275" s="91">
        <v>-108099.31851893287</v>
      </c>
      <c r="P275" s="91">
        <v>-112541.47456342899</v>
      </c>
      <c r="Q275" s="81"/>
      <c r="R275" s="99">
        <v>858</v>
      </c>
      <c r="S275" s="100" t="s">
        <v>880</v>
      </c>
      <c r="T275" s="91">
        <v>-4675.0565537325465</v>
      </c>
      <c r="U275" s="91">
        <v>-4752.4359904633566</v>
      </c>
      <c r="V275" s="91">
        <v>-4726.6728768824714</v>
      </c>
      <c r="W275" s="91">
        <v>-4962.4198220566932</v>
      </c>
      <c r="X275" s="91">
        <v>-5241.1461436824793</v>
      </c>
      <c r="Y275" s="91">
        <v>-5465.2811798984094</v>
      </c>
      <c r="Z275" s="91">
        <v>-5109.2355234402539</v>
      </c>
      <c r="AA275" s="91">
        <v>-5819.1316322192342</v>
      </c>
      <c r="AB275" s="91">
        <v>-2427.8507098503433</v>
      </c>
      <c r="AC275" s="91">
        <v>-2519.2193806405503</v>
      </c>
      <c r="AD275" s="91">
        <v>-2647.780127220723</v>
      </c>
      <c r="AE275" s="91">
        <v>-2739.1186752548556</v>
      </c>
      <c r="AF275" s="91">
        <v>-2844.1110579587817</v>
      </c>
    </row>
    <row r="276" spans="1:32" s="80" customFormat="1">
      <c r="A276" s="75">
        <v>17</v>
      </c>
      <c r="B276" s="96">
        <v>859</v>
      </c>
      <c r="C276" s="97" t="s">
        <v>881</v>
      </c>
      <c r="D276" s="98">
        <v>-34537</v>
      </c>
      <c r="E276" s="76">
        <v>-35746</v>
      </c>
      <c r="F276" s="76">
        <v>-35647</v>
      </c>
      <c r="G276" s="76">
        <v>-36827</v>
      </c>
      <c r="H276" s="91">
        <v>-36321</v>
      </c>
      <c r="I276" s="91">
        <v>-38198</v>
      </c>
      <c r="J276" s="91">
        <v>-40416.609210000002</v>
      </c>
      <c r="K276" s="91">
        <v>-42057.877529999998</v>
      </c>
      <c r="L276" s="91">
        <v>-20454.763403725858</v>
      </c>
      <c r="M276" s="91">
        <v>-20527.370405144131</v>
      </c>
      <c r="N276" s="91">
        <v>-21539.88786085523</v>
      </c>
      <c r="O276" s="91">
        <v>-21793.342413474762</v>
      </c>
      <c r="P276" s="91">
        <v>-22515.876771184052</v>
      </c>
      <c r="Q276" s="81"/>
      <c r="R276" s="99">
        <v>859</v>
      </c>
      <c r="S276" s="100" t="s">
        <v>881</v>
      </c>
      <c r="T276" s="91">
        <v>-5084.2043279846894</v>
      </c>
      <c r="U276" s="91">
        <v>-5295.7037037037035</v>
      </c>
      <c r="V276" s="91">
        <v>-5296.7310549777112</v>
      </c>
      <c r="W276" s="91">
        <v>-5449.3933116306598</v>
      </c>
      <c r="X276" s="91">
        <v>-5472.502636733464</v>
      </c>
      <c r="Y276" s="91">
        <v>-5784.9462365591398</v>
      </c>
      <c r="Z276" s="91">
        <v>-6130.2304277263775</v>
      </c>
      <c r="AA276" s="91">
        <v>-6426.9372753667476</v>
      </c>
      <c r="AB276" s="91">
        <v>-3141.5701741246899</v>
      </c>
      <c r="AC276" s="91">
        <v>-3171.2297860565627</v>
      </c>
      <c r="AD276" s="91">
        <v>-3349.9047995109222</v>
      </c>
      <c r="AE276" s="91">
        <v>-3414.2789305146111</v>
      </c>
      <c r="AF276" s="91">
        <v>-3553.0813904345987</v>
      </c>
    </row>
    <row r="277" spans="1:32" s="80" customFormat="1">
      <c r="A277" s="75">
        <v>4</v>
      </c>
      <c r="B277" s="96">
        <v>886</v>
      </c>
      <c r="C277" s="97" t="s">
        <v>882</v>
      </c>
      <c r="D277" s="98">
        <v>-68364</v>
      </c>
      <c r="E277" s="76">
        <v>-67327</v>
      </c>
      <c r="F277" s="76">
        <v>-67109</v>
      </c>
      <c r="G277" s="76">
        <v>-68609</v>
      </c>
      <c r="H277" s="91">
        <v>-68710</v>
      </c>
      <c r="I277" s="91">
        <v>-70768</v>
      </c>
      <c r="J277" s="91">
        <v>-73595.410829999993</v>
      </c>
      <c r="K277" s="91">
        <v>-79461.192580000003</v>
      </c>
      <c r="L277" s="91">
        <v>-29519.168051002798</v>
      </c>
      <c r="M277" s="91">
        <v>-30633.59628894251</v>
      </c>
      <c r="N277" s="91">
        <v>-32660.685316386764</v>
      </c>
      <c r="O277" s="91">
        <v>-33433.801334414384</v>
      </c>
      <c r="P277" s="91">
        <v>-34287.073871028762</v>
      </c>
      <c r="Q277" s="81"/>
      <c r="R277" s="99">
        <v>886</v>
      </c>
      <c r="S277" s="100" t="s">
        <v>882</v>
      </c>
      <c r="T277" s="91">
        <v>-5120.1318154583587</v>
      </c>
      <c r="U277" s="91">
        <v>-5057.6171875</v>
      </c>
      <c r="V277" s="91">
        <v>-5069.8043363299839</v>
      </c>
      <c r="W277" s="91">
        <v>-5269.1037554719296</v>
      </c>
      <c r="X277" s="91">
        <v>-5338.3575479760702</v>
      </c>
      <c r="Y277" s="91">
        <v>-5556.9689831173928</v>
      </c>
      <c r="Z277" s="91">
        <v>-5809.0939166469334</v>
      </c>
      <c r="AA277" s="91">
        <v>-6350.7986397058821</v>
      </c>
      <c r="AB277" s="91">
        <v>-2381.3462448372698</v>
      </c>
      <c r="AC277" s="91">
        <v>-2493.780225410494</v>
      </c>
      <c r="AD277" s="91">
        <v>-2684.3663447346726</v>
      </c>
      <c r="AE277" s="91">
        <v>-2775.0499115549787</v>
      </c>
      <c r="AF277" s="91">
        <v>-2874.744183032511</v>
      </c>
    </row>
    <row r="278" spans="1:32" s="80" customFormat="1">
      <c r="A278" s="75">
        <v>6</v>
      </c>
      <c r="B278" s="96">
        <v>887</v>
      </c>
      <c r="C278" s="97" t="s">
        <v>883</v>
      </c>
      <c r="D278" s="98">
        <v>-27376</v>
      </c>
      <c r="E278" s="76">
        <v>-28241</v>
      </c>
      <c r="F278" s="76">
        <v>-29075</v>
      </c>
      <c r="G278" s="76">
        <v>-27331</v>
      </c>
      <c r="H278" s="91">
        <v>-28781</v>
      </c>
      <c r="I278" s="91">
        <v>-30673</v>
      </c>
      <c r="J278" s="91">
        <v>-31141.691159999998</v>
      </c>
      <c r="K278" s="91">
        <v>-33029.093850000005</v>
      </c>
      <c r="L278" s="91">
        <v>-11189.897585665671</v>
      </c>
      <c r="M278" s="91">
        <v>-11484.869295414035</v>
      </c>
      <c r="N278" s="91">
        <v>-12891.804315126119</v>
      </c>
      <c r="O278" s="91">
        <v>-13522.553540068664</v>
      </c>
      <c r="P278" s="91">
        <v>-13977.609431639477</v>
      </c>
      <c r="Q278" s="81"/>
      <c r="R278" s="99">
        <v>887</v>
      </c>
      <c r="S278" s="100" t="s">
        <v>883</v>
      </c>
      <c r="T278" s="91">
        <v>-5555.1948051948057</v>
      </c>
      <c r="U278" s="91">
        <v>-5813.2976533552901</v>
      </c>
      <c r="V278" s="91">
        <v>-6020.9153033754401</v>
      </c>
      <c r="W278" s="91">
        <v>-5703.4641068447418</v>
      </c>
      <c r="X278" s="91">
        <v>-6139.2918088737197</v>
      </c>
      <c r="Y278" s="91">
        <v>-6604.8664944013781</v>
      </c>
      <c r="Z278" s="91">
        <v>-6669.8845919897194</v>
      </c>
      <c r="AA278" s="91">
        <v>-7284.7582377591534</v>
      </c>
      <c r="AB278" s="91">
        <v>-2494.9604427348208</v>
      </c>
      <c r="AC278" s="91">
        <v>-2587.8479710261458</v>
      </c>
      <c r="AD278" s="91">
        <v>-2936.6296845389793</v>
      </c>
      <c r="AE278" s="91">
        <v>-3111.49414175533</v>
      </c>
      <c r="AF278" s="91">
        <v>-3246.077434194026</v>
      </c>
    </row>
    <row r="279" spans="1:32" s="80" customFormat="1">
      <c r="A279" s="75">
        <v>17</v>
      </c>
      <c r="B279" s="96">
        <v>889</v>
      </c>
      <c r="C279" s="97" t="s">
        <v>884</v>
      </c>
      <c r="D279" s="98">
        <v>-20819</v>
      </c>
      <c r="E279" s="76">
        <v>-20226</v>
      </c>
      <c r="F279" s="76">
        <v>-19835</v>
      </c>
      <c r="G279" s="76">
        <v>-19797</v>
      </c>
      <c r="H279" s="91">
        <v>-20452</v>
      </c>
      <c r="I279" s="91">
        <v>-20952</v>
      </c>
      <c r="J279" s="91">
        <v>-20928.413529999998</v>
      </c>
      <c r="K279" s="91">
        <v>-21579.143170000003</v>
      </c>
      <c r="L279" s="91">
        <v>-10377.096693319529</v>
      </c>
      <c r="M279" s="91">
        <v>-9973.9299548368908</v>
      </c>
      <c r="N279" s="91">
        <v>-10955.014233994831</v>
      </c>
      <c r="O279" s="91">
        <v>-11385.178544164935</v>
      </c>
      <c r="P279" s="91">
        <v>-11723.234333817554</v>
      </c>
      <c r="Q279" s="81"/>
      <c r="R279" s="99">
        <v>889</v>
      </c>
      <c r="S279" s="100" t="s">
        <v>884</v>
      </c>
      <c r="T279" s="91">
        <v>-7276.8262845159043</v>
      </c>
      <c r="U279" s="91">
        <v>-7162.1813031161473</v>
      </c>
      <c r="V279" s="91">
        <v>-7165.8236994219651</v>
      </c>
      <c r="W279" s="91">
        <v>-7326.7949666913401</v>
      </c>
      <c r="X279" s="91">
        <v>-7642.750373692078</v>
      </c>
      <c r="Y279" s="91">
        <v>-8000</v>
      </c>
      <c r="Z279" s="91">
        <v>-8149.6937422118381</v>
      </c>
      <c r="AA279" s="91">
        <v>-8569.9536020651321</v>
      </c>
      <c r="AB279" s="91">
        <v>-4196.1571748158231</v>
      </c>
      <c r="AC279" s="91">
        <v>-4099.4368906029149</v>
      </c>
      <c r="AD279" s="91">
        <v>-4570.3021418418148</v>
      </c>
      <c r="AE279" s="91">
        <v>-4818.1034888552413</v>
      </c>
      <c r="AF279" s="91">
        <v>-5027.1159235924333</v>
      </c>
    </row>
    <row r="280" spans="1:32" s="80" customFormat="1">
      <c r="A280" s="75">
        <v>19</v>
      </c>
      <c r="B280" s="96">
        <v>890</v>
      </c>
      <c r="C280" s="97" t="s">
        <v>885</v>
      </c>
      <c r="D280" s="98">
        <v>-10444</v>
      </c>
      <c r="E280" s="76">
        <v>-10378</v>
      </c>
      <c r="F280" s="76">
        <v>-9487</v>
      </c>
      <c r="G280" s="76">
        <v>-10121</v>
      </c>
      <c r="H280" s="91">
        <v>-10786</v>
      </c>
      <c r="I280" s="91">
        <v>-11133</v>
      </c>
      <c r="J280" s="91">
        <v>-11819.642290000002</v>
      </c>
      <c r="K280" s="91">
        <v>-12475.246279999999</v>
      </c>
      <c r="L280" s="91">
        <v>-5062.9106593363249</v>
      </c>
      <c r="M280" s="91">
        <v>-5743.4740446081587</v>
      </c>
      <c r="N280" s="91">
        <v>-6041.6714395795652</v>
      </c>
      <c r="O280" s="91">
        <v>-6324.4303373860312</v>
      </c>
      <c r="P280" s="91">
        <v>-6607.8747592540103</v>
      </c>
      <c r="Q280" s="81"/>
      <c r="R280" s="99">
        <v>890</v>
      </c>
      <c r="S280" s="100" t="s">
        <v>885</v>
      </c>
      <c r="T280" s="91">
        <v>-8355.2000000000007</v>
      </c>
      <c r="U280" s="91">
        <v>-8362.610797743755</v>
      </c>
      <c r="V280" s="91">
        <v>-7638.4863123993555</v>
      </c>
      <c r="W280" s="91">
        <v>-8215.0974025974028</v>
      </c>
      <c r="X280" s="91">
        <v>-8899.3399339933985</v>
      </c>
      <c r="Y280" s="91">
        <v>-9132.8958162428225</v>
      </c>
      <c r="Z280" s="91">
        <v>-10050.7162329932</v>
      </c>
      <c r="AA280" s="91">
        <v>-10361.500232558139</v>
      </c>
      <c r="AB280" s="91">
        <v>-4215.5792334190883</v>
      </c>
      <c r="AC280" s="91">
        <v>-4794.2187350652403</v>
      </c>
      <c r="AD280" s="91">
        <v>-5055.7919996481714</v>
      </c>
      <c r="AE280" s="91">
        <v>-5301.2827639447032</v>
      </c>
      <c r="AF280" s="91">
        <v>-5543.5190933339018</v>
      </c>
    </row>
    <row r="281" spans="1:32" s="80" customFormat="1">
      <c r="A281" s="75">
        <v>13</v>
      </c>
      <c r="B281" s="96">
        <v>892</v>
      </c>
      <c r="C281" s="97" t="s">
        <v>886</v>
      </c>
      <c r="D281" s="98">
        <v>-18305</v>
      </c>
      <c r="E281" s="76">
        <v>-18865</v>
      </c>
      <c r="F281" s="76">
        <v>-18623</v>
      </c>
      <c r="G281" s="76">
        <v>-20054</v>
      </c>
      <c r="H281" s="91">
        <v>-20823</v>
      </c>
      <c r="I281" s="91">
        <v>-20391</v>
      </c>
      <c r="J281" s="91">
        <v>-21389.554630000002</v>
      </c>
      <c r="K281" s="91">
        <v>-23312.339219999998</v>
      </c>
      <c r="L281" s="91">
        <v>-12130.608560643197</v>
      </c>
      <c r="M281" s="91">
        <v>-12283.513829551934</v>
      </c>
      <c r="N281" s="91">
        <v>-13399.39296267496</v>
      </c>
      <c r="O281" s="91">
        <v>-14013.580813710669</v>
      </c>
      <c r="P281" s="91">
        <v>-14614.344053277042</v>
      </c>
      <c r="Q281" s="81"/>
      <c r="R281" s="99">
        <v>892</v>
      </c>
      <c r="S281" s="100" t="s">
        <v>886</v>
      </c>
      <c r="T281" s="91">
        <v>-4993.1805782869615</v>
      </c>
      <c r="U281" s="91">
        <v>-5075.3295668549908</v>
      </c>
      <c r="V281" s="91">
        <v>-4970.1094208700297</v>
      </c>
      <c r="W281" s="91">
        <v>-5301.0837959291566</v>
      </c>
      <c r="X281" s="91">
        <v>-5656.886715566422</v>
      </c>
      <c r="Y281" s="91">
        <v>-5592.7043335161825</v>
      </c>
      <c r="Z281" s="91">
        <v>-5885.9533929554218</v>
      </c>
      <c r="AA281" s="91">
        <v>-6359.066890343699</v>
      </c>
      <c r="AB281" s="91">
        <v>-3309.8522675697673</v>
      </c>
      <c r="AC281" s="91">
        <v>-3354.3183586979612</v>
      </c>
      <c r="AD281" s="91">
        <v>-3666.044586231179</v>
      </c>
      <c r="AE281" s="91">
        <v>-3848.8274687477806</v>
      </c>
      <c r="AF281" s="91">
        <v>-4031.5431871109081</v>
      </c>
    </row>
    <row r="282" spans="1:32" s="80" customFormat="1">
      <c r="A282" s="75">
        <v>15</v>
      </c>
      <c r="B282" s="96">
        <v>893</v>
      </c>
      <c r="C282" s="97" t="s">
        <v>887</v>
      </c>
      <c r="D282" s="98">
        <v>-43243</v>
      </c>
      <c r="E282" s="76">
        <v>-42926</v>
      </c>
      <c r="F282" s="76">
        <v>-42469</v>
      </c>
      <c r="G282" s="76">
        <v>-44153</v>
      </c>
      <c r="H282" s="91">
        <v>-45629</v>
      </c>
      <c r="I282" s="91">
        <v>-43959</v>
      </c>
      <c r="J282" s="91">
        <v>-46355.521059999992</v>
      </c>
      <c r="K282" s="91">
        <v>-49380.188609999997</v>
      </c>
      <c r="L282" s="91">
        <v>-19968.862016359577</v>
      </c>
      <c r="M282" s="91">
        <v>-20064.550783205053</v>
      </c>
      <c r="N282" s="91">
        <v>-21280.180284259681</v>
      </c>
      <c r="O282" s="91">
        <v>-21972.999039050694</v>
      </c>
      <c r="P282" s="91">
        <v>-22775.260300572507</v>
      </c>
      <c r="Q282" s="81"/>
      <c r="R282" s="99">
        <v>893</v>
      </c>
      <c r="S282" s="100" t="s">
        <v>887</v>
      </c>
      <c r="T282" s="91">
        <v>-5716.9487043892123</v>
      </c>
      <c r="U282" s="91">
        <v>-5711.2825971261309</v>
      </c>
      <c r="V282" s="91">
        <v>-5646.7225103044811</v>
      </c>
      <c r="W282" s="91">
        <v>-5922.6022803487585</v>
      </c>
      <c r="X282" s="91">
        <v>-6113.2100750267946</v>
      </c>
      <c r="Y282" s="91">
        <v>-5877.6574408343358</v>
      </c>
      <c r="Z282" s="91">
        <v>-6183.2094251033732</v>
      </c>
      <c r="AA282" s="91">
        <v>-6618.4410414153599</v>
      </c>
      <c r="AB282" s="91">
        <v>-2681.8240688100427</v>
      </c>
      <c r="AC282" s="91">
        <v>-2699.0248564978551</v>
      </c>
      <c r="AD282" s="91">
        <v>-2868.722065820933</v>
      </c>
      <c r="AE282" s="91">
        <v>-2971.3318511224738</v>
      </c>
      <c r="AF282" s="91">
        <v>-3090.2659837954552</v>
      </c>
    </row>
    <row r="283" spans="1:32" s="80" customFormat="1">
      <c r="A283" s="75">
        <v>2</v>
      </c>
      <c r="B283" s="96">
        <v>895</v>
      </c>
      <c r="C283" s="97" t="s">
        <v>888</v>
      </c>
      <c r="D283" s="98">
        <v>-77966</v>
      </c>
      <c r="E283" s="76">
        <v>-77366</v>
      </c>
      <c r="F283" s="76">
        <v>-79288</v>
      </c>
      <c r="G283" s="76">
        <v>-82208</v>
      </c>
      <c r="H283" s="91">
        <v>-86026</v>
      </c>
      <c r="I283" s="91">
        <v>-86443</v>
      </c>
      <c r="J283" s="91">
        <v>-89179.718280000001</v>
      </c>
      <c r="K283" s="91">
        <v>-98497.909450000006</v>
      </c>
      <c r="L283" s="91">
        <v>-35736.331724045143</v>
      </c>
      <c r="M283" s="91">
        <v>-35762.994827451184</v>
      </c>
      <c r="N283" s="91">
        <v>-38814.036570173535</v>
      </c>
      <c r="O283" s="91">
        <v>-39963.250840080138</v>
      </c>
      <c r="P283" s="91">
        <v>-40950.230123252441</v>
      </c>
      <c r="Q283" s="81"/>
      <c r="R283" s="99">
        <v>895</v>
      </c>
      <c r="S283" s="100" t="s">
        <v>888</v>
      </c>
      <c r="T283" s="91">
        <v>-5026.8214055448097</v>
      </c>
      <c r="U283" s="91">
        <v>-5022.461698260192</v>
      </c>
      <c r="V283" s="91">
        <v>-5033.519553072626</v>
      </c>
      <c r="W283" s="91">
        <v>-5236.1783439490446</v>
      </c>
      <c r="X283" s="91">
        <v>-5542.1981703388738</v>
      </c>
      <c r="Y283" s="91">
        <v>-5621.212121212121</v>
      </c>
      <c r="Z283" s="91">
        <v>-5767.2973084136329</v>
      </c>
      <c r="AA283" s="91">
        <v>-6471.1851685171805</v>
      </c>
      <c r="AB283" s="91">
        <v>-2361.0155737344835</v>
      </c>
      <c r="AC283" s="91">
        <v>-2376.4366288425263</v>
      </c>
      <c r="AD283" s="91">
        <v>-2594.3477421411362</v>
      </c>
      <c r="AE283" s="91">
        <v>-2686.424498526495</v>
      </c>
      <c r="AF283" s="91">
        <v>-2768.7782368662906</v>
      </c>
    </row>
    <row r="284" spans="1:32" s="80" customFormat="1">
      <c r="A284" s="75">
        <v>15</v>
      </c>
      <c r="B284" s="96">
        <v>905</v>
      </c>
      <c r="C284" s="97" t="s">
        <v>889</v>
      </c>
      <c r="D284" s="98">
        <v>-377001</v>
      </c>
      <c r="E284" s="76">
        <v>-377559</v>
      </c>
      <c r="F284" s="76">
        <v>-360222</v>
      </c>
      <c r="G284" s="76">
        <v>-367389</v>
      </c>
      <c r="H284" s="91">
        <v>-372462</v>
      </c>
      <c r="I284" s="91">
        <v>-389226</v>
      </c>
      <c r="J284" s="91">
        <v>-408902.01801999996</v>
      </c>
      <c r="K284" s="91">
        <v>-439943.25881999999</v>
      </c>
      <c r="L284" s="91">
        <v>-185042.25325315341</v>
      </c>
      <c r="M284" s="91">
        <v>-178754.05919491011</v>
      </c>
      <c r="N284" s="91">
        <v>-197375.65602010631</v>
      </c>
      <c r="O284" s="91">
        <v>-204662.89537554528</v>
      </c>
      <c r="P284" s="91">
        <v>-212511.48636073378</v>
      </c>
      <c r="Q284" s="81"/>
      <c r="R284" s="99">
        <v>905</v>
      </c>
      <c r="S284" s="100" t="s">
        <v>889</v>
      </c>
      <c r="T284" s="91">
        <v>-5575.3708277259357</v>
      </c>
      <c r="U284" s="91">
        <v>-5583.5403726708073</v>
      </c>
      <c r="V284" s="91">
        <v>-5345.1745014245007</v>
      </c>
      <c r="W284" s="91">
        <v>-5438.610255802937</v>
      </c>
      <c r="X284" s="91">
        <v>-5506.8602519368378</v>
      </c>
      <c r="Y284" s="91">
        <v>-5761.9576320113692</v>
      </c>
      <c r="Z284" s="91">
        <v>-6047.5045185239951</v>
      </c>
      <c r="AA284" s="91">
        <v>-6499.7674381703746</v>
      </c>
      <c r="AB284" s="91">
        <v>-2734.0354494341605</v>
      </c>
      <c r="AC284" s="91">
        <v>-2641.2822553439146</v>
      </c>
      <c r="AD284" s="91">
        <v>-2916.5224384204848</v>
      </c>
      <c r="AE284" s="91">
        <v>-3023.9789505842982</v>
      </c>
      <c r="AF284" s="91">
        <v>-3139.3421234209409</v>
      </c>
    </row>
    <row r="285" spans="1:32" s="80" customFormat="1">
      <c r="A285" s="75">
        <v>6</v>
      </c>
      <c r="B285" s="96">
        <v>908</v>
      </c>
      <c r="C285" s="97" t="s">
        <v>890</v>
      </c>
      <c r="D285" s="98">
        <v>-107280</v>
      </c>
      <c r="E285" s="76">
        <v>-109718</v>
      </c>
      <c r="F285" s="76">
        <v>-109030</v>
      </c>
      <c r="G285" s="76">
        <v>-114188</v>
      </c>
      <c r="H285" s="91">
        <v>-118042</v>
      </c>
      <c r="I285" s="91">
        <v>-119194</v>
      </c>
      <c r="J285" s="91">
        <v>-125589.46924999999</v>
      </c>
      <c r="K285" s="91">
        <v>-138222.40665000002</v>
      </c>
      <c r="L285" s="91">
        <v>-48486.159474130742</v>
      </c>
      <c r="M285" s="91">
        <v>-50167.57998253726</v>
      </c>
      <c r="N285" s="91">
        <v>-53753.905749169695</v>
      </c>
      <c r="O285" s="91">
        <v>-54938.855504704632</v>
      </c>
      <c r="P285" s="91">
        <v>-56381.873650358568</v>
      </c>
      <c r="Q285" s="81"/>
      <c r="R285" s="99">
        <v>908</v>
      </c>
      <c r="S285" s="100" t="s">
        <v>890</v>
      </c>
      <c r="T285" s="91">
        <v>-5029.0643165197826</v>
      </c>
      <c r="U285" s="91">
        <v>-5139.9793872388273</v>
      </c>
      <c r="V285" s="91">
        <v>-5158.4973504920508</v>
      </c>
      <c r="W285" s="91">
        <v>-5402.2803614514833</v>
      </c>
      <c r="X285" s="91">
        <v>-5628.5523555216478</v>
      </c>
      <c r="Y285" s="91">
        <v>-5740.1396580784976</v>
      </c>
      <c r="Z285" s="91">
        <v>-6068.5899613433194</v>
      </c>
      <c r="AA285" s="91">
        <v>-6742.2275328032783</v>
      </c>
      <c r="AB285" s="91">
        <v>-2379.5720197355099</v>
      </c>
      <c r="AC285" s="91">
        <v>-2476.7998016557522</v>
      </c>
      <c r="AD285" s="91">
        <v>-2669.2772742660491</v>
      </c>
      <c r="AE285" s="91">
        <v>-2743.9244583310674</v>
      </c>
      <c r="AF285" s="91">
        <v>-2832.6905973853786</v>
      </c>
    </row>
    <row r="286" spans="1:32" s="80" customFormat="1">
      <c r="A286" s="75">
        <v>11</v>
      </c>
      <c r="B286" s="96">
        <v>915</v>
      </c>
      <c r="C286" s="97" t="s">
        <v>891</v>
      </c>
      <c r="D286" s="98">
        <v>-119998</v>
      </c>
      <c r="E286" s="76">
        <v>-122329</v>
      </c>
      <c r="F286" s="76">
        <v>-122547</v>
      </c>
      <c r="G286" s="76">
        <v>-124213</v>
      </c>
      <c r="H286" s="91">
        <v>-127498</v>
      </c>
      <c r="I286" s="91">
        <v>-131154</v>
      </c>
      <c r="J286" s="91">
        <v>-135397.17431</v>
      </c>
      <c r="K286" s="91">
        <v>-142963.17965000001</v>
      </c>
      <c r="L286" s="91">
        <v>-45099.433606641447</v>
      </c>
      <c r="M286" s="91">
        <v>-44526.497789804038</v>
      </c>
      <c r="N286" s="91">
        <v>-50325.937724778778</v>
      </c>
      <c r="O286" s="91">
        <v>-51259.712300033265</v>
      </c>
      <c r="P286" s="91">
        <v>-52686.555273607271</v>
      </c>
      <c r="Q286" s="81"/>
      <c r="R286" s="99">
        <v>915</v>
      </c>
      <c r="S286" s="100" t="s">
        <v>891</v>
      </c>
      <c r="T286" s="91">
        <v>-5545.7066272298734</v>
      </c>
      <c r="U286" s="91">
        <v>-5698.2019750326072</v>
      </c>
      <c r="V286" s="91">
        <v>-5792.8149373670522</v>
      </c>
      <c r="W286" s="91">
        <v>-5963.4644005953242</v>
      </c>
      <c r="X286" s="91">
        <v>-6229.746897293071</v>
      </c>
      <c r="Y286" s="91">
        <v>-6467.7976131768419</v>
      </c>
      <c r="Z286" s="91">
        <v>-6779.0103795123423</v>
      </c>
      <c r="AA286" s="91">
        <v>-7239.3751088717845</v>
      </c>
      <c r="AB286" s="91">
        <v>-2313.1473358281505</v>
      </c>
      <c r="AC286" s="91">
        <v>-2312.5842832556373</v>
      </c>
      <c r="AD286" s="91">
        <v>-2645.8092489763299</v>
      </c>
      <c r="AE286" s="91">
        <v>-2727.0156035555283</v>
      </c>
      <c r="AF286" s="91">
        <v>-2835.3543899261258</v>
      </c>
    </row>
    <row r="287" spans="1:32" s="80" customFormat="1">
      <c r="A287" s="75">
        <v>2</v>
      </c>
      <c r="B287" s="96">
        <v>918</v>
      </c>
      <c r="C287" s="97" t="s">
        <v>892</v>
      </c>
      <c r="D287" s="98">
        <v>-13368</v>
      </c>
      <c r="E287" s="76">
        <v>-13725</v>
      </c>
      <c r="F287" s="76">
        <v>-12568</v>
      </c>
      <c r="G287" s="76">
        <v>-14539</v>
      </c>
      <c r="H287" s="91">
        <v>-13746</v>
      </c>
      <c r="I287" s="91">
        <v>-13099</v>
      </c>
      <c r="J287" s="91">
        <v>-13822.73295</v>
      </c>
      <c r="K287" s="91">
        <v>-14584.31999</v>
      </c>
      <c r="L287" s="91">
        <v>-4952.0157487699253</v>
      </c>
      <c r="M287" s="91">
        <v>-4933.3478862621751</v>
      </c>
      <c r="N287" s="91">
        <v>-5429.5424537789386</v>
      </c>
      <c r="O287" s="91">
        <v>-5691.614622721997</v>
      </c>
      <c r="P287" s="91">
        <v>-5951.344917985165</v>
      </c>
      <c r="Q287" s="81"/>
      <c r="R287" s="99">
        <v>918</v>
      </c>
      <c r="S287" s="100" t="s">
        <v>892</v>
      </c>
      <c r="T287" s="91">
        <v>-5873.4622144112482</v>
      </c>
      <c r="U287" s="91">
        <v>-6027.6679841897239</v>
      </c>
      <c r="V287" s="91">
        <v>-5426.5975820379963</v>
      </c>
      <c r="W287" s="91">
        <v>-6362.8008752735232</v>
      </c>
      <c r="X287" s="91">
        <v>-5994.7666812036632</v>
      </c>
      <c r="Y287" s="91">
        <v>-5715.0959860383946</v>
      </c>
      <c r="Z287" s="91">
        <v>-6086.628335535006</v>
      </c>
      <c r="AA287" s="91">
        <v>-6319.0294584055464</v>
      </c>
      <c r="AB287" s="91">
        <v>-2140.0240919489738</v>
      </c>
      <c r="AC287" s="91">
        <v>-2124.6114927916342</v>
      </c>
      <c r="AD287" s="91">
        <v>-2334.2830841697928</v>
      </c>
      <c r="AE287" s="91">
        <v>-2441.7051148528517</v>
      </c>
      <c r="AF287" s="91">
        <v>-2546.5746332841954</v>
      </c>
    </row>
    <row r="288" spans="1:32" s="80" customFormat="1">
      <c r="A288" s="75">
        <v>11</v>
      </c>
      <c r="B288" s="96">
        <v>921</v>
      </c>
      <c r="C288" s="97" t="s">
        <v>893</v>
      </c>
      <c r="D288" s="98">
        <v>-15920</v>
      </c>
      <c r="E288" s="76">
        <v>-15857</v>
      </c>
      <c r="F288" s="76">
        <v>-15432</v>
      </c>
      <c r="G288" s="76">
        <v>-15476</v>
      </c>
      <c r="H288" s="91">
        <v>-15522</v>
      </c>
      <c r="I288" s="91">
        <v>-15981</v>
      </c>
      <c r="J288" s="91">
        <v>-15835.757460000001</v>
      </c>
      <c r="K288" s="91">
        <v>-17596.362699999998</v>
      </c>
      <c r="L288" s="91">
        <v>-5530.4623025956134</v>
      </c>
      <c r="M288" s="91">
        <v>-5769.4259769246783</v>
      </c>
      <c r="N288" s="91">
        <v>-6191.199975588821</v>
      </c>
      <c r="O288" s="91">
        <v>-6418.865760116455</v>
      </c>
      <c r="P288" s="91">
        <v>-6640.5929392624412</v>
      </c>
      <c r="Q288" s="81"/>
      <c r="R288" s="99">
        <v>921</v>
      </c>
      <c r="S288" s="100" t="s">
        <v>893</v>
      </c>
      <c r="T288" s="91">
        <v>-7266.0885440438151</v>
      </c>
      <c r="U288" s="91">
        <v>-7382.216014897579</v>
      </c>
      <c r="V288" s="91">
        <v>-7369.6275071633245</v>
      </c>
      <c r="W288" s="91">
        <v>-7519.9222546161318</v>
      </c>
      <c r="X288" s="91">
        <v>-7707.0506454816286</v>
      </c>
      <c r="Y288" s="91">
        <v>-8103.9553752535503</v>
      </c>
      <c r="Z288" s="91">
        <v>-8158.5561360123647</v>
      </c>
      <c r="AA288" s="91">
        <v>-9334.940424403183</v>
      </c>
      <c r="AB288" s="91">
        <v>-2994.2946955038515</v>
      </c>
      <c r="AC288" s="91">
        <v>-3182.2537103831651</v>
      </c>
      <c r="AD288" s="91">
        <v>-3478.2022334768658</v>
      </c>
      <c r="AE288" s="91">
        <v>-3672.1200000666217</v>
      </c>
      <c r="AF288" s="91">
        <v>-3865.3043883949017</v>
      </c>
    </row>
    <row r="289" spans="1:32" s="80" customFormat="1">
      <c r="A289" s="75">
        <v>6</v>
      </c>
      <c r="B289" s="96">
        <v>922</v>
      </c>
      <c r="C289" s="97" t="s">
        <v>894</v>
      </c>
      <c r="D289" s="98">
        <v>-23507</v>
      </c>
      <c r="E289" s="76">
        <v>-22131</v>
      </c>
      <c r="F289" s="76">
        <v>-22603</v>
      </c>
      <c r="G289" s="76">
        <v>-24024</v>
      </c>
      <c r="H289" s="91">
        <v>-23978</v>
      </c>
      <c r="I289" s="91">
        <v>-23977</v>
      </c>
      <c r="J289" s="91">
        <v>-24405.12759</v>
      </c>
      <c r="K289" s="91">
        <v>-26730.38695</v>
      </c>
      <c r="L289" s="91">
        <v>-12195.306986817437</v>
      </c>
      <c r="M289" s="91">
        <v>-11743.30311905654</v>
      </c>
      <c r="N289" s="91">
        <v>-12757.824326578961</v>
      </c>
      <c r="O289" s="91">
        <v>-13268.082152890163</v>
      </c>
      <c r="P289" s="91">
        <v>-13860.082244907047</v>
      </c>
      <c r="Q289" s="81"/>
      <c r="R289" s="99">
        <v>922</v>
      </c>
      <c r="S289" s="100" t="s">
        <v>894</v>
      </c>
      <c r="T289" s="91">
        <v>-5236.5783025172641</v>
      </c>
      <c r="U289" s="91">
        <v>-4959.88346033169</v>
      </c>
      <c r="V289" s="91">
        <v>-5067.9372197309413</v>
      </c>
      <c r="W289" s="91">
        <v>-5468.7002048713866</v>
      </c>
      <c r="X289" s="91">
        <v>-5505.8553386911599</v>
      </c>
      <c r="Y289" s="91">
        <v>-5490.4969086329293</v>
      </c>
      <c r="Z289" s="91">
        <v>-5491.7028780378032</v>
      </c>
      <c r="AA289" s="91">
        <v>-6177.5796048070251</v>
      </c>
      <c r="AB289" s="91">
        <v>-2827.569438167734</v>
      </c>
      <c r="AC289" s="91">
        <v>-2730.3657565813855</v>
      </c>
      <c r="AD289" s="91">
        <v>-2973.8518243773801</v>
      </c>
      <c r="AE289" s="91">
        <v>-3097.1246855485906</v>
      </c>
      <c r="AF289" s="91">
        <v>-3239.8509221381596</v>
      </c>
    </row>
    <row r="290" spans="1:32" s="80" customFormat="1">
      <c r="A290" s="75">
        <v>16</v>
      </c>
      <c r="B290" s="96">
        <v>924</v>
      </c>
      <c r="C290" s="97" t="s">
        <v>895</v>
      </c>
      <c r="D290" s="98">
        <v>-16136</v>
      </c>
      <c r="E290" s="76">
        <v>-19593</v>
      </c>
      <c r="F290" s="76">
        <v>-19378</v>
      </c>
      <c r="G290" s="76">
        <v>-17807</v>
      </c>
      <c r="H290" s="91">
        <v>-19714</v>
      </c>
      <c r="I290" s="91">
        <v>-20684</v>
      </c>
      <c r="J290" s="91">
        <v>-20995.714399999997</v>
      </c>
      <c r="K290" s="91">
        <v>-21271.972120000002</v>
      </c>
      <c r="L290" s="91">
        <v>-8107.5940469097841</v>
      </c>
      <c r="M290" s="91">
        <v>-8024.2690207240685</v>
      </c>
      <c r="N290" s="91">
        <v>-8670.6371721981031</v>
      </c>
      <c r="O290" s="91">
        <v>-9024.3904401183481</v>
      </c>
      <c r="P290" s="91">
        <v>-9370.755759859203</v>
      </c>
      <c r="Q290" s="81"/>
      <c r="R290" s="99">
        <v>924</v>
      </c>
      <c r="S290" s="100" t="s">
        <v>895</v>
      </c>
      <c r="T290" s="91">
        <v>-4886.7353119321624</v>
      </c>
      <c r="U290" s="91">
        <v>-6011.9668610003064</v>
      </c>
      <c r="V290" s="91">
        <v>-6025.4975124378107</v>
      </c>
      <c r="W290" s="91">
        <v>-5624.4472520530635</v>
      </c>
      <c r="X290" s="91">
        <v>-6330.7642903018632</v>
      </c>
      <c r="Y290" s="91">
        <v>-6748.450244698206</v>
      </c>
      <c r="Z290" s="91">
        <v>-6989.2524633821558</v>
      </c>
      <c r="AA290" s="91">
        <v>-7155.0528489741009</v>
      </c>
      <c r="AB290" s="91">
        <v>-2768.0416684567372</v>
      </c>
      <c r="AC290" s="91">
        <v>-2779.4489160803837</v>
      </c>
      <c r="AD290" s="91">
        <v>-3049.819617375344</v>
      </c>
      <c r="AE290" s="91">
        <v>-3221.8459264970897</v>
      </c>
      <c r="AF290" s="91">
        <v>-3397.6634372223361</v>
      </c>
    </row>
    <row r="291" spans="1:32" s="80" customFormat="1">
      <c r="A291" s="75">
        <v>11</v>
      </c>
      <c r="B291" s="96">
        <v>925</v>
      </c>
      <c r="C291" s="97" t="s">
        <v>896</v>
      </c>
      <c r="D291" s="98">
        <v>-22166</v>
      </c>
      <c r="E291" s="76">
        <v>-22195</v>
      </c>
      <c r="F291" s="76">
        <v>-21821</v>
      </c>
      <c r="G291" s="76">
        <v>-21577</v>
      </c>
      <c r="H291" s="91">
        <v>-21104</v>
      </c>
      <c r="I291" s="91">
        <v>-22345</v>
      </c>
      <c r="J291" s="91">
        <v>-22852.611149999997</v>
      </c>
      <c r="K291" s="91">
        <v>-23882.86954</v>
      </c>
      <c r="L291" s="91">
        <v>-10973.195065283953</v>
      </c>
      <c r="M291" s="91">
        <v>-9858.5571418846266</v>
      </c>
      <c r="N291" s="91">
        <v>-10729.53327379005</v>
      </c>
      <c r="O291" s="91">
        <v>-11007.949149957192</v>
      </c>
      <c r="P291" s="91">
        <v>-11446.246215222223</v>
      </c>
      <c r="Q291" s="81"/>
      <c r="R291" s="99">
        <v>925</v>
      </c>
      <c r="S291" s="100" t="s">
        <v>896</v>
      </c>
      <c r="T291" s="91">
        <v>-5899.9201490550968</v>
      </c>
      <c r="U291" s="91">
        <v>-5964.7944101048106</v>
      </c>
      <c r="V291" s="91">
        <v>-5921.5739484396199</v>
      </c>
      <c r="W291" s="91">
        <v>-5869.6953210010879</v>
      </c>
      <c r="X291" s="91">
        <v>-5896.6191673651856</v>
      </c>
      <c r="Y291" s="91">
        <v>-6344.4065871663825</v>
      </c>
      <c r="Z291" s="91">
        <v>-6548.0261174785091</v>
      </c>
      <c r="AA291" s="91">
        <v>-6958.8780710955707</v>
      </c>
      <c r="AB291" s="91">
        <v>-3238.8415186788525</v>
      </c>
      <c r="AC291" s="91">
        <v>-2946.3709330199122</v>
      </c>
      <c r="AD291" s="91">
        <v>-3242.5304544545329</v>
      </c>
      <c r="AE291" s="91">
        <v>-3365.3161571254027</v>
      </c>
      <c r="AF291" s="91">
        <v>-3537.1589045804153</v>
      </c>
    </row>
    <row r="292" spans="1:32" s="80" customFormat="1">
      <c r="A292" s="75">
        <v>1</v>
      </c>
      <c r="B292" s="96">
        <v>927</v>
      </c>
      <c r="C292" s="97" t="s">
        <v>897</v>
      </c>
      <c r="D292" s="98">
        <v>-134345</v>
      </c>
      <c r="E292" s="76">
        <v>-133835</v>
      </c>
      <c r="F292" s="76">
        <v>-134516</v>
      </c>
      <c r="G292" s="76">
        <v>-141027</v>
      </c>
      <c r="H292" s="91">
        <v>-150196</v>
      </c>
      <c r="I292" s="91">
        <v>-148698</v>
      </c>
      <c r="J292" s="91">
        <v>-151546.58658999999</v>
      </c>
      <c r="K292" s="91">
        <v>-157911.04564</v>
      </c>
      <c r="L292" s="91">
        <v>-65631.578293499042</v>
      </c>
      <c r="M292" s="91">
        <v>-67207.994926011292</v>
      </c>
      <c r="N292" s="91">
        <v>-71795.524054665104</v>
      </c>
      <c r="O292" s="91">
        <v>-73791.57610890521</v>
      </c>
      <c r="P292" s="91">
        <v>-76334.059089514994</v>
      </c>
      <c r="Q292" s="81"/>
      <c r="R292" s="99">
        <v>927</v>
      </c>
      <c r="S292" s="100" t="s">
        <v>897</v>
      </c>
      <c r="T292" s="91">
        <v>-4645.5617414156777</v>
      </c>
      <c r="U292" s="91">
        <v>-4620.2575344357374</v>
      </c>
      <c r="V292" s="91">
        <v>-4629.8616369518822</v>
      </c>
      <c r="W292" s="91">
        <v>-4827.873061517922</v>
      </c>
      <c r="X292" s="91">
        <v>-5151.1077577337273</v>
      </c>
      <c r="Y292" s="91">
        <v>-5099.3827160493829</v>
      </c>
      <c r="Z292" s="91">
        <v>-5183.0290567392867</v>
      </c>
      <c r="AA292" s="91">
        <v>-5401.622960935897</v>
      </c>
      <c r="AB292" s="91">
        <v>-2241.6687715519861</v>
      </c>
      <c r="AC292" s="91">
        <v>-2291.4420363454242</v>
      </c>
      <c r="AD292" s="91">
        <v>-2443.7701778367236</v>
      </c>
      <c r="AE292" s="91">
        <v>-2508.0407895080284</v>
      </c>
      <c r="AF292" s="91">
        <v>-2590.9326959987438</v>
      </c>
    </row>
    <row r="293" spans="1:32" s="80" customFormat="1">
      <c r="A293" s="75">
        <v>13</v>
      </c>
      <c r="B293" s="96">
        <v>931</v>
      </c>
      <c r="C293" s="97" t="s">
        <v>898</v>
      </c>
      <c r="D293" s="98">
        <v>-40518</v>
      </c>
      <c r="E293" s="76">
        <v>-39874</v>
      </c>
      <c r="F293" s="76">
        <v>-40239</v>
      </c>
      <c r="G293" s="76">
        <v>-40349</v>
      </c>
      <c r="H293" s="91">
        <v>-42586</v>
      </c>
      <c r="I293" s="91">
        <v>-43910</v>
      </c>
      <c r="J293" s="91">
        <v>-44104.056670000005</v>
      </c>
      <c r="K293" s="91">
        <v>-49574.879009999997</v>
      </c>
      <c r="L293" s="91">
        <v>-17445.90131337515</v>
      </c>
      <c r="M293" s="91">
        <v>-15987.744090379738</v>
      </c>
      <c r="N293" s="91">
        <v>-17523.731812434751</v>
      </c>
      <c r="O293" s="91">
        <v>-17796.359622474465</v>
      </c>
      <c r="P293" s="91">
        <v>-18372.781093907292</v>
      </c>
      <c r="Q293" s="81"/>
      <c r="R293" s="99">
        <v>931</v>
      </c>
      <c r="S293" s="100" t="s">
        <v>898</v>
      </c>
      <c r="T293" s="91">
        <v>-6078.3078307830783</v>
      </c>
      <c r="U293" s="91">
        <v>-6035.1142727410324</v>
      </c>
      <c r="V293" s="91">
        <v>-6276.5559195133364</v>
      </c>
      <c r="W293" s="91">
        <v>-6441.4112388250323</v>
      </c>
      <c r="X293" s="91">
        <v>-6895.4015544041449</v>
      </c>
      <c r="Y293" s="91">
        <v>-7201.9025750369028</v>
      </c>
      <c r="Z293" s="91">
        <v>-7265.9071943986837</v>
      </c>
      <c r="AA293" s="91">
        <v>-8439.7138253319717</v>
      </c>
      <c r="AB293" s="91">
        <v>-3020.9352923593333</v>
      </c>
      <c r="AC293" s="91">
        <v>-2812.7628589689898</v>
      </c>
      <c r="AD293" s="91">
        <v>-3130.9150995952746</v>
      </c>
      <c r="AE293" s="91">
        <v>-3227.4863297922498</v>
      </c>
      <c r="AF293" s="91">
        <v>-3381.0785965968516</v>
      </c>
    </row>
    <row r="294" spans="1:32" s="80" customFormat="1">
      <c r="A294" s="75">
        <v>14</v>
      </c>
      <c r="B294" s="96">
        <v>934</v>
      </c>
      <c r="C294" s="97" t="s">
        <v>899</v>
      </c>
      <c r="D294" s="98">
        <v>-16301</v>
      </c>
      <c r="E294" s="76">
        <v>-16438</v>
      </c>
      <c r="F294" s="76">
        <v>-16911</v>
      </c>
      <c r="G294" s="76">
        <v>-17287</v>
      </c>
      <c r="H294" s="91">
        <v>-18604</v>
      </c>
      <c r="I294" s="91">
        <v>-17183</v>
      </c>
      <c r="J294" s="91">
        <v>-18249.794679999999</v>
      </c>
      <c r="K294" s="91">
        <v>-18240.37456</v>
      </c>
      <c r="L294" s="91">
        <v>-6310.5495784568402</v>
      </c>
      <c r="M294" s="91">
        <v>-6699.0101972609791</v>
      </c>
      <c r="N294" s="91">
        <v>-7225.6323539846526</v>
      </c>
      <c r="O294" s="91">
        <v>-7514.9830669531384</v>
      </c>
      <c r="P294" s="91">
        <v>-7801.4492115188787</v>
      </c>
      <c r="Q294" s="81"/>
      <c r="R294" s="99">
        <v>934</v>
      </c>
      <c r="S294" s="100" t="s">
        <v>899</v>
      </c>
      <c r="T294" s="91">
        <v>-5304.5883501464368</v>
      </c>
      <c r="U294" s="91">
        <v>-5434.0495867768595</v>
      </c>
      <c r="V294" s="91">
        <v>-5686.2811028917286</v>
      </c>
      <c r="W294" s="91">
        <v>-5958.979662185453</v>
      </c>
      <c r="X294" s="91">
        <v>-6580.8277325787058</v>
      </c>
      <c r="Y294" s="91">
        <v>-6172.0545977011489</v>
      </c>
      <c r="Z294" s="91">
        <v>-6621.8413207547164</v>
      </c>
      <c r="AA294" s="91">
        <v>-6841.8509227306831</v>
      </c>
      <c r="AB294" s="91">
        <v>-2415.9837589804133</v>
      </c>
      <c r="AC294" s="91">
        <v>-2621.9217993193656</v>
      </c>
      <c r="AD294" s="91">
        <v>-2887.9425875238417</v>
      </c>
      <c r="AE294" s="91">
        <v>-3062.3402880819635</v>
      </c>
      <c r="AF294" s="91">
        <v>-3238.4596145781979</v>
      </c>
    </row>
    <row r="295" spans="1:32" s="80" customFormat="1">
      <c r="A295" s="75">
        <v>8</v>
      </c>
      <c r="B295" s="96">
        <v>935</v>
      </c>
      <c r="C295" s="97" t="s">
        <v>900</v>
      </c>
      <c r="D295" s="98">
        <v>-18393</v>
      </c>
      <c r="E295" s="76">
        <v>-17961</v>
      </c>
      <c r="F295" s="76">
        <v>-18431</v>
      </c>
      <c r="G295" s="76">
        <v>-18939</v>
      </c>
      <c r="H295" s="91">
        <v>-19606</v>
      </c>
      <c r="I295" s="91">
        <v>-19671</v>
      </c>
      <c r="J295" s="91">
        <v>-22313.029180000001</v>
      </c>
      <c r="K295" s="91">
        <v>-24156.43965</v>
      </c>
      <c r="L295" s="91">
        <v>-9253.1677174450506</v>
      </c>
      <c r="M295" s="91">
        <v>-10399.094579700555</v>
      </c>
      <c r="N295" s="91">
        <v>-11199.773035398355</v>
      </c>
      <c r="O295" s="91">
        <v>-11648.152856581484</v>
      </c>
      <c r="P295" s="91">
        <v>-12084.855969130063</v>
      </c>
      <c r="Q295" s="81"/>
      <c r="R295" s="99">
        <v>935</v>
      </c>
      <c r="S295" s="100" t="s">
        <v>900</v>
      </c>
      <c r="T295" s="91">
        <v>-5495.368987152674</v>
      </c>
      <c r="U295" s="91">
        <v>-5497.7043158861343</v>
      </c>
      <c r="V295" s="91">
        <v>-5747.1156844402867</v>
      </c>
      <c r="W295" s="91">
        <v>-6012.3809523809523</v>
      </c>
      <c r="X295" s="91">
        <v>-6306.2077838533296</v>
      </c>
      <c r="Y295" s="91">
        <v>-6372.20602526725</v>
      </c>
      <c r="Z295" s="91">
        <v>-7339.8122302631582</v>
      </c>
      <c r="AA295" s="91">
        <v>-8060.2067567567574</v>
      </c>
      <c r="AB295" s="91">
        <v>-3133.4804325922964</v>
      </c>
      <c r="AC295" s="91">
        <v>-3571.1176441279376</v>
      </c>
      <c r="AD295" s="91">
        <v>-3894.2187188450471</v>
      </c>
      <c r="AE295" s="91">
        <v>-4098.5759523509796</v>
      </c>
      <c r="AF295" s="91">
        <v>-4302.1915162442374</v>
      </c>
    </row>
    <row r="296" spans="1:32" s="80" customFormat="1">
      <c r="A296" s="75">
        <v>6</v>
      </c>
      <c r="B296" s="96">
        <v>936</v>
      </c>
      <c r="C296" s="97" t="s">
        <v>901</v>
      </c>
      <c r="D296" s="98">
        <v>-38595</v>
      </c>
      <c r="E296" s="76">
        <v>-39855</v>
      </c>
      <c r="F296" s="76">
        <v>-40306</v>
      </c>
      <c r="G296" s="76">
        <v>-42675</v>
      </c>
      <c r="H296" s="91">
        <v>-43893</v>
      </c>
      <c r="I296" s="91">
        <v>-43439</v>
      </c>
      <c r="J296" s="91">
        <v>-45430.670989999991</v>
      </c>
      <c r="K296" s="91">
        <v>-47048.541360000003</v>
      </c>
      <c r="L296" s="91">
        <v>-16625.896352777523</v>
      </c>
      <c r="M296" s="91">
        <v>-15322.777805123062</v>
      </c>
      <c r="N296" s="91">
        <v>-16227.241932323861</v>
      </c>
      <c r="O296" s="91">
        <v>-16727.555558704495</v>
      </c>
      <c r="P296" s="91">
        <v>-17158.856216664011</v>
      </c>
      <c r="Q296" s="81"/>
      <c r="R296" s="99">
        <v>936</v>
      </c>
      <c r="S296" s="100" t="s">
        <v>901</v>
      </c>
      <c r="T296" s="91">
        <v>-5511.9965724078838</v>
      </c>
      <c r="U296" s="91">
        <v>-5761.8909932051465</v>
      </c>
      <c r="V296" s="91">
        <v>-5889.2460549386324</v>
      </c>
      <c r="W296" s="91">
        <v>-6332.5419201661962</v>
      </c>
      <c r="X296" s="91">
        <v>-6707.3655256723714</v>
      </c>
      <c r="Y296" s="91">
        <v>-6672.6574500768056</v>
      </c>
      <c r="Z296" s="91">
        <v>-7027.1726202629534</v>
      </c>
      <c r="AA296" s="91">
        <v>-7453.8246768060844</v>
      </c>
      <c r="AB296" s="91">
        <v>-2672.5440207004535</v>
      </c>
      <c r="AC296" s="91">
        <v>-2499.2297839052458</v>
      </c>
      <c r="AD296" s="91">
        <v>-2683.0757163233898</v>
      </c>
      <c r="AE296" s="91">
        <v>-2802.8745909357394</v>
      </c>
      <c r="AF296" s="91">
        <v>-2911.2412990607413</v>
      </c>
    </row>
    <row r="297" spans="1:32" s="80" customFormat="1">
      <c r="A297" s="75">
        <v>15</v>
      </c>
      <c r="B297" s="96">
        <v>946</v>
      </c>
      <c r="C297" s="97" t="s">
        <v>902</v>
      </c>
      <c r="D297" s="98">
        <v>-39234</v>
      </c>
      <c r="E297" s="76">
        <v>-38705</v>
      </c>
      <c r="F297" s="76">
        <v>-37575</v>
      </c>
      <c r="G297" s="76">
        <v>-39670</v>
      </c>
      <c r="H297" s="91">
        <v>-42918</v>
      </c>
      <c r="I297" s="91">
        <v>-42041</v>
      </c>
      <c r="J297" s="91">
        <v>-42454.777959999999</v>
      </c>
      <c r="K297" s="91">
        <v>-46909.079760000001</v>
      </c>
      <c r="L297" s="91">
        <v>-19917.796401130039</v>
      </c>
      <c r="M297" s="91">
        <v>-21004.591434306483</v>
      </c>
      <c r="N297" s="91">
        <v>-21928.974208101736</v>
      </c>
      <c r="O297" s="91">
        <v>-22587.321904231692</v>
      </c>
      <c r="P297" s="91">
        <v>-23281.761854270859</v>
      </c>
      <c r="Q297" s="81"/>
      <c r="R297" s="99">
        <v>946</v>
      </c>
      <c r="S297" s="100" t="s">
        <v>902</v>
      </c>
      <c r="T297" s="91">
        <v>-5843.6103663985705</v>
      </c>
      <c r="U297" s="91">
        <v>-5790.6941950927594</v>
      </c>
      <c r="V297" s="91">
        <v>-5679.4135429262396</v>
      </c>
      <c r="W297" s="91">
        <v>-5998.7902616059273</v>
      </c>
      <c r="X297" s="91">
        <v>-6642.6249806531496</v>
      </c>
      <c r="Y297" s="91">
        <v>-6581.2460864120221</v>
      </c>
      <c r="Z297" s="91">
        <v>-6658.528538268507</v>
      </c>
      <c r="AA297" s="91">
        <v>-7473.1686729329303</v>
      </c>
      <c r="AB297" s="91">
        <v>-3202.7329797604179</v>
      </c>
      <c r="AC297" s="91">
        <v>-3408.1764456119558</v>
      </c>
      <c r="AD297" s="91">
        <v>-3590.2053385890204</v>
      </c>
      <c r="AE297" s="91">
        <v>-3730.3586959920217</v>
      </c>
      <c r="AF297" s="91">
        <v>-3880.9404657894415</v>
      </c>
    </row>
    <row r="298" spans="1:32" s="80" customFormat="1">
      <c r="A298" s="75">
        <v>19</v>
      </c>
      <c r="B298" s="96">
        <v>976</v>
      </c>
      <c r="C298" s="97" t="s">
        <v>903</v>
      </c>
      <c r="D298" s="98">
        <v>-29854</v>
      </c>
      <c r="E298" s="76">
        <v>-30676</v>
      </c>
      <c r="F298" s="76">
        <v>-29251</v>
      </c>
      <c r="G298" s="76">
        <v>-30072</v>
      </c>
      <c r="H298" s="91">
        <v>-29509</v>
      </c>
      <c r="I298" s="91">
        <v>-30553</v>
      </c>
      <c r="J298" s="91">
        <v>-31246.733660000005</v>
      </c>
      <c r="K298" s="91">
        <v>-34529.592229999995</v>
      </c>
      <c r="L298" s="91">
        <v>-9689.2570295620517</v>
      </c>
      <c r="M298" s="91">
        <v>-9503.3031176058957</v>
      </c>
      <c r="N298" s="91">
        <v>-10836.826425841393</v>
      </c>
      <c r="O298" s="91">
        <v>-11351.098863868323</v>
      </c>
      <c r="P298" s="91">
        <v>-11775.565656951074</v>
      </c>
      <c r="Q298" s="81"/>
      <c r="R298" s="99">
        <v>976</v>
      </c>
      <c r="S298" s="100" t="s">
        <v>903</v>
      </c>
      <c r="T298" s="91">
        <v>-6957.3525984618973</v>
      </c>
      <c r="U298" s="91">
        <v>-7303.8095238095239</v>
      </c>
      <c r="V298" s="91">
        <v>-7103.2054395337545</v>
      </c>
      <c r="W298" s="91">
        <v>-7476.8771755345606</v>
      </c>
      <c r="X298" s="91">
        <v>-7531.6488004083712</v>
      </c>
      <c r="Y298" s="91">
        <v>-7854.2416452442167</v>
      </c>
      <c r="Z298" s="91">
        <v>-8158.4160992167117</v>
      </c>
      <c r="AA298" s="91">
        <v>-9254.7821575984981</v>
      </c>
      <c r="AB298" s="91">
        <v>-2647.33798621914</v>
      </c>
      <c r="AC298" s="91">
        <v>-2643.4779186664523</v>
      </c>
      <c r="AD298" s="91">
        <v>-3062.9809004639324</v>
      </c>
      <c r="AE298" s="91">
        <v>-3259.9364916336367</v>
      </c>
      <c r="AF298" s="91">
        <v>-3433.1095209769896</v>
      </c>
    </row>
    <row r="299" spans="1:32" s="80" customFormat="1">
      <c r="A299" s="75">
        <v>17</v>
      </c>
      <c r="B299" s="96">
        <v>977</v>
      </c>
      <c r="C299" s="97" t="s">
        <v>904</v>
      </c>
      <c r="D299" s="98">
        <v>-79488</v>
      </c>
      <c r="E299" s="76">
        <v>-82050</v>
      </c>
      <c r="F299" s="76">
        <v>-81383</v>
      </c>
      <c r="G299" s="76">
        <v>-88457</v>
      </c>
      <c r="H299" s="91">
        <v>-92900</v>
      </c>
      <c r="I299" s="91">
        <v>-93199</v>
      </c>
      <c r="J299" s="91">
        <v>-99048.101520000011</v>
      </c>
      <c r="K299" s="91">
        <v>-105164.66843000001</v>
      </c>
      <c r="L299" s="91">
        <v>-45379.041432183825</v>
      </c>
      <c r="M299" s="91">
        <v>-47232.224607429278</v>
      </c>
      <c r="N299" s="91">
        <v>-49969.409152328575</v>
      </c>
      <c r="O299" s="91">
        <v>-51680.604486352466</v>
      </c>
      <c r="P299" s="91">
        <v>-53252.126470168878</v>
      </c>
      <c r="Q299" s="81"/>
      <c r="R299" s="99">
        <v>977</v>
      </c>
      <c r="S299" s="100" t="s">
        <v>904</v>
      </c>
      <c r="T299" s="91">
        <v>-5285.4578096947944</v>
      </c>
      <c r="U299" s="91">
        <v>-5398.3814724652939</v>
      </c>
      <c r="V299" s="91">
        <v>-5336.2402465412106</v>
      </c>
      <c r="W299" s="91">
        <v>-5814.9487246910339</v>
      </c>
      <c r="X299" s="91">
        <v>-6089.8066207800721</v>
      </c>
      <c r="Y299" s="91">
        <v>-6089.8457919498169</v>
      </c>
      <c r="Z299" s="91">
        <v>-6449.7038171517888</v>
      </c>
      <c r="AA299" s="91">
        <v>-6824.4431168072688</v>
      </c>
      <c r="AB299" s="91">
        <v>-2938.4861381974893</v>
      </c>
      <c r="AC299" s="91">
        <v>-3053.9392607933069</v>
      </c>
      <c r="AD299" s="91">
        <v>-3226.7473299966791</v>
      </c>
      <c r="AE299" s="91">
        <v>-3334.6628265810082</v>
      </c>
      <c r="AF299" s="91">
        <v>-3435.8427298644351</v>
      </c>
    </row>
    <row r="300" spans="1:32" s="80" customFormat="1">
      <c r="A300" s="75">
        <v>6</v>
      </c>
      <c r="B300" s="96">
        <v>980</v>
      </c>
      <c r="C300" s="97" t="s">
        <v>905</v>
      </c>
      <c r="D300" s="98">
        <v>-146219</v>
      </c>
      <c r="E300" s="76">
        <v>-156378</v>
      </c>
      <c r="F300" s="76">
        <v>-150607</v>
      </c>
      <c r="G300" s="76">
        <v>-155217</v>
      </c>
      <c r="H300" s="91">
        <v>-168338</v>
      </c>
      <c r="I300" s="91">
        <v>-172458</v>
      </c>
      <c r="J300" s="91">
        <v>-181484.90351999999</v>
      </c>
      <c r="K300" s="91">
        <v>-195970.49268</v>
      </c>
      <c r="L300" s="91">
        <v>-88867.290756053771</v>
      </c>
      <c r="M300" s="91">
        <v>-92188.025247121317</v>
      </c>
      <c r="N300" s="91">
        <v>-97763.030202244525</v>
      </c>
      <c r="O300" s="91">
        <v>-101485.20186335362</v>
      </c>
      <c r="P300" s="91">
        <v>-105150.4424166176</v>
      </c>
      <c r="Q300" s="81"/>
      <c r="R300" s="99">
        <v>980</v>
      </c>
      <c r="S300" s="100" t="s">
        <v>905</v>
      </c>
      <c r="T300" s="91">
        <v>-4466.3388111674512</v>
      </c>
      <c r="U300" s="91">
        <v>-4767.7673099789627</v>
      </c>
      <c r="V300" s="91">
        <v>-4580.7835026461462</v>
      </c>
      <c r="W300" s="91">
        <v>-4705.9697419882968</v>
      </c>
      <c r="X300" s="91">
        <v>-5062.1880074577502</v>
      </c>
      <c r="Y300" s="91">
        <v>-5170.844327176781</v>
      </c>
      <c r="Z300" s="91">
        <v>-5412.128456147675</v>
      </c>
      <c r="AA300" s="91">
        <v>-5824.1349465049925</v>
      </c>
      <c r="AB300" s="91">
        <v>-2631.5454769337803</v>
      </c>
      <c r="AC300" s="91">
        <v>-2720.4540162044832</v>
      </c>
      <c r="AD300" s="91">
        <v>-2875.2141110006628</v>
      </c>
      <c r="AE300" s="91">
        <v>-2975.407583656433</v>
      </c>
      <c r="AF300" s="91">
        <v>-3074.2147823826922</v>
      </c>
    </row>
    <row r="301" spans="1:32" s="80" customFormat="1">
      <c r="A301" s="75">
        <v>5</v>
      </c>
      <c r="B301" s="96">
        <v>981</v>
      </c>
      <c r="C301" s="97" t="s">
        <v>906</v>
      </c>
      <c r="D301" s="98">
        <v>-12049</v>
      </c>
      <c r="E301" s="76">
        <v>-12393</v>
      </c>
      <c r="F301" s="76">
        <v>-12497</v>
      </c>
      <c r="G301" s="76">
        <v>-12860</v>
      </c>
      <c r="H301" s="91">
        <v>-12635</v>
      </c>
      <c r="I301" s="91">
        <v>-12193</v>
      </c>
      <c r="J301" s="91">
        <v>-12595.83884</v>
      </c>
      <c r="K301" s="91">
        <v>-13317.91951</v>
      </c>
      <c r="L301" s="91">
        <v>-5298.3984253897361</v>
      </c>
      <c r="M301" s="91">
        <v>-5296.3808381502295</v>
      </c>
      <c r="N301" s="91">
        <v>-5907.2777211192633</v>
      </c>
      <c r="O301" s="91">
        <v>-6170.4965219085652</v>
      </c>
      <c r="P301" s="91">
        <v>-6429.2874943524748</v>
      </c>
      <c r="Q301" s="81"/>
      <c r="R301" s="99">
        <v>981</v>
      </c>
      <c r="S301" s="100" t="s">
        <v>906</v>
      </c>
      <c r="T301" s="91">
        <v>-4997.5114060555788</v>
      </c>
      <c r="U301" s="91">
        <v>-5202.7707808564228</v>
      </c>
      <c r="V301" s="91">
        <v>-5268.5497470489036</v>
      </c>
      <c r="W301" s="91">
        <v>-5456.0882477725918</v>
      </c>
      <c r="X301" s="91">
        <v>-5392.6589842082803</v>
      </c>
      <c r="Y301" s="91">
        <v>-5269.2307692307695</v>
      </c>
      <c r="Z301" s="91">
        <v>-5519.6489219982477</v>
      </c>
      <c r="AA301" s="91">
        <v>-5848.8886736934564</v>
      </c>
      <c r="AB301" s="91">
        <v>-2344.4240820308569</v>
      </c>
      <c r="AC301" s="91">
        <v>-2361.2932849532904</v>
      </c>
      <c r="AD301" s="91">
        <v>-2653.763576423748</v>
      </c>
      <c r="AE301" s="91">
        <v>-2793.3438306512294</v>
      </c>
      <c r="AF301" s="91">
        <v>-2929.060361891788</v>
      </c>
    </row>
    <row r="302" spans="1:32" s="80" customFormat="1">
      <c r="A302" s="75">
        <v>14</v>
      </c>
      <c r="B302" s="96">
        <v>989</v>
      </c>
      <c r="C302" s="97" t="s">
        <v>907</v>
      </c>
      <c r="D302" s="98">
        <v>-37640</v>
      </c>
      <c r="E302" s="76">
        <v>-36256</v>
      </c>
      <c r="F302" s="76">
        <v>-36072</v>
      </c>
      <c r="G302" s="76">
        <v>-37492</v>
      </c>
      <c r="H302" s="91">
        <v>-38231</v>
      </c>
      <c r="I302" s="91">
        <v>-37904</v>
      </c>
      <c r="J302" s="91">
        <v>-39344.52607</v>
      </c>
      <c r="K302" s="91">
        <v>-40801.516259999997</v>
      </c>
      <c r="L302" s="91">
        <v>-12512.949778324946</v>
      </c>
      <c r="M302" s="91">
        <v>-13161.576835815586</v>
      </c>
      <c r="N302" s="91">
        <v>-14373.917139777495</v>
      </c>
      <c r="O302" s="91">
        <v>-14706.39358565845</v>
      </c>
      <c r="P302" s="91">
        <v>-15093.818626843107</v>
      </c>
      <c r="Q302" s="81"/>
      <c r="R302" s="99">
        <v>989</v>
      </c>
      <c r="S302" s="100" t="s">
        <v>907</v>
      </c>
      <c r="T302" s="91">
        <v>-6203.032300593276</v>
      </c>
      <c r="U302" s="91">
        <v>-6057.8111946532999</v>
      </c>
      <c r="V302" s="91">
        <v>-6107.6870978665766</v>
      </c>
      <c r="W302" s="91">
        <v>-6574.0838155356832</v>
      </c>
      <c r="X302" s="91">
        <v>-6807.5142450142448</v>
      </c>
      <c r="Y302" s="91">
        <v>-6864.1796450561396</v>
      </c>
      <c r="Z302" s="91">
        <v>-7174.421238147338</v>
      </c>
      <c r="AA302" s="91">
        <v>-7646.4610682158909</v>
      </c>
      <c r="AB302" s="91">
        <v>-2383.8730764574102</v>
      </c>
      <c r="AC302" s="91">
        <v>-2548.2239759565509</v>
      </c>
      <c r="AD302" s="91">
        <v>-2825.617680317966</v>
      </c>
      <c r="AE302" s="91">
        <v>-2935.407901329032</v>
      </c>
      <c r="AF302" s="91">
        <v>-3059.1444318692961</v>
      </c>
    </row>
    <row r="303" spans="1:32" s="80" customFormat="1">
      <c r="A303" s="75">
        <v>13</v>
      </c>
      <c r="B303" s="105">
        <v>992</v>
      </c>
      <c r="C303" s="106" t="s">
        <v>908</v>
      </c>
      <c r="D303" s="98">
        <v>-107707</v>
      </c>
      <c r="E303" s="76">
        <v>-108623</v>
      </c>
      <c r="F303" s="76">
        <v>-106874</v>
      </c>
      <c r="G303" s="76">
        <v>-110502</v>
      </c>
      <c r="H303" s="91">
        <v>-112060</v>
      </c>
      <c r="I303" s="91">
        <v>-117254</v>
      </c>
      <c r="J303" s="91">
        <v>-121281.23162999999</v>
      </c>
      <c r="K303" s="91">
        <v>-131859.14997</v>
      </c>
      <c r="L303" s="91">
        <v>-49010.027417517042</v>
      </c>
      <c r="M303" s="91">
        <v>-50443.04369709071</v>
      </c>
      <c r="N303" s="91">
        <v>-56176.581143164483</v>
      </c>
      <c r="O303" s="91">
        <v>-57535.519574707207</v>
      </c>
      <c r="P303" s="91">
        <v>-58996.249139868734</v>
      </c>
      <c r="Q303" s="81"/>
      <c r="R303" s="99">
        <v>992</v>
      </c>
      <c r="S303" s="100" t="s">
        <v>908</v>
      </c>
      <c r="T303" s="91">
        <v>-5482.3882724218665</v>
      </c>
      <c r="U303" s="91">
        <v>-5606.6377619490031</v>
      </c>
      <c r="V303" s="91">
        <v>-5582.6368575010447</v>
      </c>
      <c r="W303" s="91">
        <v>-5861.8640920906055</v>
      </c>
      <c r="X303" s="91">
        <v>-5971.7559285904617</v>
      </c>
      <c r="Y303" s="91">
        <v>-6311.7833880605049</v>
      </c>
      <c r="Z303" s="91">
        <v>-6620.8773681624634</v>
      </c>
      <c r="AA303" s="91">
        <v>-7259.7671073060619</v>
      </c>
      <c r="AB303" s="91">
        <v>-2728.0839085731727</v>
      </c>
      <c r="AC303" s="91">
        <v>-2838.3436696539902</v>
      </c>
      <c r="AD303" s="91">
        <v>-3195.8460088271977</v>
      </c>
      <c r="AE303" s="91">
        <v>-3308.5405160843707</v>
      </c>
      <c r="AF303" s="91">
        <v>-3428.6191166309486</v>
      </c>
    </row>
    <row r="304" spans="1:32" s="80" customFormat="1">
      <c r="E304" s="78"/>
      <c r="Q304" s="81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</row>
    <row r="305" spans="2:32" s="80" customFormat="1">
      <c r="D305" s="107"/>
      <c r="E305" s="107"/>
      <c r="F305" s="107"/>
      <c r="G305" s="107"/>
      <c r="H305" s="107"/>
      <c r="I305" s="107"/>
      <c r="Q305" s="81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</row>
    <row r="306" spans="2:32" s="80" customFormat="1">
      <c r="Q306" s="81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</row>
    <row r="307" spans="2:32" s="80" customFormat="1">
      <c r="Q307" s="81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</row>
    <row r="308" spans="2:32" s="80" customFormat="1">
      <c r="Q308" s="81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</row>
    <row r="309" spans="2:32" s="108" customFormat="1">
      <c r="J309" s="80"/>
      <c r="Q309" s="81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</row>
    <row r="312" spans="2:32">
      <c r="B312" s="79" t="s">
        <v>909</v>
      </c>
      <c r="C312" s="79" t="s">
        <v>910</v>
      </c>
      <c r="D312" s="82">
        <v>2015</v>
      </c>
      <c r="E312" s="82">
        <v>2016</v>
      </c>
      <c r="F312" s="82">
        <v>2017</v>
      </c>
      <c r="G312" s="82">
        <v>2018</v>
      </c>
      <c r="H312" s="82">
        <v>2019</v>
      </c>
      <c r="I312" s="82">
        <v>2020</v>
      </c>
      <c r="J312" s="82">
        <v>2021</v>
      </c>
      <c r="K312" s="82">
        <v>2022</v>
      </c>
      <c r="L312" s="82">
        <v>2023</v>
      </c>
      <c r="M312" s="82">
        <v>2024</v>
      </c>
      <c r="N312" s="82">
        <v>2025</v>
      </c>
    </row>
    <row r="313" spans="2:32">
      <c r="B313" s="90">
        <v>1</v>
      </c>
      <c r="C313" s="90" t="s">
        <v>911</v>
      </c>
      <c r="D313" s="91">
        <v>-7950638</v>
      </c>
      <c r="E313" s="91">
        <v>-7875819</v>
      </c>
      <c r="F313" s="91">
        <v>-7708713</v>
      </c>
      <c r="G313" s="91">
        <v>-8028348</v>
      </c>
      <c r="H313" s="91">
        <v>-8520308</v>
      </c>
      <c r="I313" s="91">
        <v>-8896519</v>
      </c>
      <c r="J313" s="91">
        <v>-9176599.9785399996</v>
      </c>
      <c r="K313" s="91">
        <v>-9941634.1489799991</v>
      </c>
      <c r="L313" s="91">
        <v>-4165434.1222260981</v>
      </c>
      <c r="M313" s="91">
        <v>-4306024.8436197042</v>
      </c>
      <c r="N313" s="91">
        <v>-4690213.8721065102</v>
      </c>
      <c r="O313" s="91"/>
      <c r="P313" s="91"/>
    </row>
    <row r="314" spans="2:32">
      <c r="B314" s="90">
        <v>2</v>
      </c>
      <c r="C314" s="90" t="s">
        <v>912</v>
      </c>
      <c r="D314" s="91">
        <v>-2425307</v>
      </c>
      <c r="E314" s="91">
        <v>-2467457</v>
      </c>
      <c r="F314" s="91">
        <v>-2489381</v>
      </c>
      <c r="G314" s="91">
        <v>-2554904</v>
      </c>
      <c r="H314" s="91">
        <v>-2652796</v>
      </c>
      <c r="I314" s="91">
        <v>-2698577</v>
      </c>
      <c r="J314" s="91">
        <v>-2761107.3952100002</v>
      </c>
      <c r="K314" s="91">
        <v>-2972430.6087799999</v>
      </c>
      <c r="L314" s="91">
        <v>-1169521.4722046093</v>
      </c>
      <c r="M314" s="91">
        <v>-1202891.9750227144</v>
      </c>
      <c r="N314" s="91">
        <v>-1327756.493613808</v>
      </c>
      <c r="O314" s="91"/>
      <c r="P314" s="91"/>
    </row>
    <row r="315" spans="2:32">
      <c r="B315" s="90">
        <v>4</v>
      </c>
      <c r="C315" s="90" t="s">
        <v>913</v>
      </c>
      <c r="D315" s="91">
        <v>-1161191</v>
      </c>
      <c r="E315" s="91">
        <v>-1134819</v>
      </c>
      <c r="F315" s="91">
        <v>-1145993</v>
      </c>
      <c r="G315" s="91">
        <v>-1202793</v>
      </c>
      <c r="H315" s="91">
        <v>-1235650</v>
      </c>
      <c r="I315" s="91">
        <v>-1243928</v>
      </c>
      <c r="J315" s="91">
        <v>-1294226.3240199997</v>
      </c>
      <c r="K315" s="91">
        <v>-1388375.16653</v>
      </c>
      <c r="L315" s="91">
        <v>-489250.21472156013</v>
      </c>
      <c r="M315" s="91">
        <v>-496143.34456785029</v>
      </c>
      <c r="N315" s="91">
        <v>-546609.25106536562</v>
      </c>
      <c r="O315" s="91"/>
      <c r="P315" s="91"/>
    </row>
    <row r="316" spans="2:32">
      <c r="B316" s="90">
        <v>5</v>
      </c>
      <c r="C316" s="90" t="s">
        <v>914</v>
      </c>
      <c r="D316" s="91">
        <v>-878427</v>
      </c>
      <c r="E316" s="91">
        <v>-889916</v>
      </c>
      <c r="F316" s="91">
        <v>-874395</v>
      </c>
      <c r="G316" s="91">
        <v>-889637</v>
      </c>
      <c r="H316" s="91">
        <v>-916656</v>
      </c>
      <c r="I316" s="91">
        <v>-946623</v>
      </c>
      <c r="J316" s="91">
        <v>-978198.23074999987</v>
      </c>
      <c r="K316" s="91">
        <v>-1041033.7149800002</v>
      </c>
      <c r="L316" s="91">
        <v>-375908.12532042729</v>
      </c>
      <c r="M316" s="91">
        <v>-388984.06138042564</v>
      </c>
      <c r="N316" s="91">
        <v>-421806.0964491379</v>
      </c>
      <c r="O316" s="91"/>
      <c r="P316" s="91"/>
    </row>
    <row r="317" spans="2:32">
      <c r="B317" s="90">
        <v>6</v>
      </c>
      <c r="C317" s="90" t="s">
        <v>915</v>
      </c>
      <c r="D317" s="91">
        <v>-2548629</v>
      </c>
      <c r="E317" s="91">
        <v>-2586357</v>
      </c>
      <c r="F317" s="91">
        <v>-2572229</v>
      </c>
      <c r="G317" s="91">
        <v>-2662472</v>
      </c>
      <c r="H317" s="91">
        <v>-2746992</v>
      </c>
      <c r="I317" s="91">
        <v>-2850206</v>
      </c>
      <c r="J317" s="91">
        <v>-2961998.1914700004</v>
      </c>
      <c r="K317" s="91">
        <v>-3199578.2651399998</v>
      </c>
      <c r="L317" s="91">
        <v>-1271038.2084142596</v>
      </c>
      <c r="M317" s="91">
        <v>-1287093.1172277851</v>
      </c>
      <c r="N317" s="91">
        <v>-1417730.7558708601</v>
      </c>
      <c r="O317" s="91"/>
      <c r="P317" s="91"/>
    </row>
    <row r="318" spans="2:32">
      <c r="B318" s="90">
        <v>7</v>
      </c>
      <c r="C318" s="90" t="s">
        <v>916</v>
      </c>
      <c r="D318" s="91">
        <v>-1067188</v>
      </c>
      <c r="E318" s="91">
        <v>-1080240</v>
      </c>
      <c r="F318" s="91">
        <v>-1058780</v>
      </c>
      <c r="G318" s="91">
        <v>-1092462</v>
      </c>
      <c r="H318" s="91">
        <v>-1143554</v>
      </c>
      <c r="I318" s="91">
        <v>-1155920</v>
      </c>
      <c r="J318" s="91">
        <v>-1179140.4170499998</v>
      </c>
      <c r="K318" s="91">
        <v>-1234677.8053499998</v>
      </c>
      <c r="L318" s="91">
        <v>-508176.76005575451</v>
      </c>
      <c r="M318" s="91">
        <v>-520461.16146186268</v>
      </c>
      <c r="N318" s="91">
        <v>-568307.06430819025</v>
      </c>
      <c r="O318" s="91"/>
      <c r="P318" s="91"/>
    </row>
    <row r="319" spans="2:32">
      <c r="B319" s="90">
        <v>8</v>
      </c>
      <c r="C319" s="90" t="s">
        <v>917</v>
      </c>
      <c r="D319" s="91">
        <v>-960304</v>
      </c>
      <c r="E319" s="91">
        <v>-970080</v>
      </c>
      <c r="F319" s="91">
        <v>-950151</v>
      </c>
      <c r="G319" s="91">
        <v>-998188</v>
      </c>
      <c r="H319" s="91">
        <v>-1010319</v>
      </c>
      <c r="I319" s="91">
        <v>-1023768</v>
      </c>
      <c r="J319" s="91">
        <v>-1079646.2713600001</v>
      </c>
      <c r="K319" s="91">
        <v>-1135449.9505099999</v>
      </c>
      <c r="L319" s="91">
        <v>-383341.58394028828</v>
      </c>
      <c r="M319" s="91">
        <v>-377269.75217145245</v>
      </c>
      <c r="N319" s="91">
        <v>-418772.60696825909</v>
      </c>
      <c r="O319" s="91"/>
      <c r="P319" s="91"/>
    </row>
    <row r="320" spans="2:32">
      <c r="B320" s="90">
        <v>9</v>
      </c>
      <c r="C320" s="90" t="s">
        <v>918</v>
      </c>
      <c r="D320" s="91">
        <v>-699968</v>
      </c>
      <c r="E320" s="91">
        <v>-710744</v>
      </c>
      <c r="F320" s="91">
        <v>-693944</v>
      </c>
      <c r="G320" s="91">
        <v>-711525</v>
      </c>
      <c r="H320" s="91">
        <v>-713820</v>
      </c>
      <c r="I320" s="91">
        <v>-770708</v>
      </c>
      <c r="J320" s="91">
        <v>-764163.63212999981</v>
      </c>
      <c r="K320" s="91">
        <v>-809412.14831000008</v>
      </c>
      <c r="L320" s="91">
        <v>-286317.40823986987</v>
      </c>
      <c r="M320" s="91">
        <v>-299787.51531275397</v>
      </c>
      <c r="N320" s="91">
        <v>-334693.06843199942</v>
      </c>
      <c r="O320" s="91"/>
      <c r="P320" s="91"/>
    </row>
    <row r="321" spans="2:16">
      <c r="B321" s="90">
        <v>10</v>
      </c>
      <c r="C321" s="90" t="s">
        <v>919</v>
      </c>
      <c r="D321" s="91">
        <v>-808876</v>
      </c>
      <c r="E321" s="91">
        <v>-804329</v>
      </c>
      <c r="F321" s="91">
        <v>-804540</v>
      </c>
      <c r="G321" s="91">
        <v>-831122</v>
      </c>
      <c r="H321" s="91">
        <v>-847551</v>
      </c>
      <c r="I321" s="91">
        <v>-855599</v>
      </c>
      <c r="J321" s="91">
        <v>-905896.32830000005</v>
      </c>
      <c r="K321" s="91">
        <v>-945626.94189000002</v>
      </c>
      <c r="L321" s="91">
        <v>-313041.06131908298</v>
      </c>
      <c r="M321" s="91">
        <v>-304319.34653522354</v>
      </c>
      <c r="N321" s="91">
        <v>-337966.83355975174</v>
      </c>
      <c r="O321" s="91"/>
      <c r="P321" s="91"/>
    </row>
    <row r="322" spans="2:16">
      <c r="B322" s="90">
        <v>11</v>
      </c>
      <c r="C322" s="90" t="s">
        <v>920</v>
      </c>
      <c r="D322" s="91">
        <v>-1334313</v>
      </c>
      <c r="E322" s="91">
        <v>-1355464</v>
      </c>
      <c r="F322" s="91">
        <v>-1376310</v>
      </c>
      <c r="G322" s="91">
        <v>-1414132</v>
      </c>
      <c r="H322" s="91">
        <v>-1479799</v>
      </c>
      <c r="I322" s="91">
        <v>-1524042</v>
      </c>
      <c r="J322" s="91">
        <v>-1565119.2688799996</v>
      </c>
      <c r="K322" s="91">
        <v>-1666100.5769400003</v>
      </c>
      <c r="L322" s="91">
        <v>-570802.79831328418</v>
      </c>
      <c r="M322" s="91">
        <v>-596777.35319692269</v>
      </c>
      <c r="N322" s="91">
        <v>-650984.81901815487</v>
      </c>
      <c r="O322" s="91"/>
      <c r="P322" s="91"/>
    </row>
    <row r="323" spans="2:16">
      <c r="B323" s="90">
        <v>12</v>
      </c>
      <c r="C323" s="90" t="s">
        <v>921</v>
      </c>
      <c r="D323" s="91">
        <v>-881968</v>
      </c>
      <c r="E323" s="91">
        <v>-900908</v>
      </c>
      <c r="F323" s="91">
        <v>-875815</v>
      </c>
      <c r="G323" s="91">
        <v>-910730</v>
      </c>
      <c r="H323" s="91">
        <v>-934510</v>
      </c>
      <c r="I323" s="91">
        <v>-953622</v>
      </c>
      <c r="J323" s="91">
        <v>-1001580.1929499999</v>
      </c>
      <c r="K323" s="91">
        <v>-1074196.0829799999</v>
      </c>
      <c r="L323" s="91">
        <v>-380010.60510583059</v>
      </c>
      <c r="M323" s="91">
        <v>-395141.87063294894</v>
      </c>
      <c r="N323" s="91">
        <v>-444718.54088593629</v>
      </c>
      <c r="O323" s="91"/>
      <c r="P323" s="91"/>
    </row>
    <row r="324" spans="2:16">
      <c r="B324" s="90">
        <v>13</v>
      </c>
      <c r="C324" s="90" t="s">
        <v>922</v>
      </c>
      <c r="D324" s="91">
        <v>-1373594</v>
      </c>
      <c r="E324" s="91">
        <v>-1402552</v>
      </c>
      <c r="F324" s="91">
        <v>-1391446</v>
      </c>
      <c r="G324" s="91">
        <v>-1427266</v>
      </c>
      <c r="H324" s="91">
        <v>-1499734</v>
      </c>
      <c r="I324" s="91">
        <v>-1522659</v>
      </c>
      <c r="J324" s="91">
        <v>-1607921.9764800002</v>
      </c>
      <c r="K324" s="91">
        <v>-1724803.2014199996</v>
      </c>
      <c r="L324" s="91">
        <v>-648934.15874251991</v>
      </c>
      <c r="M324" s="91">
        <v>-657388.21847124479</v>
      </c>
      <c r="N324" s="91">
        <v>-737410.82157811755</v>
      </c>
      <c r="O324" s="91"/>
      <c r="P324" s="91"/>
    </row>
    <row r="325" spans="2:16">
      <c r="B325" s="90">
        <v>14</v>
      </c>
      <c r="C325" s="90" t="s">
        <v>923</v>
      </c>
      <c r="D325" s="91">
        <v>-1101734</v>
      </c>
      <c r="E325" s="91">
        <v>-1092937</v>
      </c>
      <c r="F325" s="91">
        <v>-1095592</v>
      </c>
      <c r="G325" s="91">
        <v>-1126345</v>
      </c>
      <c r="H325" s="91">
        <v>-1187044</v>
      </c>
      <c r="I325" s="91">
        <v>-1193839</v>
      </c>
      <c r="J325" s="91">
        <v>-1250120.6504300002</v>
      </c>
      <c r="K325" s="91">
        <v>-1286162.1087699998</v>
      </c>
      <c r="L325" s="91">
        <v>-480758.79885378189</v>
      </c>
      <c r="M325" s="91">
        <v>-490154.12878013583</v>
      </c>
      <c r="N325" s="91">
        <v>-532658.16301574826</v>
      </c>
      <c r="O325" s="91"/>
      <c r="P325" s="91"/>
    </row>
    <row r="326" spans="2:16">
      <c r="B326" s="90">
        <v>15</v>
      </c>
      <c r="C326" s="90" t="s">
        <v>924</v>
      </c>
      <c r="D326" s="91">
        <v>-975785</v>
      </c>
      <c r="E326" s="91">
        <v>-979233</v>
      </c>
      <c r="F326" s="91">
        <v>-960893</v>
      </c>
      <c r="G326" s="91">
        <v>-988254</v>
      </c>
      <c r="H326" s="91">
        <v>-1022104</v>
      </c>
      <c r="I326" s="91">
        <v>-1043915</v>
      </c>
      <c r="J326" s="91">
        <v>-1092006.2797300001</v>
      </c>
      <c r="K326" s="91">
        <v>-1169493.3554099998</v>
      </c>
      <c r="L326" s="91">
        <v>-483989.44471435749</v>
      </c>
      <c r="M326" s="91">
        <v>-483452.08801241941</v>
      </c>
      <c r="N326" s="91">
        <v>-519604.27650281601</v>
      </c>
      <c r="O326" s="91"/>
      <c r="P326" s="91"/>
    </row>
    <row r="327" spans="2:16">
      <c r="B327" s="90">
        <v>16</v>
      </c>
      <c r="C327" s="90" t="s">
        <v>925</v>
      </c>
      <c r="D327" s="91">
        <v>-369179</v>
      </c>
      <c r="E327" s="91">
        <v>-380334</v>
      </c>
      <c r="F327" s="91">
        <v>-378082</v>
      </c>
      <c r="G327" s="91">
        <v>-389321</v>
      </c>
      <c r="H327" s="91">
        <v>-401730</v>
      </c>
      <c r="I327" s="91">
        <v>-412019</v>
      </c>
      <c r="J327" s="91">
        <v>-427555.75813000003</v>
      </c>
      <c r="K327" s="91">
        <v>-452372.15383999998</v>
      </c>
      <c r="L327" s="91">
        <v>-180305.96552027942</v>
      </c>
      <c r="M327" s="91">
        <v>-182782.15923659463</v>
      </c>
      <c r="N327" s="91">
        <v>-197883.69007013325</v>
      </c>
      <c r="O327" s="91"/>
      <c r="P327" s="91"/>
    </row>
    <row r="328" spans="2:16">
      <c r="B328" s="90">
        <v>17</v>
      </c>
      <c r="C328" s="90" t="s">
        <v>926</v>
      </c>
      <c r="D328" s="91">
        <v>-2126242</v>
      </c>
      <c r="E328" s="91">
        <v>-2170073</v>
      </c>
      <c r="F328" s="91">
        <v>-2160148</v>
      </c>
      <c r="G328" s="91">
        <v>-2241317</v>
      </c>
      <c r="H328" s="91">
        <v>-2355742</v>
      </c>
      <c r="I328" s="91">
        <v>-2414722</v>
      </c>
      <c r="J328" s="91">
        <v>-2497095.380210001</v>
      </c>
      <c r="K328" s="91">
        <v>-2514249.3179300004</v>
      </c>
      <c r="L328" s="91">
        <v>-1137210.0023969389</v>
      </c>
      <c r="M328" s="91">
        <v>-1082456.6553445014</v>
      </c>
      <c r="N328" s="91">
        <v>-1174521.7509103336</v>
      </c>
      <c r="O328" s="91"/>
      <c r="P328" s="91"/>
    </row>
    <row r="329" spans="2:16">
      <c r="B329" s="90">
        <v>18</v>
      </c>
      <c r="C329" s="90" t="s">
        <v>927</v>
      </c>
      <c r="D329" s="91">
        <v>-485747</v>
      </c>
      <c r="E329" s="91">
        <v>-484654</v>
      </c>
      <c r="F329" s="91">
        <v>-485361</v>
      </c>
      <c r="G329" s="91">
        <v>-501464</v>
      </c>
      <c r="H329" s="91">
        <v>-515929</v>
      </c>
      <c r="I329" s="91">
        <v>-532915</v>
      </c>
      <c r="J329" s="91">
        <v>-538007.44760999992</v>
      </c>
      <c r="K329" s="91">
        <v>-547115.76645</v>
      </c>
      <c r="L329" s="91">
        <v>-213511.687837351</v>
      </c>
      <c r="M329" s="91">
        <v>-225381.38981329542</v>
      </c>
      <c r="N329" s="91">
        <v>-247647.54120364573</v>
      </c>
      <c r="O329" s="91"/>
      <c r="P329" s="91"/>
    </row>
    <row r="330" spans="2:16">
      <c r="B330" s="90">
        <v>19</v>
      </c>
      <c r="C330" s="90" t="s">
        <v>928</v>
      </c>
      <c r="D330" s="91">
        <v>-1092966</v>
      </c>
      <c r="E330" s="91">
        <v>-1094804</v>
      </c>
      <c r="F330" s="91">
        <v>-1087583</v>
      </c>
      <c r="G330" s="91">
        <v>-1132447</v>
      </c>
      <c r="H330" s="91">
        <v>-1172697</v>
      </c>
      <c r="I330" s="91">
        <v>-1181698</v>
      </c>
      <c r="J330" s="91">
        <v>-1199854.14977</v>
      </c>
      <c r="K330" s="91">
        <v>-1342261.4556500001</v>
      </c>
      <c r="L330" s="91">
        <v>-480708.53151516529</v>
      </c>
      <c r="M330" s="91">
        <v>-548408.59631638369</v>
      </c>
      <c r="N330" s="91">
        <v>-595945.84466040926</v>
      </c>
      <c r="O330" s="91"/>
      <c r="P330" s="91"/>
    </row>
    <row r="332" spans="2:16">
      <c r="D332" s="91">
        <v>-28242056</v>
      </c>
      <c r="E332" s="91">
        <v>-28380720</v>
      </c>
      <c r="F332" s="91">
        <v>-28109356</v>
      </c>
      <c r="G332" s="91">
        <v>-29102727</v>
      </c>
      <c r="H332" s="91">
        <v>-30356935</v>
      </c>
      <c r="I332" s="91">
        <v>-31221279</v>
      </c>
      <c r="J332" s="91">
        <v>-32280237.873019993</v>
      </c>
      <c r="K332" s="91">
        <v>-34444972.769859999</v>
      </c>
      <c r="L332" s="91">
        <v>-13538260.949441459</v>
      </c>
      <c r="M332" s="91">
        <v>-13844917.577104218</v>
      </c>
      <c r="N332" s="91">
        <v>-15165231.49021918</v>
      </c>
      <c r="O332" s="91"/>
      <c r="P332" s="91"/>
    </row>
    <row r="333" spans="2:16">
      <c r="D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</row>
    <row r="334" spans="2:16">
      <c r="D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</row>
    <row r="336" spans="2:16">
      <c r="D336" s="82">
        <v>2015</v>
      </c>
      <c r="E336" s="82">
        <v>2016</v>
      </c>
      <c r="F336" s="82">
        <v>2017</v>
      </c>
      <c r="G336" s="82">
        <v>2018</v>
      </c>
      <c r="H336" s="82">
        <v>2019</v>
      </c>
      <c r="I336" s="82">
        <v>2020</v>
      </c>
      <c r="J336" s="82">
        <v>2021</v>
      </c>
      <c r="K336" s="82">
        <v>2022</v>
      </c>
      <c r="L336" s="82">
        <v>2023</v>
      </c>
      <c r="M336" s="82">
        <v>2024</v>
      </c>
      <c r="N336" s="82">
        <v>2024</v>
      </c>
    </row>
    <row r="337" spans="1:16">
      <c r="B337" s="79" t="s">
        <v>909</v>
      </c>
      <c r="C337" s="79" t="s">
        <v>910</v>
      </c>
      <c r="D337" s="82">
        <v>-17506</v>
      </c>
      <c r="E337" s="82">
        <v>-17037</v>
      </c>
      <c r="F337" s="82">
        <v>-17675</v>
      </c>
      <c r="G337" s="82">
        <v>-18483</v>
      </c>
      <c r="H337" s="82">
        <v>-18256</v>
      </c>
      <c r="I337" s="82">
        <v>-17621</v>
      </c>
      <c r="J337" s="82">
        <v>-18787.97134</v>
      </c>
      <c r="K337" s="82">
        <v>-20128.545040000001</v>
      </c>
      <c r="L337" s="82">
        <v>-6474.929041371327</v>
      </c>
      <c r="M337" s="82">
        <v>-5631.314304576309</v>
      </c>
      <c r="N337" s="82">
        <v>-6426.3393033940347</v>
      </c>
    </row>
    <row r="338" spans="1:16">
      <c r="B338" s="90">
        <v>1</v>
      </c>
      <c r="C338" s="90" t="s">
        <v>911</v>
      </c>
      <c r="D338" s="91"/>
      <c r="E338" s="91"/>
      <c r="F338" s="91"/>
      <c r="G338" s="91"/>
      <c r="H338" s="91">
        <v>-8520308</v>
      </c>
      <c r="I338" s="91">
        <v>-8896519</v>
      </c>
      <c r="J338" s="91">
        <v>-9176599.9785399996</v>
      </c>
      <c r="K338" s="91">
        <v>-9941634.1489799991</v>
      </c>
      <c r="L338" s="91">
        <v>-4165434.1222260981</v>
      </c>
      <c r="M338" s="91">
        <v>-4306024.8436197042</v>
      </c>
      <c r="N338" s="91">
        <v>0</v>
      </c>
      <c r="O338" s="91"/>
      <c r="P338" s="91"/>
    </row>
    <row r="339" spans="1:16">
      <c r="B339" s="90">
        <v>2</v>
      </c>
      <c r="C339" s="90" t="s">
        <v>912</v>
      </c>
      <c r="D339" s="91"/>
      <c r="E339" s="91"/>
      <c r="F339" s="91"/>
      <c r="G339" s="91"/>
      <c r="H339" s="91">
        <v>-2652796</v>
      </c>
      <c r="I339" s="91">
        <v>-2698577</v>
      </c>
      <c r="J339" s="91">
        <v>-2761107.3952100002</v>
      </c>
      <c r="K339" s="91">
        <v>-2972430.6087799999</v>
      </c>
      <c r="L339" s="91">
        <v>-1169521.4722046093</v>
      </c>
      <c r="M339" s="91">
        <v>-1202891.9750227144</v>
      </c>
      <c r="N339" s="91">
        <v>0</v>
      </c>
      <c r="O339" s="91"/>
      <c r="P339" s="91"/>
    </row>
    <row r="340" spans="1:16">
      <c r="A340" s="75"/>
      <c r="B340" s="90">
        <v>4</v>
      </c>
      <c r="C340" s="90" t="s">
        <v>913</v>
      </c>
      <c r="D340" s="91"/>
      <c r="E340" s="91"/>
      <c r="F340" s="91"/>
      <c r="G340" s="91"/>
      <c r="H340" s="91">
        <v>-1235650</v>
      </c>
      <c r="I340" s="91">
        <v>-1243928</v>
      </c>
      <c r="J340" s="91">
        <v>-1294226.3240199997</v>
      </c>
      <c r="K340" s="91">
        <v>-1388375.16653</v>
      </c>
      <c r="L340" s="91">
        <v>-489250.21472156013</v>
      </c>
      <c r="M340" s="91">
        <v>-496143.34456785029</v>
      </c>
      <c r="N340" s="91">
        <v>0</v>
      </c>
      <c r="O340" s="91"/>
      <c r="P340" s="91"/>
    </row>
    <row r="341" spans="1:16">
      <c r="A341" s="75"/>
      <c r="B341" s="90">
        <v>5</v>
      </c>
      <c r="C341" s="90" t="s">
        <v>914</v>
      </c>
      <c r="D341" s="91"/>
      <c r="E341" s="91"/>
      <c r="F341" s="91"/>
      <c r="G341" s="91"/>
      <c r="H341" s="91">
        <v>-916656</v>
      </c>
      <c r="I341" s="91">
        <v>-946623</v>
      </c>
      <c r="J341" s="91">
        <v>-978198.23074999987</v>
      </c>
      <c r="K341" s="91">
        <v>-1041033.7149800002</v>
      </c>
      <c r="L341" s="91">
        <v>-375908.12532042729</v>
      </c>
      <c r="M341" s="91">
        <v>-388984.06138042564</v>
      </c>
      <c r="N341" s="91">
        <v>0</v>
      </c>
      <c r="O341" s="91"/>
      <c r="P341" s="91"/>
    </row>
    <row r="342" spans="1:16">
      <c r="A342" s="75"/>
      <c r="B342" s="90">
        <v>6</v>
      </c>
      <c r="C342" s="90" t="s">
        <v>915</v>
      </c>
      <c r="D342" s="91"/>
      <c r="E342" s="91"/>
      <c r="F342" s="91"/>
      <c r="G342" s="91"/>
      <c r="H342" s="91">
        <v>-2746992</v>
      </c>
      <c r="I342" s="91">
        <v>-2850206</v>
      </c>
      <c r="J342" s="91">
        <v>-2961998.1914700004</v>
      </c>
      <c r="K342" s="91">
        <v>-3199578.2651399998</v>
      </c>
      <c r="L342" s="91">
        <v>-1271038.2084142596</v>
      </c>
      <c r="M342" s="91">
        <v>-1287093.1172277851</v>
      </c>
      <c r="N342" s="91">
        <v>0</v>
      </c>
      <c r="O342" s="91"/>
      <c r="P342" s="91"/>
    </row>
    <row r="343" spans="1:16">
      <c r="A343" s="75"/>
      <c r="B343" s="90">
        <v>7</v>
      </c>
      <c r="C343" s="90" t="s">
        <v>916</v>
      </c>
      <c r="D343" s="91"/>
      <c r="E343" s="91"/>
      <c r="F343" s="91"/>
      <c r="G343" s="91"/>
      <c r="H343" s="91">
        <v>-1143554</v>
      </c>
      <c r="I343" s="91">
        <v>-1155920</v>
      </c>
      <c r="J343" s="91">
        <v>-1179140.4170499998</v>
      </c>
      <c r="K343" s="91">
        <v>-1234677.8053499998</v>
      </c>
      <c r="L343" s="91">
        <v>-508176.76005575451</v>
      </c>
      <c r="M343" s="91">
        <v>-520461.16146186268</v>
      </c>
      <c r="N343" s="91">
        <v>0</v>
      </c>
      <c r="O343" s="91"/>
      <c r="P343" s="91"/>
    </row>
    <row r="344" spans="1:16">
      <c r="A344" s="75"/>
      <c r="B344" s="90">
        <v>8</v>
      </c>
      <c r="C344" s="90" t="s">
        <v>917</v>
      </c>
      <c r="D344" s="91"/>
      <c r="E344" s="91"/>
      <c r="F344" s="91"/>
      <c r="G344" s="91"/>
      <c r="H344" s="91">
        <v>-1010319</v>
      </c>
      <c r="I344" s="91">
        <v>-1023768</v>
      </c>
      <c r="J344" s="91">
        <v>-1079646.2713600001</v>
      </c>
      <c r="K344" s="91">
        <v>-1135449.9505099999</v>
      </c>
      <c r="L344" s="91">
        <v>-383341.58394028828</v>
      </c>
      <c r="M344" s="91">
        <v>-377269.75217145245</v>
      </c>
      <c r="N344" s="91">
        <v>0</v>
      </c>
      <c r="O344" s="91"/>
      <c r="P344" s="91"/>
    </row>
    <row r="345" spans="1:16">
      <c r="A345" s="75"/>
      <c r="B345" s="90">
        <v>9</v>
      </c>
      <c r="C345" s="90" t="s">
        <v>918</v>
      </c>
      <c r="D345" s="91"/>
      <c r="E345" s="91"/>
      <c r="F345" s="91"/>
      <c r="G345" s="91"/>
      <c r="H345" s="91">
        <v>-713820</v>
      </c>
      <c r="I345" s="91">
        <v>-770708</v>
      </c>
      <c r="J345" s="91">
        <v>-764163.63212999981</v>
      </c>
      <c r="K345" s="91">
        <v>-809412.14831000008</v>
      </c>
      <c r="L345" s="91">
        <v>-286317.40823986987</v>
      </c>
      <c r="M345" s="91">
        <v>-299787.51531275397</v>
      </c>
      <c r="N345" s="91">
        <v>0</v>
      </c>
      <c r="O345" s="91"/>
      <c r="P345" s="91"/>
    </row>
    <row r="346" spans="1:16">
      <c r="A346" s="75"/>
      <c r="B346" s="90">
        <v>10</v>
      </c>
      <c r="C346" s="90" t="s">
        <v>919</v>
      </c>
      <c r="D346" s="91"/>
      <c r="E346" s="91"/>
      <c r="F346" s="91"/>
      <c r="G346" s="91"/>
      <c r="H346" s="91">
        <v>-847551</v>
      </c>
      <c r="I346" s="91">
        <v>-855599</v>
      </c>
      <c r="J346" s="91">
        <v>-905896.32830000005</v>
      </c>
      <c r="K346" s="91">
        <v>-945626.94189000002</v>
      </c>
      <c r="L346" s="91">
        <v>-313041.06131908298</v>
      </c>
      <c r="M346" s="91">
        <v>-304319.34653522354</v>
      </c>
      <c r="N346" s="91">
        <v>0</v>
      </c>
      <c r="O346" s="91"/>
      <c r="P346" s="91"/>
    </row>
    <row r="347" spans="1:16">
      <c r="A347" s="75"/>
      <c r="B347" s="90">
        <v>11</v>
      </c>
      <c r="C347" s="90" t="s">
        <v>920</v>
      </c>
      <c r="D347" s="91"/>
      <c r="E347" s="91"/>
      <c r="F347" s="91"/>
      <c r="G347" s="91"/>
      <c r="H347" s="91">
        <v>-1479799</v>
      </c>
      <c r="I347" s="91">
        <v>-1524042</v>
      </c>
      <c r="J347" s="91">
        <v>-1565119.2688799996</v>
      </c>
      <c r="K347" s="91">
        <v>-1666100.5769400003</v>
      </c>
      <c r="L347" s="91">
        <v>-570802.79831328418</v>
      </c>
      <c r="M347" s="91">
        <v>-596777.35319692269</v>
      </c>
      <c r="N347" s="91">
        <v>0</v>
      </c>
      <c r="O347" s="91"/>
      <c r="P347" s="91"/>
    </row>
    <row r="348" spans="1:16">
      <c r="A348" s="75"/>
      <c r="B348" s="90">
        <v>12</v>
      </c>
      <c r="C348" s="90" t="s">
        <v>921</v>
      </c>
      <c r="D348" s="91"/>
      <c r="E348" s="91"/>
      <c r="F348" s="91"/>
      <c r="G348" s="91"/>
      <c r="H348" s="91">
        <v>-934510</v>
      </c>
      <c r="I348" s="91">
        <v>-953622</v>
      </c>
      <c r="J348" s="91">
        <v>-1001580.1929499999</v>
      </c>
      <c r="K348" s="91">
        <v>-1074196.0829799999</v>
      </c>
      <c r="L348" s="91">
        <v>-380010.60510583059</v>
      </c>
      <c r="M348" s="91">
        <v>-395141.87063294894</v>
      </c>
      <c r="N348" s="91">
        <v>0</v>
      </c>
      <c r="O348" s="91"/>
      <c r="P348" s="91"/>
    </row>
    <row r="349" spans="1:16">
      <c r="A349" s="75"/>
      <c r="B349" s="90">
        <v>13</v>
      </c>
      <c r="C349" s="90" t="s">
        <v>922</v>
      </c>
      <c r="D349" s="91"/>
      <c r="E349" s="91"/>
      <c r="F349" s="91"/>
      <c r="G349" s="91"/>
      <c r="H349" s="91">
        <v>-1499734</v>
      </c>
      <c r="I349" s="91">
        <v>-1522659</v>
      </c>
      <c r="J349" s="91">
        <v>-1607921.9764800002</v>
      </c>
      <c r="K349" s="91">
        <v>-1724803.2014199996</v>
      </c>
      <c r="L349" s="91">
        <v>-648934.15874251991</v>
      </c>
      <c r="M349" s="91">
        <v>-657388.21847124479</v>
      </c>
      <c r="N349" s="91">
        <v>0</v>
      </c>
      <c r="O349" s="91"/>
      <c r="P349" s="91"/>
    </row>
    <row r="350" spans="1:16">
      <c r="A350" s="75"/>
      <c r="B350" s="90">
        <v>14</v>
      </c>
      <c r="C350" s="90" t="s">
        <v>923</v>
      </c>
      <c r="D350" s="91"/>
      <c r="E350" s="91"/>
      <c r="F350" s="91"/>
      <c r="G350" s="91"/>
      <c r="H350" s="91">
        <v>-1187044</v>
      </c>
      <c r="I350" s="91">
        <v>-1193839</v>
      </c>
      <c r="J350" s="91">
        <v>-1250120.6504300002</v>
      </c>
      <c r="K350" s="91">
        <v>-1286162.1087699998</v>
      </c>
      <c r="L350" s="91">
        <v>-480758.79885378189</v>
      </c>
      <c r="M350" s="91">
        <v>-490154.12878013583</v>
      </c>
      <c r="N350" s="91">
        <v>0</v>
      </c>
      <c r="O350" s="91"/>
      <c r="P350" s="91"/>
    </row>
    <row r="351" spans="1:16">
      <c r="A351" s="75"/>
      <c r="B351" s="90">
        <v>15</v>
      </c>
      <c r="C351" s="90" t="s">
        <v>924</v>
      </c>
      <c r="D351" s="91"/>
      <c r="E351" s="91"/>
      <c r="F351" s="91"/>
      <c r="G351" s="91"/>
      <c r="H351" s="91">
        <v>-1022104</v>
      </c>
      <c r="I351" s="91">
        <v>-1043915</v>
      </c>
      <c r="J351" s="91">
        <v>-1092006.2797300001</v>
      </c>
      <c r="K351" s="91">
        <v>-1169493.3554099998</v>
      </c>
      <c r="L351" s="91">
        <v>-483989.44471435749</v>
      </c>
      <c r="M351" s="91">
        <v>-483452.08801241941</v>
      </c>
      <c r="N351" s="91">
        <v>0</v>
      </c>
      <c r="O351" s="91"/>
      <c r="P351" s="91"/>
    </row>
    <row r="352" spans="1:16">
      <c r="A352" s="75"/>
      <c r="B352" s="90">
        <v>16</v>
      </c>
      <c r="C352" s="90" t="s">
        <v>925</v>
      </c>
      <c r="D352" s="91"/>
      <c r="E352" s="91"/>
      <c r="F352" s="91"/>
      <c r="G352" s="91"/>
      <c r="H352" s="91">
        <v>-401730</v>
      </c>
      <c r="I352" s="91">
        <v>-412019</v>
      </c>
      <c r="J352" s="91">
        <v>-427555.75813000003</v>
      </c>
      <c r="K352" s="91">
        <v>-452372.15383999998</v>
      </c>
      <c r="L352" s="91">
        <v>-180305.96552027942</v>
      </c>
      <c r="M352" s="91">
        <v>-182782.15923659463</v>
      </c>
      <c r="N352" s="91">
        <v>0</v>
      </c>
      <c r="O352" s="91"/>
      <c r="P352" s="91"/>
    </row>
    <row r="353" spans="1:16">
      <c r="A353" s="75"/>
      <c r="B353" s="90">
        <v>17</v>
      </c>
      <c r="C353" s="90" t="s">
        <v>926</v>
      </c>
      <c r="D353" s="91"/>
      <c r="E353" s="91"/>
      <c r="F353" s="91"/>
      <c r="G353" s="91"/>
      <c r="H353" s="91">
        <v>-2355742</v>
      </c>
      <c r="I353" s="91">
        <v>-2414722</v>
      </c>
      <c r="J353" s="91">
        <v>-2497095.380210001</v>
      </c>
      <c r="K353" s="91">
        <v>-2514249.3179300004</v>
      </c>
      <c r="L353" s="91">
        <v>-1137210.0023969389</v>
      </c>
      <c r="M353" s="91">
        <v>-1082456.6553445014</v>
      </c>
      <c r="N353" s="91">
        <v>0</v>
      </c>
      <c r="O353" s="91"/>
      <c r="P353" s="91"/>
    </row>
    <row r="354" spans="1:16">
      <c r="A354" s="75"/>
      <c r="B354" s="90">
        <v>18</v>
      </c>
      <c r="C354" s="90" t="s">
        <v>927</v>
      </c>
      <c r="D354" s="91"/>
      <c r="E354" s="91"/>
      <c r="F354" s="91"/>
      <c r="G354" s="91"/>
      <c r="H354" s="91">
        <v>-515929</v>
      </c>
      <c r="I354" s="91">
        <v>-532915</v>
      </c>
      <c r="J354" s="91">
        <v>-538007.44760999992</v>
      </c>
      <c r="K354" s="91">
        <v>-547115.76645</v>
      </c>
      <c r="L354" s="91">
        <v>-213511.687837351</v>
      </c>
      <c r="M354" s="91">
        <v>-225381.38981329542</v>
      </c>
      <c r="N354" s="91">
        <v>0</v>
      </c>
      <c r="O354" s="91"/>
      <c r="P354" s="91"/>
    </row>
    <row r="355" spans="1:16">
      <c r="A355" s="75"/>
      <c r="B355" s="90">
        <v>19</v>
      </c>
      <c r="C355" s="90" t="s">
        <v>928</v>
      </c>
      <c r="D355" s="91"/>
      <c r="E355" s="91"/>
      <c r="F355" s="91"/>
      <c r="G355" s="91"/>
      <c r="H355" s="91">
        <v>-1172697</v>
      </c>
      <c r="I355" s="91">
        <v>-1181698</v>
      </c>
      <c r="J355" s="91">
        <v>-1199854.14977</v>
      </c>
      <c r="K355" s="91">
        <v>-1342261.4556500001</v>
      </c>
      <c r="L355" s="91">
        <v>-480708.53151516529</v>
      </c>
      <c r="M355" s="91">
        <v>-548408.59631638369</v>
      </c>
      <c r="N355" s="91">
        <v>0</v>
      </c>
      <c r="O355" s="91"/>
      <c r="P355" s="91"/>
    </row>
    <row r="356" spans="1:16">
      <c r="A356" s="75"/>
    </row>
    <row r="357" spans="1:16">
      <c r="A357" s="75"/>
      <c r="D357" s="91">
        <v>0</v>
      </c>
      <c r="E357" s="91">
        <v>0</v>
      </c>
      <c r="F357" s="91">
        <v>0</v>
      </c>
      <c r="G357" s="91">
        <v>0</v>
      </c>
      <c r="H357" s="91">
        <v>-30356935</v>
      </c>
      <c r="I357" s="91">
        <v>-31221279</v>
      </c>
      <c r="J357" s="91">
        <v>-32280237.873019993</v>
      </c>
      <c r="K357" s="91">
        <v>-34444972.769859999</v>
      </c>
      <c r="L357" s="91">
        <v>-13538260.949441459</v>
      </c>
      <c r="M357" s="91">
        <v>-13844917.577104218</v>
      </c>
      <c r="N357" s="91">
        <v>0</v>
      </c>
      <c r="O357" s="91"/>
      <c r="P357" s="91"/>
    </row>
    <row r="358" spans="1:16">
      <c r="A358" s="75"/>
    </row>
    <row r="359" spans="1:16">
      <c r="A359" s="75"/>
    </row>
    <row r="360" spans="1:16">
      <c r="A360" s="75"/>
    </row>
    <row r="361" spans="1:16">
      <c r="A361" s="75"/>
    </row>
    <row r="362" spans="1:16">
      <c r="A362" s="75"/>
    </row>
    <row r="363" spans="1:16">
      <c r="A363" s="75"/>
    </row>
    <row r="364" spans="1:16">
      <c r="A364" s="75"/>
    </row>
    <row r="365" spans="1:16">
      <c r="A365" s="75"/>
    </row>
    <row r="366" spans="1:16">
      <c r="A366" s="75"/>
    </row>
    <row r="367" spans="1:16">
      <c r="A367" s="75"/>
    </row>
    <row r="368" spans="1:16">
      <c r="A368" s="75"/>
    </row>
    <row r="369" spans="1:1">
      <c r="A369" s="75"/>
    </row>
    <row r="370" spans="1:1">
      <c r="A370" s="75"/>
    </row>
    <row r="371" spans="1:1">
      <c r="A371" s="75"/>
    </row>
    <row r="372" spans="1:1">
      <c r="A372" s="75"/>
    </row>
    <row r="373" spans="1:1">
      <c r="A373" s="75"/>
    </row>
    <row r="374" spans="1:1">
      <c r="A374" s="75"/>
    </row>
    <row r="375" spans="1:1">
      <c r="A375" s="75"/>
    </row>
    <row r="376" spans="1:1">
      <c r="A376" s="75"/>
    </row>
    <row r="377" spans="1:1">
      <c r="A377" s="75"/>
    </row>
    <row r="378" spans="1:1">
      <c r="A378" s="75"/>
    </row>
    <row r="379" spans="1:1">
      <c r="A379" s="75"/>
    </row>
    <row r="380" spans="1:1">
      <c r="A380" s="75"/>
    </row>
    <row r="381" spans="1:1">
      <c r="A381" s="75"/>
    </row>
    <row r="382" spans="1:1">
      <c r="A382" s="75"/>
    </row>
    <row r="383" spans="1:1">
      <c r="A383" s="75"/>
    </row>
    <row r="384" spans="1:1">
      <c r="A384" s="75"/>
    </row>
    <row r="385" spans="1:1">
      <c r="A385" s="75"/>
    </row>
    <row r="386" spans="1:1">
      <c r="A386" s="75"/>
    </row>
    <row r="387" spans="1:1">
      <c r="A387" s="75"/>
    </row>
    <row r="388" spans="1:1">
      <c r="A388" s="75"/>
    </row>
    <row r="389" spans="1:1">
      <c r="A389" s="75"/>
    </row>
    <row r="390" spans="1:1">
      <c r="A390" s="75"/>
    </row>
    <row r="391" spans="1:1">
      <c r="A391" s="75"/>
    </row>
    <row r="392" spans="1:1">
      <c r="A392" s="75"/>
    </row>
    <row r="393" spans="1:1">
      <c r="A393" s="75"/>
    </row>
    <row r="394" spans="1:1">
      <c r="A394" s="75"/>
    </row>
    <row r="395" spans="1:1">
      <c r="A395" s="75"/>
    </row>
    <row r="396" spans="1:1">
      <c r="A396" s="75"/>
    </row>
    <row r="397" spans="1:1">
      <c r="A397" s="75"/>
    </row>
    <row r="398" spans="1:1">
      <c r="A398" s="75"/>
    </row>
    <row r="399" spans="1:1">
      <c r="A399" s="75"/>
    </row>
    <row r="400" spans="1:1">
      <c r="A400" s="75"/>
    </row>
    <row r="401" spans="1:1">
      <c r="A401" s="75"/>
    </row>
    <row r="402" spans="1:1">
      <c r="A402" s="75"/>
    </row>
    <row r="403" spans="1:1">
      <c r="A403" s="75"/>
    </row>
    <row r="404" spans="1:1">
      <c r="A404" s="75"/>
    </row>
    <row r="405" spans="1:1">
      <c r="A405" s="75"/>
    </row>
    <row r="406" spans="1:1">
      <c r="A406" s="75"/>
    </row>
    <row r="407" spans="1:1">
      <c r="A407" s="75"/>
    </row>
    <row r="408" spans="1:1">
      <c r="A408" s="75"/>
    </row>
    <row r="409" spans="1:1">
      <c r="A409" s="75"/>
    </row>
    <row r="410" spans="1:1">
      <c r="A410" s="75"/>
    </row>
    <row r="411" spans="1:1">
      <c r="A411" s="75"/>
    </row>
    <row r="412" spans="1:1">
      <c r="A412" s="75"/>
    </row>
    <row r="413" spans="1:1">
      <c r="A413" s="75"/>
    </row>
    <row r="414" spans="1:1">
      <c r="A414" s="75"/>
    </row>
    <row r="415" spans="1:1">
      <c r="A415" s="75"/>
    </row>
    <row r="416" spans="1:1">
      <c r="A416" s="75"/>
    </row>
    <row r="417" spans="1:1">
      <c r="A417" s="75"/>
    </row>
    <row r="418" spans="1:1">
      <c r="A418" s="75"/>
    </row>
    <row r="419" spans="1:1">
      <c r="A419" s="75"/>
    </row>
    <row r="420" spans="1:1">
      <c r="A420" s="75"/>
    </row>
    <row r="421" spans="1:1">
      <c r="A421" s="75"/>
    </row>
    <row r="422" spans="1:1">
      <c r="A422" s="75"/>
    </row>
    <row r="423" spans="1:1">
      <c r="A423" s="75"/>
    </row>
    <row r="424" spans="1:1">
      <c r="A424" s="75"/>
    </row>
    <row r="425" spans="1:1">
      <c r="A425" s="75"/>
    </row>
    <row r="426" spans="1:1">
      <c r="A426" s="75"/>
    </row>
    <row r="427" spans="1:1">
      <c r="A427" s="75"/>
    </row>
    <row r="428" spans="1:1">
      <c r="A428" s="75"/>
    </row>
    <row r="429" spans="1:1">
      <c r="A429" s="75"/>
    </row>
    <row r="430" spans="1:1">
      <c r="A430" s="75"/>
    </row>
    <row r="431" spans="1:1">
      <c r="A431" s="75"/>
    </row>
    <row r="432" spans="1:1">
      <c r="A432" s="75"/>
    </row>
    <row r="433" spans="1:1">
      <c r="A433" s="75"/>
    </row>
    <row r="434" spans="1:1">
      <c r="A434" s="75"/>
    </row>
    <row r="435" spans="1:1">
      <c r="A435" s="75"/>
    </row>
    <row r="436" spans="1:1">
      <c r="A436" s="75"/>
    </row>
    <row r="437" spans="1:1">
      <c r="A437" s="75"/>
    </row>
    <row r="438" spans="1:1">
      <c r="A438" s="75"/>
    </row>
    <row r="439" spans="1:1">
      <c r="A439" s="75"/>
    </row>
    <row r="440" spans="1:1">
      <c r="A440" s="75"/>
    </row>
    <row r="441" spans="1:1">
      <c r="A441" s="75"/>
    </row>
    <row r="442" spans="1:1">
      <c r="A442" s="75"/>
    </row>
    <row r="443" spans="1:1">
      <c r="A443" s="75"/>
    </row>
    <row r="444" spans="1:1">
      <c r="A444" s="75"/>
    </row>
    <row r="445" spans="1:1">
      <c r="A445" s="75"/>
    </row>
    <row r="446" spans="1:1">
      <c r="A446" s="75"/>
    </row>
    <row r="447" spans="1:1">
      <c r="A447" s="75"/>
    </row>
    <row r="448" spans="1:1">
      <c r="A448" s="75"/>
    </row>
    <row r="449" spans="1:1">
      <c r="A449" s="75"/>
    </row>
    <row r="450" spans="1:1">
      <c r="A450" s="75"/>
    </row>
    <row r="451" spans="1:1">
      <c r="A451" s="75"/>
    </row>
    <row r="452" spans="1:1">
      <c r="A452" s="75"/>
    </row>
    <row r="453" spans="1:1">
      <c r="A453" s="75"/>
    </row>
    <row r="454" spans="1:1">
      <c r="A454" s="75"/>
    </row>
    <row r="455" spans="1:1">
      <c r="A455" s="75"/>
    </row>
    <row r="456" spans="1:1">
      <c r="A456" s="75"/>
    </row>
    <row r="457" spans="1:1">
      <c r="A457" s="75"/>
    </row>
    <row r="458" spans="1:1">
      <c r="A458" s="75"/>
    </row>
    <row r="459" spans="1:1">
      <c r="A459" s="75"/>
    </row>
    <row r="460" spans="1:1">
      <c r="A460" s="75"/>
    </row>
    <row r="461" spans="1:1">
      <c r="A461" s="75"/>
    </row>
    <row r="462" spans="1:1">
      <c r="A462" s="75"/>
    </row>
    <row r="463" spans="1:1">
      <c r="A463" s="75"/>
    </row>
    <row r="464" spans="1:1">
      <c r="A464" s="75"/>
    </row>
    <row r="465" spans="1:1">
      <c r="A465" s="75"/>
    </row>
    <row r="466" spans="1:1">
      <c r="A466" s="75"/>
    </row>
    <row r="467" spans="1:1">
      <c r="A467" s="75"/>
    </row>
    <row r="468" spans="1:1">
      <c r="A468" s="75"/>
    </row>
    <row r="469" spans="1:1">
      <c r="A469" s="75"/>
    </row>
    <row r="470" spans="1:1">
      <c r="A470" s="75"/>
    </row>
    <row r="471" spans="1:1">
      <c r="A471" s="75"/>
    </row>
    <row r="472" spans="1:1">
      <c r="A472" s="75"/>
    </row>
    <row r="473" spans="1:1">
      <c r="A473" s="75"/>
    </row>
    <row r="474" spans="1:1">
      <c r="A474" s="75"/>
    </row>
    <row r="475" spans="1:1">
      <c r="A475" s="75"/>
    </row>
    <row r="476" spans="1:1">
      <c r="A476" s="75"/>
    </row>
    <row r="477" spans="1:1">
      <c r="A477" s="75"/>
    </row>
    <row r="478" spans="1:1">
      <c r="A478" s="75"/>
    </row>
    <row r="479" spans="1:1">
      <c r="A479" s="75"/>
    </row>
    <row r="480" spans="1:1">
      <c r="A480" s="75"/>
    </row>
    <row r="481" spans="1:1">
      <c r="A481" s="75"/>
    </row>
    <row r="482" spans="1:1">
      <c r="A482" s="75"/>
    </row>
    <row r="483" spans="1:1">
      <c r="A483" s="75"/>
    </row>
    <row r="484" spans="1:1">
      <c r="A484" s="75"/>
    </row>
    <row r="485" spans="1:1">
      <c r="A485" s="75"/>
    </row>
    <row r="486" spans="1:1">
      <c r="A486" s="75"/>
    </row>
    <row r="487" spans="1:1">
      <c r="A487" s="75"/>
    </row>
    <row r="488" spans="1:1">
      <c r="A488" s="75"/>
    </row>
    <row r="489" spans="1:1">
      <c r="A489" s="75"/>
    </row>
    <row r="490" spans="1:1">
      <c r="A490" s="75"/>
    </row>
    <row r="491" spans="1:1">
      <c r="A491" s="75"/>
    </row>
    <row r="492" spans="1:1">
      <c r="A492" s="75"/>
    </row>
    <row r="493" spans="1:1">
      <c r="A493" s="75"/>
    </row>
    <row r="494" spans="1:1">
      <c r="A494" s="75"/>
    </row>
    <row r="495" spans="1:1">
      <c r="A495" s="75"/>
    </row>
    <row r="496" spans="1:1">
      <c r="A496" s="75"/>
    </row>
    <row r="497" spans="1:1">
      <c r="A497" s="75"/>
    </row>
    <row r="498" spans="1:1">
      <c r="A498" s="75"/>
    </row>
    <row r="499" spans="1:1">
      <c r="A499" s="75"/>
    </row>
    <row r="500" spans="1:1">
      <c r="A500" s="75"/>
    </row>
    <row r="501" spans="1:1">
      <c r="A501" s="75"/>
    </row>
    <row r="502" spans="1:1">
      <c r="A502" s="75"/>
    </row>
    <row r="503" spans="1:1">
      <c r="A503" s="75"/>
    </row>
    <row r="504" spans="1:1">
      <c r="A504" s="75"/>
    </row>
    <row r="505" spans="1:1">
      <c r="A505" s="75"/>
    </row>
    <row r="506" spans="1:1">
      <c r="A506" s="75"/>
    </row>
    <row r="507" spans="1:1">
      <c r="A507" s="75"/>
    </row>
    <row r="508" spans="1:1">
      <c r="A508" s="75"/>
    </row>
    <row r="509" spans="1:1">
      <c r="A509" s="75"/>
    </row>
    <row r="510" spans="1:1">
      <c r="A510" s="75"/>
    </row>
    <row r="511" spans="1:1">
      <c r="A511" s="75"/>
    </row>
    <row r="512" spans="1:1">
      <c r="A512" s="75"/>
    </row>
    <row r="513" spans="1:1">
      <c r="A513" s="75"/>
    </row>
    <row r="514" spans="1:1">
      <c r="A514" s="75"/>
    </row>
    <row r="515" spans="1:1">
      <c r="A515" s="75"/>
    </row>
    <row r="516" spans="1:1">
      <c r="A516" s="75"/>
    </row>
    <row r="517" spans="1:1">
      <c r="A517" s="75"/>
    </row>
    <row r="518" spans="1:1">
      <c r="A518" s="75"/>
    </row>
    <row r="519" spans="1:1">
      <c r="A519" s="75"/>
    </row>
    <row r="520" spans="1:1">
      <c r="A520" s="75"/>
    </row>
    <row r="521" spans="1:1">
      <c r="A521" s="75"/>
    </row>
    <row r="522" spans="1:1">
      <c r="A522" s="75"/>
    </row>
    <row r="523" spans="1:1">
      <c r="A523" s="75"/>
    </row>
    <row r="524" spans="1:1">
      <c r="A524" s="75"/>
    </row>
    <row r="525" spans="1:1">
      <c r="A525" s="75"/>
    </row>
    <row r="526" spans="1:1">
      <c r="A526" s="75"/>
    </row>
    <row r="527" spans="1:1">
      <c r="A527" s="75"/>
    </row>
    <row r="528" spans="1:1">
      <c r="A528" s="75"/>
    </row>
    <row r="529" spans="1:1">
      <c r="A529" s="75"/>
    </row>
    <row r="530" spans="1:1">
      <c r="A530" s="75"/>
    </row>
    <row r="531" spans="1:1">
      <c r="A531" s="75"/>
    </row>
    <row r="532" spans="1:1">
      <c r="A532" s="75"/>
    </row>
    <row r="533" spans="1:1">
      <c r="A533" s="75"/>
    </row>
    <row r="534" spans="1:1">
      <c r="A534" s="75"/>
    </row>
    <row r="536" spans="1:1">
      <c r="A536" s="75"/>
    </row>
    <row r="537" spans="1:1">
      <c r="A537" s="75"/>
    </row>
    <row r="538" spans="1:1">
      <c r="A538" s="75"/>
    </row>
    <row r="539" spans="1:1">
      <c r="A539" s="75"/>
    </row>
    <row r="540" spans="1:1">
      <c r="A540" s="75"/>
    </row>
    <row r="541" spans="1:1">
      <c r="A541" s="75"/>
    </row>
    <row r="542" spans="1:1">
      <c r="A542" s="75"/>
    </row>
    <row r="543" spans="1:1">
      <c r="A543" s="75"/>
    </row>
    <row r="544" spans="1:1">
      <c r="A544" s="75"/>
    </row>
    <row r="545" spans="1:1">
      <c r="A545" s="75"/>
    </row>
    <row r="546" spans="1:1">
      <c r="A546" s="75"/>
    </row>
    <row r="547" spans="1:1">
      <c r="A547" s="75"/>
    </row>
    <row r="548" spans="1:1">
      <c r="A548" s="75"/>
    </row>
    <row r="549" spans="1:1">
      <c r="A549" s="75"/>
    </row>
    <row r="550" spans="1:1">
      <c r="A550" s="75"/>
    </row>
    <row r="551" spans="1:1">
      <c r="A551" s="75"/>
    </row>
    <row r="552" spans="1:1">
      <c r="A552" s="75"/>
    </row>
    <row r="553" spans="1:1">
      <c r="A553" s="75"/>
    </row>
    <row r="554" spans="1:1">
      <c r="A554" s="75"/>
    </row>
    <row r="555" spans="1:1">
      <c r="A555" s="75"/>
    </row>
    <row r="556" spans="1:1">
      <c r="A556" s="75"/>
    </row>
    <row r="557" spans="1:1">
      <c r="A557" s="75"/>
    </row>
    <row r="558" spans="1:1">
      <c r="A558" s="75"/>
    </row>
    <row r="559" spans="1:1">
      <c r="A559" s="75"/>
    </row>
    <row r="560" spans="1:1">
      <c r="A560" s="75"/>
    </row>
    <row r="561" spans="1:1">
      <c r="A561" s="75"/>
    </row>
    <row r="562" spans="1:1">
      <c r="A562" s="75"/>
    </row>
    <row r="563" spans="1:1">
      <c r="A563" s="75"/>
    </row>
    <row r="564" spans="1:1">
      <c r="A564" s="75"/>
    </row>
    <row r="565" spans="1:1">
      <c r="A565" s="75"/>
    </row>
    <row r="566" spans="1:1">
      <c r="A566" s="75"/>
    </row>
    <row r="567" spans="1:1">
      <c r="A567" s="75"/>
    </row>
    <row r="568" spans="1:1">
      <c r="A568" s="75"/>
    </row>
    <row r="569" spans="1:1">
      <c r="A569" s="75"/>
    </row>
    <row r="570" spans="1:1">
      <c r="A570" s="75"/>
    </row>
    <row r="571" spans="1:1">
      <c r="A571" s="75"/>
    </row>
    <row r="572" spans="1:1">
      <c r="A572" s="75"/>
    </row>
    <row r="573" spans="1:1">
      <c r="A573" s="75"/>
    </row>
    <row r="574" spans="1:1">
      <c r="A574" s="75"/>
    </row>
    <row r="575" spans="1:1">
      <c r="A575" s="75"/>
    </row>
    <row r="576" spans="1:1">
      <c r="A576" s="75"/>
    </row>
    <row r="577" spans="1:1">
      <c r="A577" s="75"/>
    </row>
    <row r="578" spans="1:1">
      <c r="A578" s="75"/>
    </row>
    <row r="579" spans="1:1">
      <c r="A579" s="75"/>
    </row>
    <row r="580" spans="1:1">
      <c r="A580" s="75"/>
    </row>
    <row r="581" spans="1:1">
      <c r="A581" s="75"/>
    </row>
    <row r="582" spans="1:1">
      <c r="A582" s="75"/>
    </row>
    <row r="583" spans="1:1">
      <c r="A583" s="75"/>
    </row>
    <row r="584" spans="1:1">
      <c r="A584" s="75"/>
    </row>
    <row r="585" spans="1:1">
      <c r="A585" s="75"/>
    </row>
    <row r="586" spans="1:1">
      <c r="A586" s="75"/>
    </row>
    <row r="587" spans="1:1">
      <c r="A587" s="75"/>
    </row>
    <row r="588" spans="1:1">
      <c r="A588" s="75"/>
    </row>
    <row r="589" spans="1:1">
      <c r="A589" s="75"/>
    </row>
    <row r="590" spans="1:1">
      <c r="A590" s="75"/>
    </row>
    <row r="591" spans="1:1">
      <c r="A591" s="75"/>
    </row>
    <row r="592" spans="1:1">
      <c r="A592" s="75"/>
    </row>
    <row r="593" spans="1:1">
      <c r="A593" s="75"/>
    </row>
    <row r="594" spans="1:1">
      <c r="A594" s="75"/>
    </row>
    <row r="595" spans="1:1">
      <c r="A595" s="75"/>
    </row>
    <row r="596" spans="1:1">
      <c r="A596" s="75"/>
    </row>
    <row r="597" spans="1:1">
      <c r="A597" s="75"/>
    </row>
    <row r="598" spans="1:1">
      <c r="A598" s="75"/>
    </row>
    <row r="599" spans="1:1">
      <c r="A599" s="75"/>
    </row>
    <row r="600" spans="1:1">
      <c r="A600" s="75"/>
    </row>
    <row r="601" spans="1:1">
      <c r="A601" s="75"/>
    </row>
    <row r="602" spans="1:1">
      <c r="A602" s="75"/>
    </row>
    <row r="603" spans="1:1">
      <c r="A603" s="75"/>
    </row>
    <row r="604" spans="1:1">
      <c r="A604" s="75"/>
    </row>
    <row r="605" spans="1:1">
      <c r="A605" s="75"/>
    </row>
    <row r="606" spans="1:1">
      <c r="A606" s="75"/>
    </row>
    <row r="607" spans="1:1">
      <c r="A607" s="75"/>
    </row>
    <row r="608" spans="1:1">
      <c r="A608" s="75"/>
    </row>
    <row r="609" spans="1:1">
      <c r="A609" s="75"/>
    </row>
    <row r="610" spans="1:1">
      <c r="A610" s="75"/>
    </row>
    <row r="611" spans="1:1">
      <c r="A611" s="75"/>
    </row>
    <row r="612" spans="1:1">
      <c r="A612" s="75"/>
    </row>
    <row r="613" spans="1:1">
      <c r="A613" s="75"/>
    </row>
    <row r="614" spans="1:1">
      <c r="A614" s="75"/>
    </row>
    <row r="615" spans="1:1">
      <c r="A615" s="75"/>
    </row>
    <row r="616" spans="1:1">
      <c r="A616" s="75"/>
    </row>
    <row r="617" spans="1:1">
      <c r="A617" s="75"/>
    </row>
    <row r="618" spans="1:1">
      <c r="A618" s="75"/>
    </row>
    <row r="619" spans="1:1">
      <c r="A619" s="75"/>
    </row>
    <row r="620" spans="1:1">
      <c r="A620" s="75"/>
    </row>
    <row r="621" spans="1:1">
      <c r="A621" s="75"/>
    </row>
    <row r="622" spans="1:1">
      <c r="A622" s="75"/>
    </row>
    <row r="623" spans="1:1">
      <c r="A623" s="75"/>
    </row>
    <row r="624" spans="1:1">
      <c r="A624" s="75"/>
    </row>
    <row r="625" spans="1:1">
      <c r="A625" s="75"/>
    </row>
    <row r="626" spans="1:1">
      <c r="A626" s="75"/>
    </row>
    <row r="627" spans="1:1">
      <c r="A627" s="75"/>
    </row>
    <row r="628" spans="1:1">
      <c r="A628" s="75"/>
    </row>
    <row r="629" spans="1:1">
      <c r="A629" s="75"/>
    </row>
    <row r="630" spans="1:1">
      <c r="A630" s="75"/>
    </row>
    <row r="631" spans="1:1">
      <c r="A631" s="75"/>
    </row>
    <row r="632" spans="1:1">
      <c r="A632" s="75"/>
    </row>
    <row r="633" spans="1:1">
      <c r="A633" s="75"/>
    </row>
    <row r="639" spans="1:1">
      <c r="A639" s="109"/>
    </row>
    <row r="642" spans="1:1">
      <c r="A642" s="75"/>
    </row>
    <row r="643" spans="1:1">
      <c r="A643" s="75"/>
    </row>
    <row r="644" spans="1:1">
      <c r="A644" s="75"/>
    </row>
    <row r="645" spans="1:1">
      <c r="A645" s="75"/>
    </row>
    <row r="646" spans="1:1">
      <c r="A646" s="75"/>
    </row>
    <row r="647" spans="1:1">
      <c r="A647" s="75"/>
    </row>
    <row r="648" spans="1:1">
      <c r="A648" s="75"/>
    </row>
    <row r="649" spans="1:1">
      <c r="A649" s="75"/>
    </row>
    <row r="650" spans="1:1">
      <c r="A650" s="75"/>
    </row>
    <row r="651" spans="1:1">
      <c r="A651" s="75"/>
    </row>
    <row r="652" spans="1:1">
      <c r="A652" s="75"/>
    </row>
    <row r="653" spans="1:1">
      <c r="A653" s="75"/>
    </row>
    <row r="654" spans="1:1">
      <c r="A654" s="75"/>
    </row>
    <row r="655" spans="1:1">
      <c r="A655" s="75"/>
    </row>
    <row r="656" spans="1:1">
      <c r="A656" s="75"/>
    </row>
    <row r="657" spans="1:1">
      <c r="A657" s="75"/>
    </row>
    <row r="658" spans="1:1">
      <c r="A658" s="75"/>
    </row>
    <row r="659" spans="1:1">
      <c r="A659" s="75"/>
    </row>
    <row r="660" spans="1:1">
      <c r="A660" s="75"/>
    </row>
    <row r="661" spans="1:1">
      <c r="A661" s="75"/>
    </row>
    <row r="662" spans="1:1">
      <c r="A662" s="75"/>
    </row>
    <row r="663" spans="1:1">
      <c r="A663" s="75"/>
    </row>
    <row r="664" spans="1:1">
      <c r="A664" s="75"/>
    </row>
    <row r="665" spans="1:1">
      <c r="A665" s="75"/>
    </row>
    <row r="666" spans="1:1">
      <c r="A666" s="75"/>
    </row>
    <row r="667" spans="1:1">
      <c r="A667" s="75"/>
    </row>
    <row r="668" spans="1:1">
      <c r="A668" s="75"/>
    </row>
    <row r="669" spans="1:1">
      <c r="A669" s="75"/>
    </row>
    <row r="670" spans="1:1">
      <c r="A670" s="75"/>
    </row>
    <row r="671" spans="1:1">
      <c r="A671" s="75"/>
    </row>
    <row r="672" spans="1:1">
      <c r="A672" s="75"/>
    </row>
    <row r="673" spans="1:1">
      <c r="A673" s="75"/>
    </row>
    <row r="674" spans="1:1">
      <c r="A674" s="75"/>
    </row>
    <row r="675" spans="1:1">
      <c r="A675" s="75"/>
    </row>
    <row r="676" spans="1:1">
      <c r="A676" s="75"/>
    </row>
    <row r="677" spans="1:1">
      <c r="A677" s="75"/>
    </row>
    <row r="678" spans="1:1">
      <c r="A678" s="75"/>
    </row>
    <row r="679" spans="1:1">
      <c r="A679" s="75"/>
    </row>
    <row r="680" spans="1:1">
      <c r="A680" s="75"/>
    </row>
    <row r="681" spans="1:1">
      <c r="A681" s="75"/>
    </row>
    <row r="682" spans="1:1">
      <c r="A682" s="75"/>
    </row>
    <row r="683" spans="1:1">
      <c r="A683" s="75"/>
    </row>
    <row r="684" spans="1:1">
      <c r="A684" s="75"/>
    </row>
    <row r="685" spans="1:1">
      <c r="A685" s="75"/>
    </row>
    <row r="686" spans="1:1">
      <c r="A686" s="75"/>
    </row>
    <row r="687" spans="1:1">
      <c r="A687" s="75"/>
    </row>
    <row r="688" spans="1:1">
      <c r="A688" s="75"/>
    </row>
    <row r="689" spans="1:1">
      <c r="A689" s="75"/>
    </row>
    <row r="690" spans="1:1">
      <c r="A690" s="75"/>
    </row>
    <row r="691" spans="1:1">
      <c r="A691" s="75"/>
    </row>
    <row r="692" spans="1:1">
      <c r="A692" s="75"/>
    </row>
    <row r="693" spans="1:1">
      <c r="A693" s="75"/>
    </row>
    <row r="694" spans="1:1">
      <c r="A694" s="75"/>
    </row>
    <row r="695" spans="1:1">
      <c r="A695" s="75"/>
    </row>
    <row r="696" spans="1:1">
      <c r="A696" s="75"/>
    </row>
    <row r="697" spans="1:1">
      <c r="A697" s="75"/>
    </row>
    <row r="698" spans="1:1">
      <c r="A698" s="75"/>
    </row>
    <row r="699" spans="1:1">
      <c r="A699" s="75"/>
    </row>
    <row r="700" spans="1:1">
      <c r="A700" s="75"/>
    </row>
    <row r="701" spans="1:1">
      <c r="A701" s="75"/>
    </row>
    <row r="702" spans="1:1">
      <c r="A702" s="75"/>
    </row>
    <row r="703" spans="1:1">
      <c r="A703" s="75"/>
    </row>
    <row r="704" spans="1:1">
      <c r="A704" s="75"/>
    </row>
    <row r="705" spans="1:1">
      <c r="A705" s="75"/>
    </row>
    <row r="706" spans="1:1">
      <c r="A706" s="75"/>
    </row>
    <row r="707" spans="1:1">
      <c r="A707" s="75"/>
    </row>
    <row r="708" spans="1:1">
      <c r="A708" s="75"/>
    </row>
    <row r="709" spans="1:1">
      <c r="A709" s="75"/>
    </row>
    <row r="710" spans="1:1">
      <c r="A710" s="75"/>
    </row>
    <row r="711" spans="1:1">
      <c r="A711" s="75"/>
    </row>
    <row r="712" spans="1:1">
      <c r="A712" s="75"/>
    </row>
    <row r="713" spans="1:1">
      <c r="A713" s="75"/>
    </row>
    <row r="714" spans="1:1">
      <c r="A714" s="75"/>
    </row>
    <row r="715" spans="1:1">
      <c r="A715" s="75"/>
    </row>
    <row r="716" spans="1:1">
      <c r="A716" s="75"/>
    </row>
    <row r="717" spans="1:1">
      <c r="A717" s="75"/>
    </row>
    <row r="718" spans="1:1">
      <c r="A718" s="75"/>
    </row>
    <row r="719" spans="1:1">
      <c r="A719" s="75"/>
    </row>
    <row r="720" spans="1:1">
      <c r="A720" s="75"/>
    </row>
    <row r="721" spans="1:1">
      <c r="A721" s="75"/>
    </row>
    <row r="722" spans="1:1">
      <c r="A722" s="75"/>
    </row>
    <row r="723" spans="1:1">
      <c r="A723" s="75"/>
    </row>
    <row r="724" spans="1:1">
      <c r="A724" s="75"/>
    </row>
    <row r="725" spans="1:1">
      <c r="A725" s="75"/>
    </row>
    <row r="726" spans="1:1">
      <c r="A726" s="75"/>
    </row>
    <row r="727" spans="1:1">
      <c r="A727" s="75"/>
    </row>
    <row r="728" spans="1:1">
      <c r="A728" s="75"/>
    </row>
    <row r="729" spans="1:1">
      <c r="A729" s="75"/>
    </row>
    <row r="730" spans="1:1">
      <c r="A730" s="75"/>
    </row>
    <row r="731" spans="1:1">
      <c r="A731" s="75"/>
    </row>
    <row r="732" spans="1:1">
      <c r="A732" s="75"/>
    </row>
    <row r="733" spans="1:1">
      <c r="A733" s="75"/>
    </row>
    <row r="734" spans="1:1">
      <c r="A734" s="75"/>
    </row>
    <row r="735" spans="1:1">
      <c r="A735" s="75"/>
    </row>
    <row r="736" spans="1:1">
      <c r="A736" s="75"/>
    </row>
    <row r="737" spans="1:1">
      <c r="A737" s="75"/>
    </row>
    <row r="738" spans="1:1">
      <c r="A738" s="75"/>
    </row>
    <row r="739" spans="1:1">
      <c r="A739" s="75"/>
    </row>
    <row r="740" spans="1:1">
      <c r="A740" s="75"/>
    </row>
    <row r="741" spans="1:1">
      <c r="A741" s="75"/>
    </row>
    <row r="742" spans="1:1">
      <c r="A742" s="75"/>
    </row>
    <row r="743" spans="1:1">
      <c r="A743" s="75"/>
    </row>
    <row r="744" spans="1:1">
      <c r="A744" s="75"/>
    </row>
    <row r="745" spans="1:1">
      <c r="A745" s="75"/>
    </row>
    <row r="746" spans="1:1">
      <c r="A746" s="75"/>
    </row>
    <row r="747" spans="1:1">
      <c r="A747" s="75"/>
    </row>
    <row r="748" spans="1:1">
      <c r="A748" s="75"/>
    </row>
    <row r="749" spans="1:1">
      <c r="A749" s="75"/>
    </row>
    <row r="750" spans="1:1">
      <c r="A750" s="75"/>
    </row>
    <row r="751" spans="1:1">
      <c r="A751" s="75"/>
    </row>
    <row r="752" spans="1:1">
      <c r="A752" s="75"/>
    </row>
    <row r="753" spans="1:1">
      <c r="A753" s="75"/>
    </row>
    <row r="754" spans="1:1">
      <c r="A754" s="75"/>
    </row>
    <row r="755" spans="1:1">
      <c r="A755" s="75"/>
    </row>
    <row r="756" spans="1:1">
      <c r="A756" s="75"/>
    </row>
    <row r="757" spans="1:1">
      <c r="A757" s="75"/>
    </row>
    <row r="758" spans="1:1">
      <c r="A758" s="75"/>
    </row>
    <row r="759" spans="1:1">
      <c r="A759" s="75"/>
    </row>
    <row r="760" spans="1:1">
      <c r="A760" s="75"/>
    </row>
    <row r="761" spans="1:1">
      <c r="A761" s="75"/>
    </row>
    <row r="762" spans="1:1">
      <c r="A762" s="75"/>
    </row>
    <row r="763" spans="1:1">
      <c r="A763" s="75"/>
    </row>
    <row r="764" spans="1:1">
      <c r="A764" s="75"/>
    </row>
    <row r="765" spans="1:1">
      <c r="A765" s="75"/>
    </row>
    <row r="766" spans="1:1">
      <c r="A766" s="75"/>
    </row>
    <row r="767" spans="1:1">
      <c r="A767" s="75"/>
    </row>
    <row r="768" spans="1:1">
      <c r="A768" s="75"/>
    </row>
    <row r="769" spans="1:1">
      <c r="A769" s="75"/>
    </row>
    <row r="770" spans="1:1">
      <c r="A770" s="75"/>
    </row>
    <row r="771" spans="1:1">
      <c r="A771" s="75"/>
    </row>
    <row r="772" spans="1:1">
      <c r="A772" s="75"/>
    </row>
    <row r="773" spans="1:1">
      <c r="A773" s="75"/>
    </row>
    <row r="774" spans="1:1">
      <c r="A774" s="75"/>
    </row>
    <row r="775" spans="1:1">
      <c r="A775" s="75"/>
    </row>
    <row r="776" spans="1:1">
      <c r="A776" s="75"/>
    </row>
    <row r="777" spans="1:1">
      <c r="A777" s="75"/>
    </row>
    <row r="778" spans="1:1">
      <c r="A778" s="75"/>
    </row>
    <row r="779" spans="1:1">
      <c r="A779" s="75"/>
    </row>
    <row r="780" spans="1:1">
      <c r="A780" s="75"/>
    </row>
    <row r="781" spans="1:1">
      <c r="A781" s="75"/>
    </row>
    <row r="782" spans="1:1">
      <c r="A782" s="75"/>
    </row>
    <row r="783" spans="1:1">
      <c r="A783" s="75"/>
    </row>
    <row r="784" spans="1:1">
      <c r="A784" s="75"/>
    </row>
    <row r="785" spans="1:1">
      <c r="A785" s="75"/>
    </row>
    <row r="786" spans="1:1">
      <c r="A786" s="75"/>
    </row>
    <row r="787" spans="1:1">
      <c r="A787" s="75"/>
    </row>
    <row r="788" spans="1:1">
      <c r="A788" s="75"/>
    </row>
    <row r="789" spans="1:1">
      <c r="A789" s="75"/>
    </row>
    <row r="790" spans="1:1">
      <c r="A790" s="75"/>
    </row>
    <row r="791" spans="1:1">
      <c r="A791" s="75"/>
    </row>
    <row r="792" spans="1:1">
      <c r="A792" s="75"/>
    </row>
    <row r="793" spans="1:1">
      <c r="A793" s="75"/>
    </row>
    <row r="794" spans="1:1">
      <c r="A794" s="75"/>
    </row>
    <row r="795" spans="1:1">
      <c r="A795" s="75"/>
    </row>
    <row r="796" spans="1:1">
      <c r="A796" s="75"/>
    </row>
    <row r="797" spans="1:1">
      <c r="A797" s="75"/>
    </row>
    <row r="798" spans="1:1">
      <c r="A798" s="75"/>
    </row>
    <row r="799" spans="1:1">
      <c r="A799" s="75"/>
    </row>
    <row r="800" spans="1:1">
      <c r="A800" s="75"/>
    </row>
    <row r="801" spans="1:1">
      <c r="A801" s="75"/>
    </row>
    <row r="802" spans="1:1">
      <c r="A802" s="75"/>
    </row>
    <row r="803" spans="1:1">
      <c r="A803" s="75"/>
    </row>
    <row r="804" spans="1:1">
      <c r="A804" s="75"/>
    </row>
    <row r="805" spans="1:1">
      <c r="A805" s="75"/>
    </row>
    <row r="806" spans="1:1">
      <c r="A806" s="75"/>
    </row>
    <row r="807" spans="1:1">
      <c r="A807" s="75"/>
    </row>
    <row r="808" spans="1:1">
      <c r="A808" s="75"/>
    </row>
    <row r="809" spans="1:1">
      <c r="A809" s="75"/>
    </row>
    <row r="810" spans="1:1">
      <c r="A810" s="75"/>
    </row>
    <row r="811" spans="1:1">
      <c r="A811" s="75"/>
    </row>
    <row r="812" spans="1:1">
      <c r="A812" s="75"/>
    </row>
    <row r="813" spans="1:1">
      <c r="A813" s="75"/>
    </row>
    <row r="814" spans="1:1">
      <c r="A814" s="75"/>
    </row>
    <row r="815" spans="1:1">
      <c r="A815" s="75"/>
    </row>
    <row r="816" spans="1:1">
      <c r="A816" s="75"/>
    </row>
    <row r="817" spans="1:1">
      <c r="A817" s="75"/>
    </row>
    <row r="818" spans="1:1">
      <c r="A818" s="75"/>
    </row>
    <row r="819" spans="1:1">
      <c r="A819" s="75"/>
    </row>
    <row r="820" spans="1:1">
      <c r="A820" s="75"/>
    </row>
    <row r="821" spans="1:1">
      <c r="A821" s="75"/>
    </row>
    <row r="822" spans="1:1">
      <c r="A822" s="75"/>
    </row>
    <row r="823" spans="1:1">
      <c r="A823" s="75"/>
    </row>
    <row r="824" spans="1:1">
      <c r="A824" s="75"/>
    </row>
    <row r="825" spans="1:1">
      <c r="A825" s="75"/>
    </row>
    <row r="826" spans="1:1">
      <c r="A826" s="75"/>
    </row>
    <row r="827" spans="1:1">
      <c r="A827" s="75"/>
    </row>
    <row r="828" spans="1:1">
      <c r="A828" s="75"/>
    </row>
    <row r="829" spans="1:1">
      <c r="A829" s="75"/>
    </row>
    <row r="830" spans="1:1">
      <c r="A830" s="75"/>
    </row>
    <row r="831" spans="1:1">
      <c r="A831" s="75"/>
    </row>
    <row r="832" spans="1:1">
      <c r="A832" s="75"/>
    </row>
    <row r="833" spans="1:1">
      <c r="A833" s="75"/>
    </row>
    <row r="834" spans="1:1">
      <c r="A834" s="75"/>
    </row>
    <row r="835" spans="1:1">
      <c r="A835" s="75"/>
    </row>
    <row r="836" spans="1:1">
      <c r="A836" s="75"/>
    </row>
    <row r="838" spans="1:1">
      <c r="A838" s="75"/>
    </row>
    <row r="839" spans="1:1">
      <c r="A839" s="75"/>
    </row>
    <row r="840" spans="1:1">
      <c r="A840" s="75"/>
    </row>
    <row r="841" spans="1:1">
      <c r="A841" s="75"/>
    </row>
    <row r="842" spans="1:1">
      <c r="A842" s="75"/>
    </row>
    <row r="843" spans="1:1">
      <c r="A843" s="75"/>
    </row>
    <row r="844" spans="1:1">
      <c r="A844" s="75"/>
    </row>
    <row r="845" spans="1:1">
      <c r="A845" s="75"/>
    </row>
    <row r="846" spans="1:1">
      <c r="A846" s="75"/>
    </row>
    <row r="847" spans="1:1">
      <c r="A847" s="75"/>
    </row>
    <row r="848" spans="1:1">
      <c r="A848" s="75"/>
    </row>
    <row r="849" spans="1:1">
      <c r="A849" s="75"/>
    </row>
    <row r="850" spans="1:1">
      <c r="A850" s="75"/>
    </row>
    <row r="851" spans="1:1">
      <c r="A851" s="75"/>
    </row>
    <row r="852" spans="1:1">
      <c r="A852" s="75"/>
    </row>
    <row r="853" spans="1:1">
      <c r="A853" s="75"/>
    </row>
    <row r="854" spans="1:1">
      <c r="A854" s="75"/>
    </row>
    <row r="855" spans="1:1">
      <c r="A855" s="75"/>
    </row>
    <row r="856" spans="1:1">
      <c r="A856" s="75"/>
    </row>
    <row r="857" spans="1:1">
      <c r="A857" s="75"/>
    </row>
    <row r="858" spans="1:1">
      <c r="A858" s="75"/>
    </row>
    <row r="859" spans="1:1">
      <c r="A859" s="75"/>
    </row>
    <row r="860" spans="1:1">
      <c r="A860" s="75"/>
    </row>
    <row r="861" spans="1:1">
      <c r="A861" s="75"/>
    </row>
    <row r="862" spans="1:1">
      <c r="A862" s="75"/>
    </row>
    <row r="863" spans="1:1">
      <c r="A863" s="75"/>
    </row>
    <row r="864" spans="1:1">
      <c r="A864" s="75"/>
    </row>
    <row r="865" spans="1:1">
      <c r="A865" s="75"/>
    </row>
    <row r="866" spans="1:1">
      <c r="A866" s="75"/>
    </row>
    <row r="867" spans="1:1">
      <c r="A867" s="75"/>
    </row>
    <row r="868" spans="1:1">
      <c r="A868" s="75"/>
    </row>
    <row r="869" spans="1:1">
      <c r="A869" s="75"/>
    </row>
    <row r="870" spans="1:1">
      <c r="A870" s="75"/>
    </row>
    <row r="871" spans="1:1">
      <c r="A871" s="75"/>
    </row>
    <row r="872" spans="1:1">
      <c r="A872" s="75"/>
    </row>
    <row r="873" spans="1:1">
      <c r="A873" s="75"/>
    </row>
    <row r="874" spans="1:1">
      <c r="A874" s="75"/>
    </row>
    <row r="875" spans="1:1">
      <c r="A875" s="75"/>
    </row>
    <row r="876" spans="1:1">
      <c r="A876" s="75"/>
    </row>
    <row r="877" spans="1:1">
      <c r="A877" s="75"/>
    </row>
    <row r="878" spans="1:1">
      <c r="A878" s="75"/>
    </row>
    <row r="879" spans="1:1">
      <c r="A879" s="75"/>
    </row>
    <row r="880" spans="1:1">
      <c r="A880" s="75"/>
    </row>
    <row r="881" spans="1:1">
      <c r="A881" s="75"/>
    </row>
    <row r="882" spans="1:1">
      <c r="A882" s="75"/>
    </row>
    <row r="883" spans="1:1">
      <c r="A883" s="75"/>
    </row>
    <row r="884" spans="1:1">
      <c r="A884" s="75"/>
    </row>
    <row r="885" spans="1:1">
      <c r="A885" s="75"/>
    </row>
    <row r="886" spans="1:1">
      <c r="A886" s="75"/>
    </row>
    <row r="887" spans="1:1">
      <c r="A887" s="75"/>
    </row>
    <row r="888" spans="1:1">
      <c r="A888" s="75"/>
    </row>
    <row r="889" spans="1:1">
      <c r="A889" s="75"/>
    </row>
    <row r="890" spans="1:1">
      <c r="A890" s="75"/>
    </row>
    <row r="891" spans="1:1">
      <c r="A891" s="75"/>
    </row>
    <row r="892" spans="1:1">
      <c r="A892" s="75"/>
    </row>
    <row r="893" spans="1:1">
      <c r="A893" s="75"/>
    </row>
    <row r="894" spans="1:1">
      <c r="A894" s="75"/>
    </row>
    <row r="895" spans="1:1">
      <c r="A895" s="75"/>
    </row>
    <row r="896" spans="1:1">
      <c r="A896" s="75"/>
    </row>
    <row r="897" spans="1:1">
      <c r="A897" s="75"/>
    </row>
    <row r="898" spans="1:1">
      <c r="A898" s="75"/>
    </row>
    <row r="899" spans="1:1">
      <c r="A899" s="75"/>
    </row>
    <row r="900" spans="1:1">
      <c r="A900" s="75"/>
    </row>
    <row r="901" spans="1:1">
      <c r="A901" s="75"/>
    </row>
    <row r="902" spans="1:1">
      <c r="A902" s="75"/>
    </row>
    <row r="903" spans="1:1">
      <c r="A903" s="75"/>
    </row>
    <row r="904" spans="1:1">
      <c r="A904" s="75"/>
    </row>
    <row r="905" spans="1:1">
      <c r="A905" s="75"/>
    </row>
    <row r="906" spans="1:1">
      <c r="A906" s="75"/>
    </row>
    <row r="907" spans="1:1">
      <c r="A907" s="75"/>
    </row>
    <row r="908" spans="1:1">
      <c r="A908" s="75"/>
    </row>
    <row r="909" spans="1:1">
      <c r="A909" s="75"/>
    </row>
    <row r="910" spans="1:1">
      <c r="A910" s="75"/>
    </row>
    <row r="911" spans="1:1">
      <c r="A911" s="75"/>
    </row>
    <row r="912" spans="1:1">
      <c r="A912" s="75"/>
    </row>
    <row r="913" spans="1:1">
      <c r="A913" s="75"/>
    </row>
    <row r="914" spans="1:1">
      <c r="A914" s="75"/>
    </row>
    <row r="915" spans="1:1">
      <c r="A915" s="75"/>
    </row>
    <row r="916" spans="1:1">
      <c r="A916" s="75"/>
    </row>
    <row r="917" spans="1:1">
      <c r="A917" s="75"/>
    </row>
    <row r="918" spans="1:1">
      <c r="A918" s="75"/>
    </row>
    <row r="919" spans="1:1">
      <c r="A919" s="75"/>
    </row>
    <row r="920" spans="1:1">
      <c r="A920" s="75"/>
    </row>
    <row r="921" spans="1:1">
      <c r="A921" s="75"/>
    </row>
    <row r="922" spans="1:1">
      <c r="A922" s="75"/>
    </row>
    <row r="923" spans="1:1">
      <c r="A923" s="75"/>
    </row>
    <row r="924" spans="1:1">
      <c r="A924" s="75"/>
    </row>
    <row r="925" spans="1:1">
      <c r="A925" s="75"/>
    </row>
    <row r="926" spans="1:1">
      <c r="A926" s="75"/>
    </row>
    <row r="927" spans="1:1">
      <c r="A927" s="75"/>
    </row>
    <row r="928" spans="1:1">
      <c r="A928" s="75"/>
    </row>
    <row r="929" spans="1:1">
      <c r="A929" s="75"/>
    </row>
    <row r="930" spans="1:1">
      <c r="A930" s="75"/>
    </row>
    <row r="931" spans="1:1">
      <c r="A931" s="75"/>
    </row>
    <row r="932" spans="1:1">
      <c r="A932" s="75"/>
    </row>
    <row r="933" spans="1:1">
      <c r="A933" s="75"/>
    </row>
    <row r="934" spans="1:1">
      <c r="A934" s="75"/>
    </row>
    <row r="935" spans="1:1">
      <c r="A935" s="75"/>
    </row>
  </sheetData>
  <autoFilter ref="A10:XDM10" xr:uid="{9E71FA4B-345F-4A65-8140-A39651049C65}"/>
  <hyperlinks>
    <hyperlink ref="A3" r:id="rId1" display="https://vm.fi/kuntatalousohjelma" xr:uid="{F159CC46-9CB4-4EEC-BA87-FEB0E9D9419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BBBD7-A4A0-482D-9AAA-FF100DC0C1ED}">
  <sheetPr>
    <tabColor theme="6"/>
  </sheetPr>
  <dimension ref="A1:AG313"/>
  <sheetViews>
    <sheetView tabSelected="1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A10" sqref="A10"/>
    </sheetView>
  </sheetViews>
  <sheetFormatPr defaultRowHeight="16.5"/>
  <cols>
    <col min="1" max="1" width="7.42578125" style="10" customWidth="1"/>
    <col min="2" max="2" width="5.42578125" style="12" bestFit="1" customWidth="1"/>
    <col min="3" max="3" width="21.5703125" style="10" customWidth="1"/>
    <col min="4" max="4" width="11.42578125" style="12" customWidth="1"/>
    <col min="5" max="5" width="9.7109375" style="12" customWidth="1"/>
    <col min="6" max="6" width="10.42578125" style="12" bestFit="1" customWidth="1"/>
    <col min="7" max="8" width="10.28515625" style="12" customWidth="1"/>
    <col min="9" max="9" width="10.28515625" style="10" customWidth="1"/>
    <col min="10" max="10" width="11" customWidth="1"/>
    <col min="11" max="11" width="15.140625" style="12" customWidth="1"/>
    <col min="12" max="12" width="15" style="12" customWidth="1"/>
    <col min="13" max="13" width="12.140625" style="10" bestFit="1" customWidth="1"/>
    <col min="14" max="14" width="10" style="12" bestFit="1" customWidth="1"/>
    <col min="15" max="15" width="10.28515625" style="12" customWidth="1"/>
    <col min="16" max="16" width="9.42578125" style="10" bestFit="1" customWidth="1"/>
    <col min="17" max="17" width="14.42578125" style="12" bestFit="1" customWidth="1"/>
    <col min="18" max="18" width="17.42578125" style="12" customWidth="1"/>
    <col min="19" max="19" width="13" style="12" bestFit="1" customWidth="1"/>
    <col min="20" max="21" width="12.28515625" style="12" bestFit="1" customWidth="1"/>
    <col min="22" max="22" width="7.140625" style="10" bestFit="1" customWidth="1"/>
    <col min="23" max="23" width="9.7109375" style="12" bestFit="1" customWidth="1"/>
    <col min="24" max="24" width="15.28515625" style="12" bestFit="1" customWidth="1"/>
    <col min="25" max="25" width="17.42578125" style="12" bestFit="1" customWidth="1"/>
    <col min="26" max="26" width="10.42578125" style="12" bestFit="1" customWidth="1"/>
    <col min="27" max="27" width="12.28515625" customWidth="1"/>
    <col min="28" max="28" width="13.140625" style="10" customWidth="1"/>
    <col min="29" max="29" width="13.140625" customWidth="1"/>
    <col min="30" max="30" width="15.42578125" style="10" customWidth="1"/>
    <col min="31" max="31" width="15.7109375" style="10" customWidth="1"/>
    <col min="32" max="32" width="13.5703125" style="10" customWidth="1"/>
    <col min="33" max="33" width="13.140625" style="10" customWidth="1"/>
    <col min="34" max="16384" width="9.140625" style="10"/>
  </cols>
  <sheetData>
    <row r="1" spans="1:33" ht="33.75">
      <c r="A1" s="351" t="s">
        <v>1100</v>
      </c>
    </row>
    <row r="2" spans="1:33" ht="33.75">
      <c r="A2" s="351" t="s">
        <v>1101</v>
      </c>
    </row>
    <row r="3" spans="1:33">
      <c r="A3" s="350" t="s">
        <v>1073</v>
      </c>
    </row>
    <row r="5" spans="1:33">
      <c r="J5" s="10"/>
      <c r="AA5" s="10"/>
      <c r="AC5" s="10"/>
    </row>
    <row r="6" spans="1:33">
      <c r="J6" s="10"/>
      <c r="AA6" s="10"/>
      <c r="AC6" s="10"/>
    </row>
    <row r="7" spans="1:33">
      <c r="J7" s="10"/>
      <c r="AA7" s="10"/>
      <c r="AC7" s="304"/>
      <c r="AD7" s="305"/>
      <c r="AE7" s="305"/>
      <c r="AF7" s="305"/>
      <c r="AG7" s="305"/>
    </row>
    <row r="8" spans="1:33">
      <c r="J8" s="10"/>
      <c r="AA8" s="10"/>
      <c r="AC8" s="306" t="s">
        <v>1082</v>
      </c>
      <c r="AD8" s="303"/>
      <c r="AE8" s="303"/>
      <c r="AF8" s="303"/>
      <c r="AG8" s="303"/>
    </row>
    <row r="9" spans="1:33" ht="82.5">
      <c r="A9" s="239" t="s">
        <v>984</v>
      </c>
      <c r="B9" s="248" t="s">
        <v>970</v>
      </c>
      <c r="C9" s="239" t="s">
        <v>18</v>
      </c>
      <c r="D9" s="239" t="s">
        <v>1069</v>
      </c>
      <c r="E9" s="277" t="s">
        <v>1068</v>
      </c>
      <c r="F9" s="239" t="s">
        <v>1012</v>
      </c>
      <c r="G9" s="239" t="s">
        <v>1071</v>
      </c>
      <c r="H9" s="274" t="s">
        <v>1070</v>
      </c>
      <c r="I9" s="272" t="s">
        <v>1063</v>
      </c>
      <c r="J9" s="272" t="s">
        <v>1072</v>
      </c>
      <c r="K9" s="239" t="s">
        <v>1064</v>
      </c>
      <c r="L9" s="239" t="s">
        <v>1067</v>
      </c>
      <c r="M9" s="239" t="s">
        <v>985</v>
      </c>
      <c r="N9" s="239" t="s">
        <v>1065</v>
      </c>
      <c r="O9" s="239" t="s">
        <v>1066</v>
      </c>
      <c r="P9" s="239" t="s">
        <v>986</v>
      </c>
      <c r="Q9" s="239" t="s">
        <v>987</v>
      </c>
      <c r="R9" s="239" t="s">
        <v>1052</v>
      </c>
      <c r="S9" s="239" t="s">
        <v>988</v>
      </c>
      <c r="T9" s="239" t="s">
        <v>989</v>
      </c>
      <c r="U9" s="239" t="s">
        <v>1013</v>
      </c>
      <c r="V9" s="239" t="s">
        <v>1011</v>
      </c>
      <c r="W9" s="240" t="s">
        <v>990</v>
      </c>
      <c r="X9" s="240" t="s">
        <v>991</v>
      </c>
      <c r="Y9" s="240" t="s">
        <v>992</v>
      </c>
      <c r="Z9" s="239" t="s">
        <v>993</v>
      </c>
      <c r="AA9" s="272" t="s">
        <v>1074</v>
      </c>
      <c r="AB9" s="297" t="s">
        <v>1081</v>
      </c>
      <c r="AC9" s="298" t="s">
        <v>990</v>
      </c>
      <c r="AD9" s="298" t="s">
        <v>991</v>
      </c>
      <c r="AE9" s="298" t="s">
        <v>992</v>
      </c>
      <c r="AF9" s="299" t="s">
        <v>993</v>
      </c>
      <c r="AG9" s="300" t="s">
        <v>1074</v>
      </c>
    </row>
    <row r="10" spans="1:33" s="292" customFormat="1" ht="38.25" customHeight="1">
      <c r="A10" s="281">
        <v>0</v>
      </c>
      <c r="B10" s="282">
        <v>0</v>
      </c>
      <c r="C10" s="283" t="s">
        <v>994</v>
      </c>
      <c r="D10" s="284">
        <v>5533611</v>
      </c>
      <c r="E10" s="285">
        <v>897317</v>
      </c>
      <c r="F10" s="286">
        <f>E10/D10</f>
        <v>0.16215758570669314</v>
      </c>
      <c r="G10" s="284">
        <v>5570737</v>
      </c>
      <c r="H10" s="284">
        <v>794718</v>
      </c>
      <c r="I10" s="287">
        <f>H10/G10</f>
        <v>0.14265940036300404</v>
      </c>
      <c r="J10" s="288">
        <f t="shared" ref="J10:J73" si="0">H10/E10-1</f>
        <v>-0.1143397483832358</v>
      </c>
      <c r="K10" s="289">
        <v>2752.7760750096086</v>
      </c>
      <c r="L10" s="289">
        <v>2739.5521895033771</v>
      </c>
      <c r="M10" s="290">
        <v>2280.5912505757997</v>
      </c>
      <c r="N10" s="291">
        <v>0.82846958431511331</v>
      </c>
      <c r="O10" s="289">
        <f>M10*D10/E10</f>
        <v>14064.042953259552</v>
      </c>
      <c r="P10" s="26">
        <v>2441.5710019055828</v>
      </c>
      <c r="Q10" s="282">
        <v>603.42451384019353</v>
      </c>
      <c r="R10" s="282">
        <v>-55.772901132387915</v>
      </c>
      <c r="S10" s="284">
        <f>SUM(P10:Q10)</f>
        <v>3044.9955157457762</v>
      </c>
      <c r="T10" s="291">
        <f>Q10/S10</f>
        <v>0.19816926189870057</v>
      </c>
      <c r="U10" s="291">
        <f>S10/K10</f>
        <v>1.1061544538217289</v>
      </c>
      <c r="V10" s="292">
        <v>7.46</v>
      </c>
      <c r="W10" s="293">
        <v>115</v>
      </c>
      <c r="X10" s="293">
        <v>108.88205653187443</v>
      </c>
      <c r="Y10" s="293">
        <v>100.44874216726325</v>
      </c>
      <c r="Z10" s="282">
        <v>210.60483654378373</v>
      </c>
      <c r="AA10" s="292">
        <v>323</v>
      </c>
      <c r="AB10" s="187">
        <v>230.43189549318151</v>
      </c>
      <c r="AC10" s="301">
        <f>W10/$AB10</f>
        <v>0.49906285652804888</v>
      </c>
      <c r="AD10" s="301">
        <f t="shared" ref="AD10" si="1">X10/$AB10</f>
        <v>0.47251295789083264</v>
      </c>
      <c r="AE10" s="301">
        <f t="shared" ref="AE10" si="2">Y10/$AB10</f>
        <v>0.43591509739690326</v>
      </c>
      <c r="AF10" s="301">
        <f t="shared" ref="AF10" si="3">Z10/$AB10</f>
        <v>0.91395696803620463</v>
      </c>
      <c r="AG10" s="301">
        <f t="shared" ref="AG10" si="4">AA10/$AB10</f>
        <v>1.4017156752918243</v>
      </c>
    </row>
    <row r="11" spans="1:33">
      <c r="A11" s="10">
        <v>5</v>
      </c>
      <c r="B11" s="185">
        <v>14</v>
      </c>
      <c r="C11" s="190" t="s">
        <v>319</v>
      </c>
      <c r="D11" s="187">
        <v>9183</v>
      </c>
      <c r="E11" s="17">
        <v>1650</v>
      </c>
      <c r="F11" s="275">
        <f>E11/D11</f>
        <v>0.1796798431885005</v>
      </c>
      <c r="G11" s="198">
        <v>8025</v>
      </c>
      <c r="H11" s="198">
        <v>1185</v>
      </c>
      <c r="I11" s="276">
        <f>H11/G11</f>
        <v>0.14766355140186915</v>
      </c>
      <c r="J11" s="265">
        <f>H11/E11-1</f>
        <v>-0.28181818181818186</v>
      </c>
      <c r="K11" s="17">
        <v>2987.2068920832007</v>
      </c>
      <c r="L11" s="17">
        <v>3217.0198291176762</v>
      </c>
      <c r="M11" s="32">
        <v>2547.5311390613092</v>
      </c>
      <c r="N11" s="16">
        <v>0.85281375917177504</v>
      </c>
      <c r="O11" s="273">
        <f>M11*D11/E11</f>
        <v>14178.168757575759</v>
      </c>
      <c r="P11" s="26">
        <v>1986.0213006544845</v>
      </c>
      <c r="Q11" s="40">
        <v>1475.5685894658614</v>
      </c>
      <c r="R11" s="40">
        <v>65.35370160729218</v>
      </c>
      <c r="S11" s="198">
        <f>SUM(P11:Q11)</f>
        <v>3461.5898901203459</v>
      </c>
      <c r="T11" s="291">
        <f>Q11/S11</f>
        <v>0.42626903714886966</v>
      </c>
      <c r="U11" s="291">
        <f>S11/K11</f>
        <v>1.1588048686197034</v>
      </c>
      <c r="V11" s="183">
        <v>9.1</v>
      </c>
      <c r="W11" s="189">
        <v>37.624398483876817</v>
      </c>
      <c r="X11" s="189">
        <v>43.372050470772649</v>
      </c>
      <c r="Y11" s="189">
        <v>37.752265474859669</v>
      </c>
      <c r="Z11" s="18">
        <v>69.715686594794732</v>
      </c>
      <c r="AA11" s="258">
        <v>272.12348905586407</v>
      </c>
      <c r="AB11" s="32">
        <v>159.89552981410384</v>
      </c>
      <c r="AC11" s="302">
        <f>W11/$AB11</f>
        <v>0.23530613099452702</v>
      </c>
      <c r="AD11" s="302">
        <f>X11/$AB11</f>
        <v>0.27125242663880245</v>
      </c>
      <c r="AE11" s="302">
        <f>Y11/$AB11</f>
        <v>0.23610582183723858</v>
      </c>
      <c r="AF11" s="302">
        <f>Z11/$AB11</f>
        <v>0.43600772751963046</v>
      </c>
      <c r="AG11" s="302">
        <f>AA11/$AB11</f>
        <v>1.7018830318285796</v>
      </c>
    </row>
    <row r="12" spans="1:33">
      <c r="A12" s="10">
        <v>9</v>
      </c>
      <c r="B12" s="185">
        <v>17</v>
      </c>
      <c r="C12" s="190" t="s">
        <v>320</v>
      </c>
      <c r="D12" s="32">
        <v>2447</v>
      </c>
      <c r="E12" s="17">
        <v>499</v>
      </c>
      <c r="F12" s="275">
        <f>E12/D12</f>
        <v>0.20392317123007764</v>
      </c>
      <c r="G12" s="198">
        <v>2220</v>
      </c>
      <c r="H12" s="198">
        <v>366</v>
      </c>
      <c r="I12" s="276">
        <f>H12/G12</f>
        <v>0.16486486486486487</v>
      </c>
      <c r="J12" s="265">
        <f>H12/E12-1</f>
        <v>-0.26653306613226457</v>
      </c>
      <c r="K12" s="17">
        <v>2750.9296771557019</v>
      </c>
      <c r="L12" s="17">
        <v>2731.7502681786568</v>
      </c>
      <c r="M12" s="32">
        <v>2361.7440948099711</v>
      </c>
      <c r="N12" s="16">
        <v>0.85852579745036395</v>
      </c>
      <c r="O12" s="273">
        <f>M12*D12/E12</f>
        <v>11581.538677354707</v>
      </c>
      <c r="P12" s="26">
        <v>1957.1998397079706</v>
      </c>
      <c r="Q12" s="40">
        <v>1489.6766865373431</v>
      </c>
      <c r="R12" s="40">
        <v>170.38621725889385</v>
      </c>
      <c r="S12" s="198">
        <f>SUM(P12:Q12)</f>
        <v>3446.8765262453135</v>
      </c>
      <c r="T12" s="291">
        <f>Q12/S12</f>
        <v>0.43218162159120033</v>
      </c>
      <c r="U12" s="291">
        <f>S12/K12</f>
        <v>1.2529860559028101</v>
      </c>
      <c r="V12" s="183">
        <v>9.3000000000000007</v>
      </c>
      <c r="W12" s="189">
        <v>596.37137521844488</v>
      </c>
      <c r="X12" s="189">
        <v>563.09104395756424</v>
      </c>
      <c r="Y12" s="189">
        <v>557.47125896165096</v>
      </c>
      <c r="Z12" s="18">
        <v>816.29094809971389</v>
      </c>
      <c r="AA12" s="258">
        <v>146.35232120964446</v>
      </c>
      <c r="AB12" s="32">
        <v>164.01981752593272</v>
      </c>
      <c r="AC12" s="302">
        <f>W12/$AB12</f>
        <v>3.6359714589010212</v>
      </c>
      <c r="AD12" s="302">
        <f>X12/$AB12</f>
        <v>3.4330671284190122</v>
      </c>
      <c r="AE12" s="302">
        <f>Y12/$AB12</f>
        <v>3.3988042870094688</v>
      </c>
      <c r="AF12" s="302">
        <f>Z12/$AB12</f>
        <v>4.9767824425890019</v>
      </c>
      <c r="AG12" s="302">
        <f>AA12/$AB12</f>
        <v>0.89228438012684108</v>
      </c>
    </row>
    <row r="13" spans="1:33">
      <c r="A13" s="10">
        <v>10</v>
      </c>
      <c r="B13" s="185">
        <v>14</v>
      </c>
      <c r="C13" s="190" t="s">
        <v>25</v>
      </c>
      <c r="D13" s="32">
        <v>11102</v>
      </c>
      <c r="E13" s="17">
        <v>1927</v>
      </c>
      <c r="F13" s="275">
        <f>E13/D13</f>
        <v>0.17357232931003422</v>
      </c>
      <c r="G13" s="198">
        <v>9783</v>
      </c>
      <c r="H13" s="198">
        <v>1465</v>
      </c>
      <c r="I13" s="276">
        <f>H13/G13</f>
        <v>0.14974956557293265</v>
      </c>
      <c r="J13" s="265">
        <f>H13/E13-1</f>
        <v>-0.23975090814737932</v>
      </c>
      <c r="K13" s="17">
        <v>2880.3004170419745</v>
      </c>
      <c r="L13" s="17">
        <v>2764.8146808505699</v>
      </c>
      <c r="M13" s="32">
        <v>2229.1353765087374</v>
      </c>
      <c r="N13" s="16">
        <v>0.7739246098495608</v>
      </c>
      <c r="O13" s="273">
        <f>M13*D13/E13</f>
        <v>12842.688609237157</v>
      </c>
      <c r="P13" s="26">
        <v>2041.530634794161</v>
      </c>
      <c r="Q13" s="40">
        <v>961.59910974084528</v>
      </c>
      <c r="R13" s="40">
        <v>-177.4374172933876</v>
      </c>
      <c r="S13" s="198">
        <f>SUM(P13:Q13)</f>
        <v>3003.1297445350065</v>
      </c>
      <c r="T13" s="291">
        <f>Q13/S13</f>
        <v>0.32019898956771037</v>
      </c>
      <c r="U13" s="291">
        <f>S13/K13</f>
        <v>1.0426446237226796</v>
      </c>
      <c r="V13" s="183">
        <v>9.6</v>
      </c>
      <c r="W13" s="189">
        <v>-229.55412491141993</v>
      </c>
      <c r="X13" s="189">
        <v>-123.06621326178875</v>
      </c>
      <c r="Y13" s="189">
        <v>-175.17390990733736</v>
      </c>
      <c r="Z13" s="18">
        <v>-184.72973788506576</v>
      </c>
      <c r="AA13" s="258">
        <v>-108.37126193478653</v>
      </c>
      <c r="AB13" s="32">
        <v>161.74747943494017</v>
      </c>
      <c r="AC13" s="302">
        <f>W13/$AB13</f>
        <v>-1.4192129961676077</v>
      </c>
      <c r="AD13" s="302">
        <f>X13/$AB13</f>
        <v>-0.76085397863210458</v>
      </c>
      <c r="AE13" s="302">
        <f>Y13/$AB13</f>
        <v>-1.0830085916596786</v>
      </c>
      <c r="AF13" s="302">
        <f>Z13/$AB13</f>
        <v>-1.1420872741288668</v>
      </c>
      <c r="AG13" s="302">
        <f>AA13/$AB13</f>
        <v>-0.67000278652488554</v>
      </c>
    </row>
    <row r="14" spans="1:33">
      <c r="A14" s="10">
        <v>16</v>
      </c>
      <c r="B14" s="185">
        <v>7</v>
      </c>
      <c r="C14" s="190" t="s">
        <v>321</v>
      </c>
      <c r="D14" s="32">
        <v>8014</v>
      </c>
      <c r="E14" s="17">
        <v>1127</v>
      </c>
      <c r="F14" s="275">
        <f>E14/D14</f>
        <v>0.14062889942600448</v>
      </c>
      <c r="G14" s="198">
        <v>7500</v>
      </c>
      <c r="H14" s="198">
        <v>821</v>
      </c>
      <c r="I14" s="276">
        <f>H14/G14</f>
        <v>0.10946666666666667</v>
      </c>
      <c r="J14" s="265">
        <f>H14/E14-1</f>
        <v>-0.27151730257320317</v>
      </c>
      <c r="K14" s="17">
        <v>2691.1403107062652</v>
      </c>
      <c r="L14" s="17">
        <v>2858.6892427789917</v>
      </c>
      <c r="M14" s="32">
        <v>1988.3258522585479</v>
      </c>
      <c r="N14" s="16">
        <v>0.73884139163919327</v>
      </c>
      <c r="O14" s="273">
        <f>M14*D14/E14</f>
        <v>14138.814001774625</v>
      </c>
      <c r="P14" s="26">
        <v>2231.9224589141795</v>
      </c>
      <c r="Q14" s="40">
        <v>978.29293756102572</v>
      </c>
      <c r="R14" s="40">
        <v>467.2563999671807</v>
      </c>
      <c r="S14" s="198">
        <f>SUM(P14:Q14)</f>
        <v>3210.2153964752051</v>
      </c>
      <c r="T14" s="291">
        <f>Q14/S14</f>
        <v>0.30474370618095742</v>
      </c>
      <c r="U14" s="291">
        <f>S14/K14</f>
        <v>1.1928829514031223</v>
      </c>
      <c r="V14" s="183">
        <v>8.1</v>
      </c>
      <c r="W14" s="189">
        <v>132.47266497743476</v>
      </c>
      <c r="X14" s="189">
        <v>-131.48050114491943</v>
      </c>
      <c r="Y14" s="189">
        <v>66.852879981517304</v>
      </c>
      <c r="Z14" s="18">
        <v>289.48262914898925</v>
      </c>
      <c r="AA14" s="258">
        <v>512.26891190416768</v>
      </c>
      <c r="AB14" s="32">
        <v>201.04004055563004</v>
      </c>
      <c r="AC14" s="302">
        <f>W14/$AB14</f>
        <v>0.65893672032352224</v>
      </c>
      <c r="AD14" s="302">
        <f>X14/$AB14</f>
        <v>-0.65400156496952799</v>
      </c>
      <c r="AE14" s="302">
        <f>Y14/$AB14</f>
        <v>0.33253514969829284</v>
      </c>
      <c r="AF14" s="302">
        <f>Z14/$AB14</f>
        <v>1.4399252424985765</v>
      </c>
      <c r="AG14" s="302">
        <f>AA14/$AB14</f>
        <v>2.5480939542609029</v>
      </c>
    </row>
    <row r="15" spans="1:33">
      <c r="A15" s="10">
        <v>18</v>
      </c>
      <c r="B15" s="186">
        <v>32</v>
      </c>
      <c r="C15" s="190" t="s">
        <v>322</v>
      </c>
      <c r="D15" s="32">
        <v>4763</v>
      </c>
      <c r="E15" s="17">
        <v>911</v>
      </c>
      <c r="F15" s="275">
        <f>E15/D15</f>
        <v>0.19126600881797187</v>
      </c>
      <c r="G15" s="198">
        <v>4541</v>
      </c>
      <c r="H15" s="198">
        <v>714</v>
      </c>
      <c r="I15" s="276">
        <f>H15/G15</f>
        <v>0.15723408940761946</v>
      </c>
      <c r="J15" s="265">
        <f>H15/E15-1</f>
        <v>-0.21624588364434683</v>
      </c>
      <c r="K15" s="17">
        <v>2762.1666827629615</v>
      </c>
      <c r="L15" s="17">
        <v>2825.7446746517926</v>
      </c>
      <c r="M15" s="32">
        <v>2431.9187276926295</v>
      </c>
      <c r="N15" s="16">
        <v>0.88043880294002064</v>
      </c>
      <c r="O15" s="273">
        <f>M15*D15/E15</f>
        <v>12714.850603732157</v>
      </c>
      <c r="P15" s="26">
        <v>2457.045807886469</v>
      </c>
      <c r="Q15" s="40">
        <v>675.30359871337669</v>
      </c>
      <c r="R15" s="40">
        <v>-209.8261097741661</v>
      </c>
      <c r="S15" s="198">
        <f>SUM(P15:Q15)</f>
        <v>3132.3494065998457</v>
      </c>
      <c r="T15" s="291">
        <f>Q15/S15</f>
        <v>0.21559012455331936</v>
      </c>
      <c r="U15" s="291">
        <f>S15/K15</f>
        <v>1.1340189663958278</v>
      </c>
      <c r="V15" s="183">
        <v>8.9</v>
      </c>
      <c r="W15" s="189">
        <v>1.8905900640226627</v>
      </c>
      <c r="X15" s="189">
        <v>75.646112084517398</v>
      </c>
      <c r="Y15" s="189">
        <v>56.270805068105219</v>
      </c>
      <c r="Z15" s="18">
        <v>187.17130380012597</v>
      </c>
      <c r="AA15" s="258">
        <v>146.46758555532227</v>
      </c>
      <c r="AB15" s="32">
        <v>225.72776177556048</v>
      </c>
      <c r="AC15" s="302">
        <f>W15/$AB15</f>
        <v>8.3755318758818118E-3</v>
      </c>
      <c r="AD15" s="302">
        <f>X15/$AB15</f>
        <v>0.33512099481911223</v>
      </c>
      <c r="AE15" s="302">
        <f>Y15/$AB15</f>
        <v>0.24928615171427113</v>
      </c>
      <c r="AF15" s="302">
        <f>Z15/$AB15</f>
        <v>0.82919044750122084</v>
      </c>
      <c r="AG15" s="302">
        <f>AA15/$AB15</f>
        <v>0.64886828453539513</v>
      </c>
    </row>
    <row r="16" spans="1:33">
      <c r="A16" s="10">
        <v>19</v>
      </c>
      <c r="B16" s="185">
        <v>2</v>
      </c>
      <c r="C16" s="190" t="s">
        <v>323</v>
      </c>
      <c r="D16" s="32">
        <v>3965</v>
      </c>
      <c r="E16" s="17">
        <v>792</v>
      </c>
      <c r="F16" s="275">
        <f>E16/D16</f>
        <v>0.19974779319041613</v>
      </c>
      <c r="G16" s="198">
        <v>4010</v>
      </c>
      <c r="H16" s="198">
        <v>689</v>
      </c>
      <c r="I16" s="276">
        <f>H16/G16</f>
        <v>0.17182044887780548</v>
      </c>
      <c r="J16" s="265">
        <f>H16/E16-1</f>
        <v>-0.13005050505050508</v>
      </c>
      <c r="K16" s="17">
        <v>2449.2560302648176</v>
      </c>
      <c r="L16" s="17">
        <v>2465.9365902820009</v>
      </c>
      <c r="M16" s="32">
        <v>2008.1087087011351</v>
      </c>
      <c r="N16" s="16">
        <v>0.81988517488064128</v>
      </c>
      <c r="O16" s="273">
        <f>M16*D16/E16</f>
        <v>10053.220997474749</v>
      </c>
      <c r="P16" s="26">
        <v>2183.3190346244219</v>
      </c>
      <c r="Q16" s="40">
        <v>518.01029108344051</v>
      </c>
      <c r="R16" s="40">
        <v>-274.62904715729462</v>
      </c>
      <c r="S16" s="198">
        <f>SUM(P16:Q16)</f>
        <v>2701.3293257078622</v>
      </c>
      <c r="T16" s="291">
        <f>Q16/S16</f>
        <v>0.19176125108244621</v>
      </c>
      <c r="U16" s="291">
        <f>S16/K16</f>
        <v>1.102918311653923</v>
      </c>
      <c r="V16" s="183">
        <v>8.9</v>
      </c>
      <c r="W16" s="189">
        <v>99.803195460020447</v>
      </c>
      <c r="X16" s="189">
        <v>242.4298839447778</v>
      </c>
      <c r="Y16" s="189">
        <v>154.18341046410302</v>
      </c>
      <c r="Z16" s="18">
        <v>154.58255737704917</v>
      </c>
      <c r="AA16" s="258">
        <v>167.40801765447668</v>
      </c>
      <c r="AB16" s="32">
        <v>204.7965021172856</v>
      </c>
      <c r="AC16" s="302">
        <f>W16/$AB16</f>
        <v>0.48732861366383989</v>
      </c>
      <c r="AD16" s="302">
        <f>X16/$AB16</f>
        <v>1.18375988573252</v>
      </c>
      <c r="AE16" s="302">
        <f>Y16/$AB16</f>
        <v>0.75286154240956327</v>
      </c>
      <c r="AF16" s="302">
        <f>Z16/$AB16</f>
        <v>0.75481053523326669</v>
      </c>
      <c r="AG16" s="302">
        <f>AA16/$AB16</f>
        <v>0.81743592260478759</v>
      </c>
    </row>
    <row r="17" spans="1:33">
      <c r="A17" s="10">
        <v>20</v>
      </c>
      <c r="B17" s="185">
        <v>6</v>
      </c>
      <c r="C17" s="190" t="s">
        <v>22</v>
      </c>
      <c r="D17" s="32">
        <v>16473</v>
      </c>
      <c r="E17" s="17">
        <v>2822</v>
      </c>
      <c r="F17" s="275">
        <f>E17/D17</f>
        <v>0.17131062951496387</v>
      </c>
      <c r="G17" s="198">
        <v>15102</v>
      </c>
      <c r="H17" s="198">
        <v>1998</v>
      </c>
      <c r="I17" s="276">
        <f>H17/G17</f>
        <v>0.13230035756853398</v>
      </c>
      <c r="J17" s="265">
        <f>H17/E17-1</f>
        <v>-0.29199149539333802</v>
      </c>
      <c r="K17" s="17">
        <v>2363.477137740545</v>
      </c>
      <c r="L17" s="17">
        <v>2457.4517990244449</v>
      </c>
      <c r="M17" s="32">
        <v>1807.49523644752</v>
      </c>
      <c r="N17" s="16">
        <v>0.76476104108858156</v>
      </c>
      <c r="O17" s="273">
        <f>M17*D17/E17</f>
        <v>10550.981229624378</v>
      </c>
      <c r="P17" s="26">
        <v>2384.5935759460417</v>
      </c>
      <c r="Q17" s="40">
        <v>343.8541538777406</v>
      </c>
      <c r="R17" s="40">
        <v>-367.41306751673807</v>
      </c>
      <c r="S17" s="198">
        <f>SUM(P17:Q17)</f>
        <v>2728.4477298237825</v>
      </c>
      <c r="T17" s="291">
        <f>Q17/S17</f>
        <v>0.12602556029172987</v>
      </c>
      <c r="U17" s="291">
        <f>S17/K17</f>
        <v>1.1544210376547772</v>
      </c>
      <c r="V17" s="183">
        <v>9.9</v>
      </c>
      <c r="W17" s="189">
        <v>-95.467988365229331</v>
      </c>
      <c r="X17" s="189">
        <v>62.456203885018695</v>
      </c>
      <c r="Y17" s="189">
        <v>-41.087773361146759</v>
      </c>
      <c r="Z17" s="18">
        <v>-87.414433922175675</v>
      </c>
      <c r="AA17" s="258">
        <v>56.736400169975106</v>
      </c>
      <c r="AB17" s="32">
        <v>206.01210605970556</v>
      </c>
      <c r="AC17" s="302">
        <f>W17/$AB17</f>
        <v>-0.46340960340243892</v>
      </c>
      <c r="AD17" s="302">
        <f>X17/$AB17</f>
        <v>0.30316763941492791</v>
      </c>
      <c r="AE17" s="302">
        <f>Y17/$AB17</f>
        <v>-0.19944348973957324</v>
      </c>
      <c r="AF17" s="302">
        <f>Z17/$AB17</f>
        <v>-0.42431697628896425</v>
      </c>
      <c r="AG17" s="302">
        <f>AA17/$AB17</f>
        <v>0.27540323360187385</v>
      </c>
    </row>
    <row r="18" spans="1:33">
      <c r="A18" s="10">
        <v>46</v>
      </c>
      <c r="B18" s="185">
        <v>10</v>
      </c>
      <c r="C18" s="190" t="s">
        <v>324</v>
      </c>
      <c r="D18" s="32">
        <v>1341</v>
      </c>
      <c r="E18" s="17">
        <v>180</v>
      </c>
      <c r="F18" s="275">
        <f>E18/D18</f>
        <v>0.13422818791946309</v>
      </c>
      <c r="G18" s="198">
        <v>1185</v>
      </c>
      <c r="H18" s="198">
        <v>114</v>
      </c>
      <c r="I18" s="276">
        <f>H18/G18</f>
        <v>9.6202531645569619E-2</v>
      </c>
      <c r="J18" s="265">
        <f>H18/E18-1</f>
        <v>-0.3666666666666667</v>
      </c>
      <c r="K18" s="17">
        <v>2646.5236167039529</v>
      </c>
      <c r="L18" s="17">
        <v>2807.1046107414058</v>
      </c>
      <c r="M18" s="32">
        <v>1850.228240119314</v>
      </c>
      <c r="N18" s="16">
        <v>0.69911646676466643</v>
      </c>
      <c r="O18" s="273">
        <f>M18*D18/E18</f>
        <v>13784.20038888889</v>
      </c>
      <c r="P18" s="26">
        <v>2083.3674754529238</v>
      </c>
      <c r="Q18" s="40">
        <v>1421.0304183512339</v>
      </c>
      <c r="R18" s="40">
        <v>449.3081476992603</v>
      </c>
      <c r="S18" s="198">
        <f>SUM(P18:Q18)</f>
        <v>3504.3978938041578</v>
      </c>
      <c r="T18" s="291">
        <f>Q18/S18</f>
        <v>0.40549916459647539</v>
      </c>
      <c r="U18" s="291">
        <f>S18/K18</f>
        <v>1.32415137793806</v>
      </c>
      <c r="V18" s="183">
        <v>8.4</v>
      </c>
      <c r="W18" s="189">
        <v>458.64670363937955</v>
      </c>
      <c r="X18" s="189">
        <v>227.11144187775497</v>
      </c>
      <c r="Y18" s="189">
        <v>393.02691864346207</v>
      </c>
      <c r="Z18" s="18">
        <v>582.09332587621179</v>
      </c>
      <c r="AA18" s="258">
        <v>464.51003728560772</v>
      </c>
      <c r="AB18" s="32">
        <v>152.01406130769246</v>
      </c>
      <c r="AC18" s="302">
        <f>W18/$AB18</f>
        <v>3.0171334131454484</v>
      </c>
      <c r="AD18" s="302">
        <f>X18/$AB18</f>
        <v>1.4940160135453358</v>
      </c>
      <c r="AE18" s="302">
        <f>Y18/$AB18</f>
        <v>2.585464234442985</v>
      </c>
      <c r="AF18" s="302">
        <f>Z18/$AB18</f>
        <v>3.8292071198465885</v>
      </c>
      <c r="AG18" s="302">
        <f>AA18/$AB18</f>
        <v>3.0557044084585736</v>
      </c>
    </row>
    <row r="19" spans="1:33">
      <c r="A19" s="10">
        <v>47</v>
      </c>
      <c r="B19" s="185">
        <v>19</v>
      </c>
      <c r="C19" s="190" t="s">
        <v>325</v>
      </c>
      <c r="D19" s="32">
        <v>1811</v>
      </c>
      <c r="E19" s="17">
        <v>231</v>
      </c>
      <c r="F19" s="275">
        <f>E19/D19</f>
        <v>0.12755383765875208</v>
      </c>
      <c r="G19" s="198">
        <v>1703</v>
      </c>
      <c r="H19" s="198">
        <v>188</v>
      </c>
      <c r="I19" s="276">
        <f>H19/G19</f>
        <v>0.1103934233705226</v>
      </c>
      <c r="J19" s="265">
        <f>H19/E19-1</f>
        <v>-0.18614718614718617</v>
      </c>
      <c r="K19" s="17">
        <v>4042.4327167310867</v>
      </c>
      <c r="L19" s="17">
        <v>4138.0505872137537</v>
      </c>
      <c r="M19" s="32">
        <v>3186.8342849254564</v>
      </c>
      <c r="N19" s="16">
        <v>0.7883456592203939</v>
      </c>
      <c r="O19" s="273">
        <f>M19*D19/E19</f>
        <v>24984.228961038967</v>
      </c>
      <c r="P19" s="26">
        <v>2467.7935060986415</v>
      </c>
      <c r="Q19" s="40">
        <v>1904.5877386660766</v>
      </c>
      <c r="R19" s="40">
        <v>191.40929302868</v>
      </c>
      <c r="S19" s="198">
        <f>SUM(P19:Q19)</f>
        <v>4372.3812447647178</v>
      </c>
      <c r="T19" s="291">
        <f>Q19/S19</f>
        <v>0.43559507555443377</v>
      </c>
      <c r="U19" s="291">
        <f>S19/K19</f>
        <v>1.081621278857164</v>
      </c>
      <c r="V19" s="183">
        <v>8.6</v>
      </c>
      <c r="W19" s="189">
        <v>1130.0551498581788</v>
      </c>
      <c r="X19" s="189">
        <v>797.60257822448773</v>
      </c>
      <c r="Y19" s="189">
        <v>1064.4353648622614</v>
      </c>
      <c r="Z19" s="18">
        <v>1035.9969298729984</v>
      </c>
      <c r="AA19" s="258">
        <v>546.38085035891766</v>
      </c>
      <c r="AB19" s="32">
        <v>190.25332242052056</v>
      </c>
      <c r="AC19" s="302">
        <f>W19/$AB19</f>
        <v>5.9397393721219558</v>
      </c>
      <c r="AD19" s="302">
        <f>X19/$AB19</f>
        <v>4.1923187888489615</v>
      </c>
      <c r="AE19" s="302">
        <f>Y19/$AB19</f>
        <v>5.5948319394366184</v>
      </c>
      <c r="AF19" s="302">
        <f>Z19/$AB19</f>
        <v>5.4453552594635619</v>
      </c>
      <c r="AG19" s="302">
        <f>AA19/$AB19</f>
        <v>2.8718597047742569</v>
      </c>
    </row>
    <row r="20" spans="1:33">
      <c r="A20" s="10">
        <v>49</v>
      </c>
      <c r="B20" s="186">
        <v>34</v>
      </c>
      <c r="C20" s="190" t="s">
        <v>326</v>
      </c>
      <c r="D20" s="32">
        <v>305274</v>
      </c>
      <c r="E20" s="17">
        <v>59097</v>
      </c>
      <c r="F20" s="275">
        <f>E20/D20</f>
        <v>0.19358674502250436</v>
      </c>
      <c r="G20" s="198">
        <v>339752</v>
      </c>
      <c r="H20" s="198">
        <v>59818</v>
      </c>
      <c r="I20" s="276">
        <f>H20/G20</f>
        <v>0.17606371706421153</v>
      </c>
      <c r="J20" s="265">
        <f>H20/E20-1</f>
        <v>1.2200280894123283E-2</v>
      </c>
      <c r="K20" s="17">
        <v>3167.3871404377705</v>
      </c>
      <c r="L20" s="17">
        <v>3131.1815161565014</v>
      </c>
      <c r="M20" s="32">
        <v>2643.0853670145502</v>
      </c>
      <c r="N20" s="16">
        <v>0.83446868027924259</v>
      </c>
      <c r="O20" s="273">
        <f>M20*D20/E20</f>
        <v>13653.235229030235</v>
      </c>
      <c r="P20" s="26">
        <v>2632.3114896586189</v>
      </c>
      <c r="Q20" s="40">
        <v>1284.8677307423209</v>
      </c>
      <c r="R20" s="40">
        <v>473.88426077601258</v>
      </c>
      <c r="S20" s="198">
        <f>SUM(P20:Q20)</f>
        <v>3917.1792204009398</v>
      </c>
      <c r="T20" s="291">
        <f>Q20/S20</f>
        <v>0.3280084107591098</v>
      </c>
      <c r="U20" s="291">
        <f>S20/K20</f>
        <v>1.2367225876466554</v>
      </c>
      <c r="V20" s="183">
        <v>5.3</v>
      </c>
      <c r="W20" s="189">
        <v>458.43903706777786</v>
      </c>
      <c r="X20" s="189">
        <v>295.42840417056954</v>
      </c>
      <c r="Y20" s="189">
        <v>392.81925207186043</v>
      </c>
      <c r="Z20" s="18">
        <v>801.95312751822951</v>
      </c>
      <c r="AA20" s="258">
        <v>843.90716792127728</v>
      </c>
      <c r="AB20" s="32">
        <v>310.08256248715071</v>
      </c>
      <c r="AC20" s="302">
        <f>W20/$AB20</f>
        <v>1.4784418491342117</v>
      </c>
      <c r="AD20" s="302">
        <f>X20/$AB20</f>
        <v>0.95274110804863976</v>
      </c>
      <c r="AE20" s="302">
        <f>Y20/$AB20</f>
        <v>1.2668214843204484</v>
      </c>
      <c r="AF20" s="302">
        <f>Z20/$AB20</f>
        <v>2.5862567733116597</v>
      </c>
      <c r="AG20" s="302">
        <f>AA20/$AB20</f>
        <v>2.7215563530962736</v>
      </c>
    </row>
    <row r="21" spans="1:33">
      <c r="A21" s="10">
        <v>50</v>
      </c>
      <c r="B21" s="185">
        <v>4</v>
      </c>
      <c r="C21" s="190" t="s">
        <v>327</v>
      </c>
      <c r="D21" s="32">
        <v>11276</v>
      </c>
      <c r="E21" s="17">
        <v>1771</v>
      </c>
      <c r="F21" s="275">
        <f>E21/D21</f>
        <v>0.15705924086555517</v>
      </c>
      <c r="G21" s="198">
        <v>10082</v>
      </c>
      <c r="H21" s="198">
        <v>1325</v>
      </c>
      <c r="I21" s="276">
        <f>H21/G21</f>
        <v>0.13142233683792898</v>
      </c>
      <c r="J21" s="265">
        <f>H21/E21-1</f>
        <v>-0.25183512140033881</v>
      </c>
      <c r="K21" s="17">
        <v>2624.3741211422494</v>
      </c>
      <c r="L21" s="17">
        <v>2651.0632380908132</v>
      </c>
      <c r="M21" s="32">
        <v>2117.9945893934014</v>
      </c>
      <c r="N21" s="16">
        <v>0.80704750604367026</v>
      </c>
      <c r="O21" s="273">
        <f>M21*D21/E21</f>
        <v>13485.32297571993</v>
      </c>
      <c r="P21" s="26">
        <v>2364.1115656744701</v>
      </c>
      <c r="Q21" s="40">
        <v>447.8147710821533</v>
      </c>
      <c r="R21" s="40">
        <v>-178.57679905063199</v>
      </c>
      <c r="S21" s="198">
        <f>SUM(P21:Q21)</f>
        <v>2811.9263367566232</v>
      </c>
      <c r="T21" s="291">
        <f>Q21/S21</f>
        <v>0.15925551293021387</v>
      </c>
      <c r="U21" s="291">
        <f>S21/K21</f>
        <v>1.0714655026139117</v>
      </c>
      <c r="V21" s="183">
        <v>8.9999999999999982</v>
      </c>
      <c r="W21" s="189">
        <v>-239.74084134659168</v>
      </c>
      <c r="X21" s="189">
        <v>-181.55939930601957</v>
      </c>
      <c r="Y21" s="189">
        <v>-187.17918430193239</v>
      </c>
      <c r="Z21" s="18">
        <v>-245.42116796736431</v>
      </c>
      <c r="AA21" s="258">
        <v>78.213291060659799</v>
      </c>
      <c r="AB21" s="32">
        <v>206.85467539483395</v>
      </c>
      <c r="AC21" s="302">
        <f>W21/$AB21</f>
        <v>-1.1589819804120272</v>
      </c>
      <c r="AD21" s="302">
        <f>X21/$AB21</f>
        <v>-0.87771474809292072</v>
      </c>
      <c r="AE21" s="302">
        <f>Y21/$AB21</f>
        <v>-0.90488254106248289</v>
      </c>
      <c r="AF21" s="302">
        <f>Z21/$AB21</f>
        <v>-1.1864424504735827</v>
      </c>
      <c r="AG21" s="302">
        <f>AA21/$AB21</f>
        <v>0.37810743659223628</v>
      </c>
    </row>
    <row r="22" spans="1:33">
      <c r="A22" s="10">
        <v>51</v>
      </c>
      <c r="B22" s="185">
        <v>4</v>
      </c>
      <c r="C22" s="190" t="s">
        <v>328</v>
      </c>
      <c r="D22" s="32">
        <v>9211</v>
      </c>
      <c r="E22" s="17">
        <v>1617</v>
      </c>
      <c r="F22" s="275">
        <f>E22/D22</f>
        <v>0.17555097166431441</v>
      </c>
      <c r="G22" s="198">
        <v>9463</v>
      </c>
      <c r="H22" s="198">
        <v>1359</v>
      </c>
      <c r="I22" s="276">
        <f>H22/G22</f>
        <v>0.14361196237979498</v>
      </c>
      <c r="J22" s="265">
        <f>H22/E22-1</f>
        <v>-0.15955473098330242</v>
      </c>
      <c r="K22" s="17">
        <v>3209.7149028335689</v>
      </c>
      <c r="L22" s="17">
        <v>3319.3108590293973</v>
      </c>
      <c r="M22" s="32">
        <v>3024.6937444360015</v>
      </c>
      <c r="N22" s="16">
        <v>0.94235589016512689</v>
      </c>
      <c r="O22" s="273">
        <f>M22*D22/E22</f>
        <v>17229.718045763766</v>
      </c>
      <c r="P22" s="26">
        <v>4248.8934437746575</v>
      </c>
      <c r="Q22" s="40">
        <v>-513.72630909194106</v>
      </c>
      <c r="R22" s="40">
        <v>-984.56310736560624</v>
      </c>
      <c r="S22" s="198">
        <f>SUM(P22:Q22)</f>
        <v>3735.1671346827166</v>
      </c>
      <c r="T22" s="291">
        <f>Q22/S22</f>
        <v>-0.13753770328555312</v>
      </c>
      <c r="U22" s="291">
        <f>S22/K22</f>
        <v>1.1637068237385424</v>
      </c>
      <c r="V22" s="183">
        <v>5.4</v>
      </c>
      <c r="W22" s="189">
        <v>113.50920795559423</v>
      </c>
      <c r="X22" s="189">
        <v>613.16031236132847</v>
      </c>
      <c r="Y22" s="189">
        <v>167.88942295967678</v>
      </c>
      <c r="Z22" s="18">
        <v>141.19791553577244</v>
      </c>
      <c r="AA22" s="258">
        <v>365.12952122462275</v>
      </c>
      <c r="AB22" s="32">
        <v>222.20558632698371</v>
      </c>
      <c r="AC22" s="302">
        <f>W22/$AB22</f>
        <v>0.51082967729065665</v>
      </c>
      <c r="AD22" s="302">
        <f>X22/$AB22</f>
        <v>2.7594279806225956</v>
      </c>
      <c r="AE22" s="302">
        <f>Y22/$AB22</f>
        <v>0.75555896561763891</v>
      </c>
      <c r="AF22" s="302">
        <f>Z22/$AB22</f>
        <v>0.63543818978517719</v>
      </c>
      <c r="AG22" s="302">
        <f>AA22/$AB22</f>
        <v>1.6432058584131237</v>
      </c>
    </row>
    <row r="23" spans="1:33">
      <c r="A23" s="10">
        <v>52</v>
      </c>
      <c r="B23" s="185">
        <v>14</v>
      </c>
      <c r="C23" s="190" t="s">
        <v>329</v>
      </c>
      <c r="D23" s="32">
        <v>2346</v>
      </c>
      <c r="E23" s="17">
        <v>407</v>
      </c>
      <c r="F23" s="275">
        <f>E23/D23</f>
        <v>0.17348678601875533</v>
      </c>
      <c r="G23" s="198">
        <v>2075</v>
      </c>
      <c r="H23" s="198">
        <v>298</v>
      </c>
      <c r="I23" s="276">
        <f>H23/G23</f>
        <v>0.14361445783132532</v>
      </c>
      <c r="J23" s="265">
        <f>H23/E23-1</f>
        <v>-0.26781326781326786</v>
      </c>
      <c r="K23" s="17">
        <v>3236.6390366581409</v>
      </c>
      <c r="L23" s="17">
        <v>3233.0176184259853</v>
      </c>
      <c r="M23" s="32">
        <v>2558.3832864450128</v>
      </c>
      <c r="N23" s="16">
        <v>0.79044442629183842</v>
      </c>
      <c r="O23" s="273">
        <f>M23*D23/E23</f>
        <v>14746.848132678133</v>
      </c>
      <c r="P23" s="26">
        <v>2293.6241263808533</v>
      </c>
      <c r="Q23" s="40">
        <v>1506.5652281116545</v>
      </c>
      <c r="R23" s="40">
        <v>192.7937688778056</v>
      </c>
      <c r="S23" s="198">
        <f>SUM(P23:Q23)</f>
        <v>3800.1893544925078</v>
      </c>
      <c r="T23" s="291">
        <f>Q23/S23</f>
        <v>0.39644477881888257</v>
      </c>
      <c r="U23" s="291">
        <f>S23/K23</f>
        <v>1.1741158996884118</v>
      </c>
      <c r="V23" s="183">
        <v>9.8000000000000007</v>
      </c>
      <c r="W23" s="189">
        <v>102.22248065955016</v>
      </c>
      <c r="X23" s="189">
        <v>24.822697224194709</v>
      </c>
      <c r="Y23" s="189">
        <v>36.602695663632716</v>
      </c>
      <c r="Z23" s="18">
        <v>178.52048167092923</v>
      </c>
      <c r="AA23" s="258">
        <v>534.01717391304351</v>
      </c>
      <c r="AB23" s="32">
        <v>169.07758056542104</v>
      </c>
      <c r="AC23" s="302">
        <f>W23/$AB23</f>
        <v>0.60458920879813094</v>
      </c>
      <c r="AD23" s="302">
        <f>X23/$AB23</f>
        <v>0.14681246999858791</v>
      </c>
      <c r="AE23" s="302">
        <f>Y23/$AB23</f>
        <v>0.21648461931633842</v>
      </c>
      <c r="AF23" s="302">
        <f>Z23/$AB23</f>
        <v>1.0558495163813539</v>
      </c>
      <c r="AG23" s="302">
        <f>AA23/$AB23</f>
        <v>3.158415043125228</v>
      </c>
    </row>
    <row r="24" spans="1:33">
      <c r="A24" s="10">
        <v>61</v>
      </c>
      <c r="B24" s="185">
        <v>5</v>
      </c>
      <c r="C24" s="190" t="s">
        <v>330</v>
      </c>
      <c r="D24" s="32">
        <v>16459</v>
      </c>
      <c r="E24" s="17">
        <v>2041</v>
      </c>
      <c r="F24" s="275">
        <f>E24/D24</f>
        <v>0.12400510359074063</v>
      </c>
      <c r="G24" s="198">
        <v>15239</v>
      </c>
      <c r="H24" s="198">
        <v>1563</v>
      </c>
      <c r="I24" s="276">
        <f>H24/G24</f>
        <v>0.10256578515650633</v>
      </c>
      <c r="J24" s="265">
        <f>H24/E24-1</f>
        <v>-0.23419892209701132</v>
      </c>
      <c r="K24" s="17">
        <v>2424.7276863721954</v>
      </c>
      <c r="L24" s="17">
        <v>2397.7182982175759</v>
      </c>
      <c r="M24" s="32">
        <v>1727.5242706118231</v>
      </c>
      <c r="N24" s="16">
        <v>0.71246114783161196</v>
      </c>
      <c r="O24" s="273">
        <f>M24*D24/E24</f>
        <v>13931.073968642821</v>
      </c>
      <c r="P24" s="26">
        <v>2126.3406999622862</v>
      </c>
      <c r="Q24" s="40">
        <v>598.13982081100505</v>
      </c>
      <c r="R24" s="40">
        <v>60.656128196801802</v>
      </c>
      <c r="S24" s="198">
        <f>SUM(P24:Q24)</f>
        <v>2724.4805207732911</v>
      </c>
      <c r="T24" s="291">
        <f>Q24/S24</f>
        <v>0.21954270410464694</v>
      </c>
      <c r="U24" s="291">
        <f>S24/K24</f>
        <v>1.1236232984371028</v>
      </c>
      <c r="V24" s="183">
        <v>8.1999999999999993</v>
      </c>
      <c r="W24" s="189">
        <v>105.8074858805218</v>
      </c>
      <c r="X24" s="189">
        <v>16.053387339387093</v>
      </c>
      <c r="Y24" s="189">
        <v>40.187700884604354</v>
      </c>
      <c r="Z24" s="18">
        <v>127.74164530044354</v>
      </c>
      <c r="AA24" s="258">
        <v>287.13432286287139</v>
      </c>
      <c r="AB24" s="32">
        <v>192.419837914505</v>
      </c>
      <c r="AC24" s="302">
        <f>W24/$AB24</f>
        <v>0.5498782611361186</v>
      </c>
      <c r="AD24" s="302">
        <f>X24/$AB24</f>
        <v>8.3428961968671098E-2</v>
      </c>
      <c r="AE24" s="302">
        <f>Y24/$AB24</f>
        <v>0.20885424974975994</v>
      </c>
      <c r="AF24" s="302">
        <f>Z24/$AB24</f>
        <v>0.66386941536246935</v>
      </c>
      <c r="AG24" s="302">
        <f>AA24/$AB24</f>
        <v>1.4922282752906666</v>
      </c>
    </row>
    <row r="25" spans="1:33">
      <c r="A25" s="10">
        <v>69</v>
      </c>
      <c r="B25" s="185">
        <v>17</v>
      </c>
      <c r="C25" s="190" t="s">
        <v>331</v>
      </c>
      <c r="D25" s="32">
        <v>6687</v>
      </c>
      <c r="E25" s="17">
        <v>1246</v>
      </c>
      <c r="F25" s="275">
        <f>E25/D25</f>
        <v>0.18633168835053088</v>
      </c>
      <c r="G25" s="198">
        <v>5702</v>
      </c>
      <c r="H25" s="198">
        <v>931</v>
      </c>
      <c r="I25" s="276">
        <f>H25/G25</f>
        <v>0.16327604349351105</v>
      </c>
      <c r="J25" s="265">
        <f>H25/E25-1</f>
        <v>-0.2528089887640449</v>
      </c>
      <c r="K25" s="17">
        <v>3070.9697996111836</v>
      </c>
      <c r="L25" s="17">
        <v>3054.1973372860871</v>
      </c>
      <c r="M25" s="32">
        <v>2446.8164647824142</v>
      </c>
      <c r="N25" s="16">
        <v>0.79675692841141144</v>
      </c>
      <c r="O25" s="273">
        <f>M25*D25/E25</f>
        <v>13131.510192616375</v>
      </c>
      <c r="P25" s="26">
        <v>2545.0771054720794</v>
      </c>
      <c r="Q25" s="40">
        <v>761.58110810544269</v>
      </c>
      <c r="R25" s="40">
        <v>-606.54977095174604</v>
      </c>
      <c r="S25" s="198">
        <f>SUM(P25:Q25)</f>
        <v>3306.658213577522</v>
      </c>
      <c r="T25" s="291">
        <f>Q25/S25</f>
        <v>0.23031745614902149</v>
      </c>
      <c r="U25" s="291">
        <f>S25/K25</f>
        <v>1.0767472262332827</v>
      </c>
      <c r="V25" s="183">
        <v>10.199999999999999</v>
      </c>
      <c r="W25" s="189">
        <v>-251.1655316291185</v>
      </c>
      <c r="X25" s="189">
        <v>42.876230687021106</v>
      </c>
      <c r="Y25" s="189">
        <v>-196.78531662503596</v>
      </c>
      <c r="Z25" s="18">
        <v>-119.18233138926274</v>
      </c>
      <c r="AA25" s="258">
        <v>-137.49622551218783</v>
      </c>
      <c r="AB25" s="32">
        <v>176.25612553320894</v>
      </c>
      <c r="AC25" s="302">
        <f>W25/$AB25</f>
        <v>-1.4250031360288562</v>
      </c>
      <c r="AD25" s="302">
        <f>X25/$AB25</f>
        <v>0.24326093948401623</v>
      </c>
      <c r="AE25" s="302">
        <f>Y25/$AB25</f>
        <v>-1.1164736319360375</v>
      </c>
      <c r="AF25" s="302">
        <f>Z25/$AB25</f>
        <v>-0.67618830851247347</v>
      </c>
      <c r="AG25" s="302">
        <f>AA25/$AB25</f>
        <v>-0.78009331645203872</v>
      </c>
    </row>
    <row r="26" spans="1:33">
      <c r="A26" s="10">
        <v>71</v>
      </c>
      <c r="B26" s="185">
        <v>17</v>
      </c>
      <c r="C26" s="190" t="s">
        <v>332</v>
      </c>
      <c r="D26" s="32">
        <v>6601</v>
      </c>
      <c r="E26" s="17">
        <v>1365</v>
      </c>
      <c r="F26" s="275">
        <f>E26/D26</f>
        <v>0.20678685047720041</v>
      </c>
      <c r="G26" s="198">
        <v>5660</v>
      </c>
      <c r="H26" s="198">
        <v>1011</v>
      </c>
      <c r="I26" s="276">
        <f>H26/G26</f>
        <v>0.17862190812720849</v>
      </c>
      <c r="J26" s="265">
        <f>H26/E26-1</f>
        <v>-0.25934065934065931</v>
      </c>
      <c r="K26" s="17">
        <v>3200.8831404332695</v>
      </c>
      <c r="L26" s="17">
        <v>3300.1637229708203</v>
      </c>
      <c r="M26" s="32">
        <v>2756.6027056506587</v>
      </c>
      <c r="N26" s="16">
        <v>0.86120067016177504</v>
      </c>
      <c r="O26" s="273">
        <f>M26*D26/E26</f>
        <v>13330.647956043955</v>
      </c>
      <c r="P26" s="26">
        <v>2086.2021953454887</v>
      </c>
      <c r="Q26" s="40">
        <v>1397.3710717244221</v>
      </c>
      <c r="R26" s="40">
        <v>-221.03652821774173</v>
      </c>
      <c r="S26" s="198">
        <f>SUM(P26:Q26)</f>
        <v>3483.5732670699108</v>
      </c>
      <c r="T26" s="291">
        <f>Q26/S26</f>
        <v>0.40113152920701256</v>
      </c>
      <c r="U26" s="291">
        <f>S26/K26</f>
        <v>1.0883162909216288</v>
      </c>
      <c r="V26" s="183">
        <v>9.4</v>
      </c>
      <c r="W26" s="189">
        <v>-233.21538120177661</v>
      </c>
      <c r="X26" s="189">
        <v>-99.132911559642537</v>
      </c>
      <c r="Y26" s="189">
        <v>-178.83516619769404</v>
      </c>
      <c r="Z26" s="18">
        <v>-99.012558703226787</v>
      </c>
      <c r="AA26" s="258">
        <v>232.03297379184971</v>
      </c>
      <c r="AB26" s="32">
        <v>171.70670832909019</v>
      </c>
      <c r="AC26" s="302">
        <f>W26/$AB26</f>
        <v>-1.3582193932388473</v>
      </c>
      <c r="AD26" s="302">
        <f>X26/$AB26</f>
        <v>-0.5773386056044244</v>
      </c>
      <c r="AE26" s="302">
        <f>Y26/$AB26</f>
        <v>-1.0415153137461675</v>
      </c>
      <c r="AF26" s="302">
        <f>Z26/$AB26</f>
        <v>-0.57663768449547692</v>
      </c>
      <c r="AG26" s="302">
        <f>AA26/$AB26</f>
        <v>1.3513331893075442</v>
      </c>
    </row>
    <row r="27" spans="1:33">
      <c r="A27" s="10">
        <v>72</v>
      </c>
      <c r="B27" s="185">
        <v>17</v>
      </c>
      <c r="C27" s="190" t="s">
        <v>333</v>
      </c>
      <c r="D27" s="32">
        <v>960</v>
      </c>
      <c r="E27" s="17">
        <v>127</v>
      </c>
      <c r="F27" s="275">
        <f>E27/D27</f>
        <v>0.13229166666666667</v>
      </c>
      <c r="G27" s="198">
        <v>872</v>
      </c>
      <c r="H27" s="198">
        <v>82</v>
      </c>
      <c r="I27" s="276">
        <f>H27/G27</f>
        <v>9.4036697247706427E-2</v>
      </c>
      <c r="J27" s="265">
        <f>H27/E27-1</f>
        <v>-0.35433070866141736</v>
      </c>
      <c r="K27" s="17">
        <v>2766.5718437499972</v>
      </c>
      <c r="L27" s="17">
        <v>3073.4003826792159</v>
      </c>
      <c r="M27" s="32">
        <v>2396.1073229166668</v>
      </c>
      <c r="N27" s="16">
        <v>0.86609257168930853</v>
      </c>
      <c r="O27" s="273">
        <f>M27*D27/E27</f>
        <v>18112.307322834647</v>
      </c>
      <c r="P27" s="26">
        <v>2075.3031529956506</v>
      </c>
      <c r="Q27" s="40">
        <v>1262.5358126197527</v>
      </c>
      <c r="R27" s="40">
        <v>-309.17934312977076</v>
      </c>
      <c r="S27" s="198">
        <f>SUM(P27:Q27)</f>
        <v>3337.8389656154031</v>
      </c>
      <c r="T27" s="291">
        <f>Q27/S27</f>
        <v>0.37824946788197639</v>
      </c>
      <c r="U27" s="291">
        <f>S27/K27</f>
        <v>1.2064891693147113</v>
      </c>
      <c r="V27" s="183">
        <v>7.9</v>
      </c>
      <c r="W27" s="189">
        <v>70.523075438183156</v>
      </c>
      <c r="X27" s="189">
        <v>160.49056518654106</v>
      </c>
      <c r="Y27" s="189">
        <v>124.90329044226571</v>
      </c>
      <c r="Z27" s="18">
        <v>397.91283333333337</v>
      </c>
      <c r="AA27" s="258">
        <v>262.3874166666667</v>
      </c>
      <c r="AB27" s="32">
        <v>197.29126578120054</v>
      </c>
      <c r="AC27" s="302">
        <f>W27/$AB27</f>
        <v>0.35745665252304926</v>
      </c>
      <c r="AD27" s="302">
        <f>X27/$AB27</f>
        <v>0.81347019874933491</v>
      </c>
      <c r="AE27" s="302">
        <f>Y27/$AB27</f>
        <v>0.6330908261331023</v>
      </c>
      <c r="AF27" s="302">
        <f>Z27/$AB27</f>
        <v>2.0168801277529722</v>
      </c>
      <c r="AG27" s="302">
        <f>AA27/$AB27</f>
        <v>1.329949481684906</v>
      </c>
    </row>
    <row r="28" spans="1:33">
      <c r="A28" s="10">
        <v>74</v>
      </c>
      <c r="B28" s="185">
        <v>16</v>
      </c>
      <c r="C28" s="190" t="s">
        <v>334</v>
      </c>
      <c r="D28" s="32">
        <v>1052</v>
      </c>
      <c r="E28" s="17">
        <v>154</v>
      </c>
      <c r="F28" s="275">
        <f>E28/D28</f>
        <v>0.14638783269961977</v>
      </c>
      <c r="G28" s="198">
        <v>842</v>
      </c>
      <c r="H28" s="198">
        <v>92</v>
      </c>
      <c r="I28" s="276">
        <f>H28/G28</f>
        <v>0.10926365795724466</v>
      </c>
      <c r="J28" s="265">
        <f>H28/E28-1</f>
        <v>-0.40259740259740262</v>
      </c>
      <c r="K28" s="17">
        <v>3046.3240209125452</v>
      </c>
      <c r="L28" s="17">
        <v>2916.8325844894566</v>
      </c>
      <c r="M28" s="32">
        <v>2192.9049524714828</v>
      </c>
      <c r="N28" s="16">
        <v>0.71985282504997106</v>
      </c>
      <c r="O28" s="273">
        <f>M28*D28/E28</f>
        <v>14980.10396103896</v>
      </c>
      <c r="P28" s="26">
        <v>2359.0541029510655</v>
      </c>
      <c r="Q28" s="40">
        <v>1165.140752341501</v>
      </c>
      <c r="R28" s="40">
        <v>192.83484206676181</v>
      </c>
      <c r="S28" s="198">
        <f>SUM(P28:Q28)</f>
        <v>3524.1948552925664</v>
      </c>
      <c r="T28" s="291">
        <f>Q28/S28</f>
        <v>0.33061189865586332</v>
      </c>
      <c r="U28" s="291">
        <f>S28/K28</f>
        <v>1.1568680255611392</v>
      </c>
      <c r="V28" s="183">
        <v>10.800000000000002</v>
      </c>
      <c r="W28" s="189">
        <v>516.86872495446153</v>
      </c>
      <c r="X28" s="189">
        <v>445.88727319843849</v>
      </c>
      <c r="Y28" s="189">
        <v>451.2489399585441</v>
      </c>
      <c r="Z28" s="18">
        <v>581.21491444866922</v>
      </c>
      <c r="AA28" s="258"/>
      <c r="AB28" s="32">
        <v>156.10803485569994</v>
      </c>
      <c r="AC28" s="302">
        <f>W28/$AB28</f>
        <v>3.3109681089268368</v>
      </c>
      <c r="AD28" s="302">
        <f>X28/$AB28</f>
        <v>2.856273692834574</v>
      </c>
      <c r="AE28" s="302">
        <f>Y28/$AB28</f>
        <v>2.8906195659669964</v>
      </c>
      <c r="AF28" s="302">
        <f>Z28/$AB28</f>
        <v>3.7231582281201678</v>
      </c>
      <c r="AG28" s="302">
        <f>AA28/$AB28</f>
        <v>0</v>
      </c>
    </row>
    <row r="29" spans="1:33">
      <c r="A29" s="10">
        <v>75</v>
      </c>
      <c r="B29" s="185">
        <v>8</v>
      </c>
      <c r="C29" s="190" t="s">
        <v>335</v>
      </c>
      <c r="D29" s="32">
        <v>19549</v>
      </c>
      <c r="E29" s="17">
        <v>2668</v>
      </c>
      <c r="F29" s="275">
        <f>E29/D29</f>
        <v>0.13647756918512455</v>
      </c>
      <c r="G29" s="198">
        <v>17520</v>
      </c>
      <c r="H29" s="198">
        <v>1814</v>
      </c>
      <c r="I29" s="276">
        <f>H29/G29</f>
        <v>0.10353881278538812</v>
      </c>
      <c r="J29" s="265">
        <f>H29/E29-1</f>
        <v>-0.32008995502248871</v>
      </c>
      <c r="K29" s="17">
        <v>2393.370473169979</v>
      </c>
      <c r="L29" s="17">
        <v>2424.9704015064108</v>
      </c>
      <c r="M29" s="32">
        <v>2300.4972822139239</v>
      </c>
      <c r="N29" s="16">
        <v>0.96119564772893429</v>
      </c>
      <c r="O29" s="273">
        <f>M29*D29/E29</f>
        <v>16856.2298988006</v>
      </c>
      <c r="P29" s="26">
        <v>2715.2144175754302</v>
      </c>
      <c r="Q29" s="40">
        <v>-173.76428758316661</v>
      </c>
      <c r="R29" s="40">
        <v>-304.14759516483133</v>
      </c>
      <c r="S29" s="198">
        <f>SUM(P29:Q29)</f>
        <v>2541.4501299922636</v>
      </c>
      <c r="T29" s="291">
        <f>Q29/S29</f>
        <v>-6.8372102026529075E-2</v>
      </c>
      <c r="U29" s="291">
        <f>S29/K29</f>
        <v>1.0618707627934239</v>
      </c>
      <c r="V29" s="183">
        <v>9.4000000000000021</v>
      </c>
      <c r="W29" s="189">
        <v>118.71661719145345</v>
      </c>
      <c r="X29" s="189">
        <v>176.02363832539584</v>
      </c>
      <c r="Y29" s="189">
        <v>170.40385332948259</v>
      </c>
      <c r="Z29" s="18">
        <v>52.282598598393783</v>
      </c>
      <c r="AA29" s="258">
        <v>148.71028748273571</v>
      </c>
      <c r="AB29" s="32">
        <v>211.05083845069117</v>
      </c>
      <c r="AC29" s="302">
        <f>W29/$AB29</f>
        <v>0.5625024665286501</v>
      </c>
      <c r="AD29" s="302">
        <f>X29/$AB29</f>
        <v>0.83403430006520007</v>
      </c>
      <c r="AE29" s="302">
        <f>Y29/$AB29</f>
        <v>0.80740666362855917</v>
      </c>
      <c r="AF29" s="302">
        <f>Z29/$AB29</f>
        <v>0.24772514045524069</v>
      </c>
      <c r="AG29" s="302">
        <f>AA29/$AB29</f>
        <v>0.70461832122727919</v>
      </c>
    </row>
    <row r="30" spans="1:33">
      <c r="A30" s="10">
        <v>77</v>
      </c>
      <c r="B30" s="185">
        <v>13</v>
      </c>
      <c r="C30" s="190" t="s">
        <v>336</v>
      </c>
      <c r="D30" s="32">
        <v>4601</v>
      </c>
      <c r="E30" s="17">
        <v>671</v>
      </c>
      <c r="F30" s="275">
        <f>E30/D30</f>
        <v>0.1458378613344925</v>
      </c>
      <c r="G30" s="198">
        <v>3944</v>
      </c>
      <c r="H30" s="198">
        <v>439</v>
      </c>
      <c r="I30" s="276">
        <f>H30/G30</f>
        <v>0.11130831643002029</v>
      </c>
      <c r="J30" s="265">
        <f>H30/E30-1</f>
        <v>-0.34575260804769004</v>
      </c>
      <c r="K30" s="17">
        <v>2710.7263268854567</v>
      </c>
      <c r="L30" s="17">
        <v>2749.9775511204657</v>
      </c>
      <c r="M30" s="32">
        <v>2084.3238861117156</v>
      </c>
      <c r="N30" s="16">
        <v>0.76891712211558494</v>
      </c>
      <c r="O30" s="273">
        <f>M30*D30/E30</f>
        <v>14292.062891207159</v>
      </c>
      <c r="P30" s="26">
        <v>2163.2116360790692</v>
      </c>
      <c r="Q30" s="40">
        <v>831.78826466734836</v>
      </c>
      <c r="R30" s="40">
        <v>-193.88315001399016</v>
      </c>
      <c r="S30" s="198">
        <f>SUM(P30:Q30)</f>
        <v>2994.9999007464176</v>
      </c>
      <c r="T30" s="291">
        <f>Q30/S30</f>
        <v>0.27772564014444512</v>
      </c>
      <c r="U30" s="291">
        <f>S30/K30</f>
        <v>1.1048698907895962</v>
      </c>
      <c r="V30" s="183">
        <v>9.4</v>
      </c>
      <c r="W30" s="189">
        <v>-10.362380009930733</v>
      </c>
      <c r="X30" s="189">
        <v>53.582500247512286</v>
      </c>
      <c r="Y30" s="189">
        <v>44.017834994151826</v>
      </c>
      <c r="Z30" s="18">
        <v>16.074433818735059</v>
      </c>
      <c r="AA30" s="258">
        <v>297.74570093457942</v>
      </c>
      <c r="AB30" s="32">
        <v>169.27488854069179</v>
      </c>
      <c r="AC30" s="302">
        <f>W30/$AB30</f>
        <v>-6.1216286120547247E-2</v>
      </c>
      <c r="AD30" s="302">
        <f>X30/$AB30</f>
        <v>0.31654134118441113</v>
      </c>
      <c r="AE30" s="302">
        <f>Y30/$AB30</f>
        <v>0.26003759549704519</v>
      </c>
      <c r="AF30" s="302">
        <f>Z30/$AB30</f>
        <v>9.4960534059787285E-2</v>
      </c>
      <c r="AG30" s="302">
        <f>AA30/$AB30</f>
        <v>1.7589478480915064</v>
      </c>
    </row>
    <row r="31" spans="1:33">
      <c r="A31" s="10">
        <v>78</v>
      </c>
      <c r="B31" s="186">
        <v>34</v>
      </c>
      <c r="C31" s="190" t="s">
        <v>337</v>
      </c>
      <c r="D31" s="32">
        <v>7832</v>
      </c>
      <c r="E31" s="17">
        <v>977</v>
      </c>
      <c r="F31" s="275">
        <f>E31/D31</f>
        <v>0.12474463738508683</v>
      </c>
      <c r="G31" s="198">
        <v>6589</v>
      </c>
      <c r="H31" s="198">
        <v>631</v>
      </c>
      <c r="I31" s="276">
        <f>H31/G31</f>
        <v>9.576567005615419E-2</v>
      </c>
      <c r="J31" s="265">
        <f>H31/E31-1</f>
        <v>-0.35414534288638688</v>
      </c>
      <c r="K31" s="17">
        <v>2541.6086108273748</v>
      </c>
      <c r="L31" s="17">
        <v>2592.2111250463668</v>
      </c>
      <c r="M31" s="32">
        <v>2168.0307929009191</v>
      </c>
      <c r="N31" s="16">
        <v>0.85301520606477477</v>
      </c>
      <c r="O31" s="273">
        <f>M31*D31/E31</f>
        <v>17379.75145342886</v>
      </c>
      <c r="P31" s="26">
        <v>2854.4833923798687</v>
      </c>
      <c r="Q31" s="40">
        <v>-216.40218010330341</v>
      </c>
      <c r="R31" s="40">
        <v>-441.25857076028154</v>
      </c>
      <c r="S31" s="198">
        <f>SUM(P31:Q31)</f>
        <v>2638.0812122765656</v>
      </c>
      <c r="T31" s="291">
        <f>Q31/S31</f>
        <v>-8.203014338461416E-2</v>
      </c>
      <c r="U31" s="291">
        <f>S31/K31</f>
        <v>1.0379573003641129</v>
      </c>
      <c r="V31" s="183">
        <v>9.1</v>
      </c>
      <c r="W31" s="189">
        <v>222.95659639689771</v>
      </c>
      <c r="X31" s="189">
        <v>333.97080872338921</v>
      </c>
      <c r="Y31" s="189">
        <v>277.33681140098025</v>
      </c>
      <c r="Z31" s="18">
        <v>276.10933478038817</v>
      </c>
      <c r="AA31" s="258">
        <v>620.00060393258434</v>
      </c>
      <c r="AB31" s="32">
        <v>232.53052755540992</v>
      </c>
      <c r="AC31" s="302">
        <f>W31/$AB31</f>
        <v>0.95882720751050277</v>
      </c>
      <c r="AD31" s="302">
        <f>X31/$AB31</f>
        <v>1.4362450050512485</v>
      </c>
      <c r="AE31" s="302">
        <f>Y31/$AB31</f>
        <v>1.1926898988989452</v>
      </c>
      <c r="AF31" s="302">
        <f>Z31/$AB31</f>
        <v>1.1874111226733179</v>
      </c>
      <c r="AG31" s="302">
        <f>AA31/$AB31</f>
        <v>2.6663191730162992</v>
      </c>
    </row>
    <row r="32" spans="1:33">
      <c r="A32" s="10">
        <v>79</v>
      </c>
      <c r="B32" s="185">
        <v>4</v>
      </c>
      <c r="C32" s="190" t="s">
        <v>338</v>
      </c>
      <c r="D32" s="32">
        <v>6753</v>
      </c>
      <c r="E32" s="17">
        <v>974</v>
      </c>
      <c r="F32" s="275">
        <f>E32/D32</f>
        <v>0.14423219309936325</v>
      </c>
      <c r="G32" s="198">
        <v>5999</v>
      </c>
      <c r="H32" s="198">
        <v>706</v>
      </c>
      <c r="I32" s="276">
        <f>H32/G32</f>
        <v>0.11768628104684115</v>
      </c>
      <c r="J32" s="265">
        <f>H32/E32-1</f>
        <v>-0.27515400410677615</v>
      </c>
      <c r="K32" s="17">
        <v>2715.6201095809274</v>
      </c>
      <c r="L32" s="17">
        <v>2659.7061839641633</v>
      </c>
      <c r="M32" s="32">
        <v>2099.3074870427963</v>
      </c>
      <c r="N32" s="16">
        <v>0.77304902833657396</v>
      </c>
      <c r="O32" s="273">
        <f>M32*D32/E32</f>
        <v>14555.054887063658</v>
      </c>
      <c r="P32" s="26">
        <v>3288.8079820293206</v>
      </c>
      <c r="Q32" s="40">
        <v>-241.85290032234946</v>
      </c>
      <c r="R32" s="40">
        <v>-342.72373159946227</v>
      </c>
      <c r="S32" s="198">
        <f>SUM(P32:Q32)</f>
        <v>3046.9550817069712</v>
      </c>
      <c r="T32" s="291">
        <f>Q32/S32</f>
        <v>-7.9375275918691313E-2</v>
      </c>
      <c r="U32" s="291">
        <f>S32/K32</f>
        <v>1.1220107963396895</v>
      </c>
      <c r="V32" s="183">
        <v>8.9</v>
      </c>
      <c r="W32" s="189">
        <v>335.90016765762755</v>
      </c>
      <c r="X32" s="189">
        <v>482.17035304571601</v>
      </c>
      <c r="Y32" s="189">
        <v>390.28038266171012</v>
      </c>
      <c r="Z32" s="18">
        <v>455.72085147341926</v>
      </c>
      <c r="AA32" s="258">
        <v>182.40273359988151</v>
      </c>
      <c r="AB32" s="32">
        <v>208.92003213931056</v>
      </c>
      <c r="AC32" s="302">
        <f>W32/$AB32</f>
        <v>1.607793011603813</v>
      </c>
      <c r="AD32" s="302">
        <f>X32/$AB32</f>
        <v>2.3079182408137799</v>
      </c>
      <c r="AE32" s="302">
        <f>Y32/$AB32</f>
        <v>1.8680850211695648</v>
      </c>
      <c r="AF32" s="302">
        <f>Z32/$AB32</f>
        <v>2.1813171614368638</v>
      </c>
      <c r="AG32" s="302">
        <f>AA32/$AB32</f>
        <v>0.87307440905548506</v>
      </c>
    </row>
    <row r="33" spans="1:33">
      <c r="A33" s="10">
        <v>81</v>
      </c>
      <c r="B33" s="185">
        <v>7</v>
      </c>
      <c r="C33" s="190" t="s">
        <v>339</v>
      </c>
      <c r="D33" s="32">
        <v>2574</v>
      </c>
      <c r="E33" s="17">
        <v>243</v>
      </c>
      <c r="F33" s="275">
        <f>E33/D33</f>
        <v>9.4405594405594401E-2</v>
      </c>
      <c r="G33" s="198">
        <v>2116</v>
      </c>
      <c r="H33" s="198">
        <v>157</v>
      </c>
      <c r="I33" s="276">
        <f>H33/G33</f>
        <v>7.4196597353497165E-2</v>
      </c>
      <c r="J33" s="265">
        <f>H33/E33-1</f>
        <v>-0.35390946502057619</v>
      </c>
      <c r="K33" s="17">
        <v>2545.7920007770053</v>
      </c>
      <c r="L33" s="17">
        <v>2757.0286463436278</v>
      </c>
      <c r="M33" s="32">
        <v>1967.1624125874127</v>
      </c>
      <c r="N33" s="16">
        <v>0.77271136525961737</v>
      </c>
      <c r="O33" s="273">
        <f>M33*D33/E33</f>
        <v>20837.350000000002</v>
      </c>
      <c r="P33" s="26">
        <v>2546.9336746389781</v>
      </c>
      <c r="Q33" s="40">
        <v>-23.692037362891984</v>
      </c>
      <c r="R33" s="40">
        <v>-81.160874159205406</v>
      </c>
      <c r="S33" s="198">
        <f>SUM(P33:Q33)</f>
        <v>2523.2416372760863</v>
      </c>
      <c r="T33" s="291">
        <f>Q33/S33</f>
        <v>-9.389523782775017E-3</v>
      </c>
      <c r="U33" s="291">
        <f>S33/K33</f>
        <v>0.99114210293141136</v>
      </c>
      <c r="V33" s="183">
        <v>8.9</v>
      </c>
      <c r="W33" s="189">
        <v>-428.42444030348452</v>
      </c>
      <c r="X33" s="189">
        <v>-472.36816607117646</v>
      </c>
      <c r="Y33" s="189">
        <v>-477.98795106708957</v>
      </c>
      <c r="Z33" s="18">
        <v>-123.85973193473194</v>
      </c>
      <c r="AA33" s="258">
        <v>-6.489700854700855</v>
      </c>
      <c r="AB33" s="32">
        <v>166.47384999837308</v>
      </c>
      <c r="AC33" s="302">
        <f>W33/$AB33</f>
        <v>-2.5735239517057571</v>
      </c>
      <c r="AD33" s="302">
        <f>X33/$AB33</f>
        <v>-2.8374916905916026</v>
      </c>
      <c r="AE33" s="302">
        <f>Y33/$AB33</f>
        <v>-2.8712494549249676</v>
      </c>
      <c r="AF33" s="302">
        <f>Z33/$AB33</f>
        <v>-0.74401914736724351</v>
      </c>
      <c r="AG33" s="302">
        <f>AA33/$AB33</f>
        <v>-3.8983304914040721E-2</v>
      </c>
    </row>
    <row r="34" spans="1:33">
      <c r="A34" s="10">
        <v>82</v>
      </c>
      <c r="B34" s="185">
        <v>5</v>
      </c>
      <c r="C34" s="190" t="s">
        <v>340</v>
      </c>
      <c r="D34" s="32">
        <v>9359</v>
      </c>
      <c r="E34" s="17">
        <v>1662</v>
      </c>
      <c r="F34" s="275">
        <f>E34/D34</f>
        <v>0.17758307511486271</v>
      </c>
      <c r="G34" s="198">
        <v>8670</v>
      </c>
      <c r="H34" s="198">
        <v>1256</v>
      </c>
      <c r="I34" s="276">
        <f>H34/G34</f>
        <v>0.14486735870818915</v>
      </c>
      <c r="J34" s="265">
        <f>H34/E34-1</f>
        <v>-0.24428399518652222</v>
      </c>
      <c r="K34" s="17">
        <v>2506.9303344374384</v>
      </c>
      <c r="L34" s="17">
        <v>2609.0691095038296</v>
      </c>
      <c r="M34" s="32">
        <v>1871.1316476119243</v>
      </c>
      <c r="N34" s="16">
        <v>0.74638358390274573</v>
      </c>
      <c r="O34" s="273">
        <f>M34*D34/E34</f>
        <v>10536.655288808664</v>
      </c>
      <c r="P34" s="26">
        <v>2489.4733964087663</v>
      </c>
      <c r="Q34" s="40">
        <v>488.03911178665027</v>
      </c>
      <c r="R34" s="40">
        <v>35.002577463180195</v>
      </c>
      <c r="S34" s="198">
        <f>SUM(P34:Q34)</f>
        <v>2977.5125081954166</v>
      </c>
      <c r="T34" s="291">
        <f>Q34/S34</f>
        <v>0.16390833302743588</v>
      </c>
      <c r="U34" s="291">
        <f>S34/K34</f>
        <v>1.1877125053271884</v>
      </c>
      <c r="V34" s="183">
        <v>8.1</v>
      </c>
      <c r="W34" s="189">
        <v>67.259695695274715</v>
      </c>
      <c r="X34" s="189">
        <v>36.530588786191672</v>
      </c>
      <c r="Y34" s="189">
        <v>30.910803790278603</v>
      </c>
      <c r="Z34" s="18">
        <v>199.87366919542686</v>
      </c>
      <c r="AA34" s="258">
        <v>364.34324927876912</v>
      </c>
      <c r="AB34" s="32">
        <v>232.53692808007662</v>
      </c>
      <c r="AC34" s="302">
        <f>W34/$AB34</f>
        <v>0.28924307313508979</v>
      </c>
      <c r="AD34" s="302">
        <f>X34/$AB34</f>
        <v>0.15709586037711812</v>
      </c>
      <c r="AE34" s="302">
        <f>Y34/$AB34</f>
        <v>0.13292858061509324</v>
      </c>
      <c r="AF34" s="302">
        <f>Z34/$AB34</f>
        <v>0.85953517510387933</v>
      </c>
      <c r="AG34" s="302">
        <f>AA34/$AB34</f>
        <v>1.5668188802825482</v>
      </c>
    </row>
    <row r="35" spans="1:33">
      <c r="A35" s="10">
        <v>86</v>
      </c>
      <c r="B35" s="185">
        <v>5</v>
      </c>
      <c r="C35" s="190" t="s">
        <v>341</v>
      </c>
      <c r="D35" s="32">
        <v>8031</v>
      </c>
      <c r="E35" s="17">
        <v>1408</v>
      </c>
      <c r="F35" s="275">
        <f>E35/D35</f>
        <v>0.17532063254887312</v>
      </c>
      <c r="G35" s="198">
        <v>7256</v>
      </c>
      <c r="H35" s="198">
        <v>1001</v>
      </c>
      <c r="I35" s="276">
        <f>H35/G35</f>
        <v>0.13795479603087099</v>
      </c>
      <c r="J35" s="265">
        <f>H35/E35-1</f>
        <v>-0.2890625</v>
      </c>
      <c r="K35" s="17">
        <v>2531.0239970115804</v>
      </c>
      <c r="L35" s="17">
        <v>2579.5174085125814</v>
      </c>
      <c r="M35" s="32">
        <v>2112.981936247043</v>
      </c>
      <c r="N35" s="16">
        <v>0.83483283396043417</v>
      </c>
      <c r="O35" s="273">
        <f>M35*D35/E35</f>
        <v>12052.100802556821</v>
      </c>
      <c r="P35" s="26">
        <v>2257.1170288545472</v>
      </c>
      <c r="Q35" s="40">
        <v>526.45519368546297</v>
      </c>
      <c r="R35" s="40">
        <v>-154.75498095743416</v>
      </c>
      <c r="S35" s="198">
        <f>SUM(P35:Q35)</f>
        <v>2783.5722225400104</v>
      </c>
      <c r="T35" s="291">
        <f>Q35/S35</f>
        <v>0.18912934588960384</v>
      </c>
      <c r="U35" s="291">
        <f>S35/K35</f>
        <v>1.0997810474442826</v>
      </c>
      <c r="V35" s="183">
        <v>8.9</v>
      </c>
      <c r="W35" s="189">
        <v>12.085824131008222</v>
      </c>
      <c r="X35" s="189">
        <v>76.33294182200305</v>
      </c>
      <c r="Y35" s="189">
        <v>66.466039135090782</v>
      </c>
      <c r="Z35" s="18">
        <v>61.894593450379773</v>
      </c>
      <c r="AA35" s="258">
        <v>63.340965010583986</v>
      </c>
      <c r="AB35" s="32">
        <v>213.43307363358656</v>
      </c>
      <c r="AC35" s="302">
        <f>W35/$AB35</f>
        <v>5.6625826191102346E-2</v>
      </c>
      <c r="AD35" s="302">
        <f>X35/$AB35</f>
        <v>0.35764345479580367</v>
      </c>
      <c r="AE35" s="302">
        <f>Y35/$AB35</f>
        <v>0.31141396224840506</v>
      </c>
      <c r="AF35" s="302">
        <f>Z35/$AB35</f>
        <v>0.28999532451394089</v>
      </c>
      <c r="AG35" s="302">
        <f>AA35/$AB35</f>
        <v>0.29677202287460491</v>
      </c>
    </row>
    <row r="36" spans="1:33">
      <c r="A36" s="10">
        <v>90</v>
      </c>
      <c r="B36" s="185">
        <v>12</v>
      </c>
      <c r="C36" s="190" t="s">
        <v>342</v>
      </c>
      <c r="D36" s="32">
        <v>3061</v>
      </c>
      <c r="E36" s="17">
        <v>315</v>
      </c>
      <c r="F36" s="275">
        <f>E36/D36</f>
        <v>0.10290754655341391</v>
      </c>
      <c r="G36" s="198">
        <v>2562</v>
      </c>
      <c r="H36" s="198">
        <v>213</v>
      </c>
      <c r="I36" s="276">
        <f>H36/G36</f>
        <v>8.3138173302107723E-2</v>
      </c>
      <c r="J36" s="265">
        <f>H36/E36-1</f>
        <v>-0.32380952380952377</v>
      </c>
      <c r="K36" s="17">
        <v>2532.7119144070602</v>
      </c>
      <c r="L36" s="17">
        <v>2514.3140606340235</v>
      </c>
      <c r="M36" s="32">
        <v>2123.1893531525643</v>
      </c>
      <c r="N36" s="16">
        <v>0.83830669452574891</v>
      </c>
      <c r="O36" s="273">
        <f>M36*D36/E36</f>
        <v>20632.008285714284</v>
      </c>
      <c r="P36" s="26">
        <v>2392.3616864728915</v>
      </c>
      <c r="Q36" s="40">
        <v>32.778231472930351</v>
      </c>
      <c r="R36" s="40">
        <v>-550.74198208633243</v>
      </c>
      <c r="S36" s="198">
        <f>SUM(P36:Q36)</f>
        <v>2425.1399179458217</v>
      </c>
      <c r="T36" s="291">
        <f>Q36/S36</f>
        <v>1.3516016634906022E-2</v>
      </c>
      <c r="U36" s="291">
        <f>S36/K36</f>
        <v>0.95752695130886112</v>
      </c>
      <c r="V36" s="183">
        <v>8.8000000000000007</v>
      </c>
      <c r="W36" s="189">
        <v>-126.70621524372329</v>
      </c>
      <c r="X36" s="189">
        <v>224.96379285683682</v>
      </c>
      <c r="Y36" s="189">
        <v>-72.326000239640706</v>
      </c>
      <c r="Z36" s="18">
        <v>38.454723946422739</v>
      </c>
      <c r="AA36" s="258">
        <v>118.72717412610258</v>
      </c>
      <c r="AB36" s="32">
        <v>162.06539511825909</v>
      </c>
      <c r="AC36" s="302">
        <f>W36/$AB36</f>
        <v>-0.78182153044618685</v>
      </c>
      <c r="AD36" s="302">
        <f>X36/$AB36</f>
        <v>1.388105046686128</v>
      </c>
      <c r="AE36" s="302">
        <f>Y36/$AB36</f>
        <v>-0.44627664151785418</v>
      </c>
      <c r="AF36" s="302">
        <f>Z36/$AB36</f>
        <v>0.23727905589198936</v>
      </c>
      <c r="AG36" s="302">
        <f>AA36/$AB36</f>
        <v>0.73258806446291258</v>
      </c>
    </row>
    <row r="37" spans="1:33">
      <c r="A37" s="10">
        <v>91</v>
      </c>
      <c r="B37" s="186">
        <v>31</v>
      </c>
      <c r="C37" s="190" t="s">
        <v>343</v>
      </c>
      <c r="D37" s="32">
        <v>664028</v>
      </c>
      <c r="E37" s="17">
        <v>100405</v>
      </c>
      <c r="F37" s="275">
        <f>E37/D37</f>
        <v>0.1512059732420922</v>
      </c>
      <c r="G37" s="198">
        <v>714035</v>
      </c>
      <c r="H37" s="198">
        <v>101885</v>
      </c>
      <c r="I37" s="276">
        <f>H37/G37</f>
        <v>0.14268908386843782</v>
      </c>
      <c r="J37" s="265">
        <f>H37/E37-1</f>
        <v>1.4740301777799836E-2</v>
      </c>
      <c r="K37" s="17">
        <v>2847.7509180486354</v>
      </c>
      <c r="L37" s="17">
        <v>2649.9479516674091</v>
      </c>
      <c r="M37" s="32">
        <v>2382.0580448113637</v>
      </c>
      <c r="N37" s="188">
        <v>0.83646994184576418</v>
      </c>
      <c r="O37" s="251">
        <f>M37*D37/E37</f>
        <v>15753.729788157963</v>
      </c>
      <c r="P37" s="26">
        <v>2708.1458737212065</v>
      </c>
      <c r="Q37" s="40">
        <v>444.02451207108089</v>
      </c>
      <c r="R37" s="40">
        <v>-15.302515025436241</v>
      </c>
      <c r="S37" s="198">
        <f>SUM(P37:Q37)</f>
        <v>3152.1703857922876</v>
      </c>
      <c r="T37" s="291">
        <f>Q37/S37</f>
        <v>0.14086310628144449</v>
      </c>
      <c r="U37" s="291">
        <f>S37/K37</f>
        <v>1.1068982072182947</v>
      </c>
      <c r="V37" s="183">
        <v>5.3</v>
      </c>
      <c r="W37" s="189">
        <v>412.8950435651675</v>
      </c>
      <c r="X37" s="189">
        <v>470.72798414334346</v>
      </c>
      <c r="Y37" s="189">
        <v>465.10819914743035</v>
      </c>
      <c r="Z37" s="18">
        <v>522.4958615299355</v>
      </c>
      <c r="AA37" s="258">
        <v>658.16164109043586</v>
      </c>
      <c r="AB37" s="32">
        <v>283.20952367876879</v>
      </c>
      <c r="AC37" s="302">
        <f>W37/$AB37</f>
        <v>1.4579136965517263</v>
      </c>
      <c r="AD37" s="302">
        <f>X37/$AB37</f>
        <v>1.6621191901627856</v>
      </c>
      <c r="AE37" s="302">
        <f>Y37/$AB37</f>
        <v>1.6422759838930441</v>
      </c>
      <c r="AF37" s="302">
        <f>Z37/$AB37</f>
        <v>1.8449092203642767</v>
      </c>
      <c r="AG37" s="302">
        <f>AA37/$AB37</f>
        <v>2.3239389429465569</v>
      </c>
    </row>
    <row r="38" spans="1:33">
      <c r="A38" s="10">
        <v>92</v>
      </c>
      <c r="B38" s="186">
        <v>35</v>
      </c>
      <c r="C38" s="190" t="s">
        <v>344</v>
      </c>
      <c r="D38" s="32">
        <v>242819</v>
      </c>
      <c r="E38" s="17">
        <v>43162</v>
      </c>
      <c r="F38" s="275">
        <f>E38/D38</f>
        <v>0.17775380015567152</v>
      </c>
      <c r="G38" s="198">
        <v>275714</v>
      </c>
      <c r="H38" s="198">
        <v>45949</v>
      </c>
      <c r="I38" s="276">
        <f>H38/G38</f>
        <v>0.16665457684412108</v>
      </c>
      <c r="J38" s="265">
        <f>H38/E38-1</f>
        <v>6.4570687178536756E-2</v>
      </c>
      <c r="K38" s="17">
        <v>2831.5767424295459</v>
      </c>
      <c r="L38" s="17">
        <v>2883.9771470244623</v>
      </c>
      <c r="M38" s="32">
        <v>2299.2098605957526</v>
      </c>
      <c r="N38" s="16">
        <v>0.81198924477073764</v>
      </c>
      <c r="O38" s="273">
        <f>M38*D38/E38</f>
        <v>12934.800035679535</v>
      </c>
      <c r="P38" s="26">
        <v>2357.5419896922922</v>
      </c>
      <c r="Q38" s="40">
        <v>727.61087454442747</v>
      </c>
      <c r="R38" s="40">
        <v>-164.39943678623214</v>
      </c>
      <c r="S38" s="198">
        <f>SUM(P38:Q38)</f>
        <v>3085.1528642367198</v>
      </c>
      <c r="T38" s="291">
        <f>Q38/S38</f>
        <v>0.23584273018654509</v>
      </c>
      <c r="U38" s="291">
        <f>S38/K38</f>
        <v>1.0895529752054682</v>
      </c>
      <c r="V38" s="183">
        <v>6.4</v>
      </c>
      <c r="W38" s="189">
        <v>71.758367908373614</v>
      </c>
      <c r="X38" s="189">
        <v>85.739927519071728</v>
      </c>
      <c r="Y38" s="189">
        <v>80.120142523158705</v>
      </c>
      <c r="Z38" s="18">
        <v>53.540667575436842</v>
      </c>
      <c r="AA38" s="258">
        <v>212.07346397934265</v>
      </c>
      <c r="AB38" s="32">
        <v>247.28368222422043</v>
      </c>
      <c r="AC38" s="302">
        <f>W38/$AB38</f>
        <v>0.29018642582047888</v>
      </c>
      <c r="AD38" s="302">
        <f>X38/$AB38</f>
        <v>0.34672699285239716</v>
      </c>
      <c r="AE38" s="302">
        <f>Y38/$AB38</f>
        <v>0.32400092801315972</v>
      </c>
      <c r="AF38" s="302">
        <f>Z38/$AB38</f>
        <v>0.21651516628133077</v>
      </c>
      <c r="AG38" s="302">
        <f>AA38/$AB38</f>
        <v>0.85761204326878515</v>
      </c>
    </row>
    <row r="39" spans="1:33">
      <c r="A39" s="10">
        <v>97</v>
      </c>
      <c r="B39" s="185">
        <v>10</v>
      </c>
      <c r="C39" s="190" t="s">
        <v>345</v>
      </c>
      <c r="D39" s="32">
        <v>2091</v>
      </c>
      <c r="E39" s="17">
        <v>220</v>
      </c>
      <c r="F39" s="275">
        <f>E39/D39</f>
        <v>0.10521281683405069</v>
      </c>
      <c r="G39" s="198">
        <v>1987</v>
      </c>
      <c r="H39" s="198">
        <v>188</v>
      </c>
      <c r="I39" s="276">
        <f>H39/G39</f>
        <v>9.4614997483643687E-2</v>
      </c>
      <c r="J39" s="265">
        <f>H39/E39-1</f>
        <v>-0.1454545454545455</v>
      </c>
      <c r="K39" s="17">
        <v>2501.0624246771904</v>
      </c>
      <c r="L39" s="17">
        <v>2354.2695074922285</v>
      </c>
      <c r="M39" s="32">
        <v>1809.414543280727</v>
      </c>
      <c r="N39" s="16">
        <v>0.72345836930250407</v>
      </c>
      <c r="O39" s="273">
        <f>M39*D39/E39</f>
        <v>17197.662772727272</v>
      </c>
      <c r="P39" s="26">
        <v>2461.4965479928132</v>
      </c>
      <c r="Q39" s="40">
        <v>25.322767922559098</v>
      </c>
      <c r="R39" s="40">
        <v>-167.49473920645102</v>
      </c>
      <c r="S39" s="198">
        <f>SUM(P39:Q39)</f>
        <v>2486.8193159153725</v>
      </c>
      <c r="T39" s="291">
        <f>Q39/S39</f>
        <v>1.0182793643469046E-2</v>
      </c>
      <c r="U39" s="291">
        <f>S39/K39</f>
        <v>0.99430517662362772</v>
      </c>
      <c r="V39" s="183">
        <v>7.4000000000000012</v>
      </c>
      <c r="W39" s="189">
        <v>93.98085507265921</v>
      </c>
      <c r="X39" s="189">
        <v>-2.8530421593159239</v>
      </c>
      <c r="Y39" s="189">
        <v>28.361070076741765</v>
      </c>
      <c r="Z39" s="18">
        <v>24.90719273075084</v>
      </c>
      <c r="AA39" s="258">
        <v>512.43985174557622</v>
      </c>
      <c r="AB39" s="32">
        <v>184.19122371624672</v>
      </c>
      <c r="AC39" s="302">
        <f>W39/$AB39</f>
        <v>0.51023524995653502</v>
      </c>
      <c r="AD39" s="302">
        <f>X39/$AB39</f>
        <v>-1.5489566233140071E-2</v>
      </c>
      <c r="AE39" s="302">
        <f>Y39/$AB39</f>
        <v>0.15397622918469245</v>
      </c>
      <c r="AF39" s="302">
        <f>Z39/$AB39</f>
        <v>0.13522464441151266</v>
      </c>
      <c r="AG39" s="302">
        <f>AA39/$AB39</f>
        <v>2.7821078627231906</v>
      </c>
    </row>
    <row r="40" spans="1:33">
      <c r="A40" s="10">
        <v>98</v>
      </c>
      <c r="B40" s="185">
        <v>7</v>
      </c>
      <c r="C40" s="190" t="s">
        <v>346</v>
      </c>
      <c r="D40" s="32">
        <v>22943</v>
      </c>
      <c r="E40" s="17">
        <v>4059</v>
      </c>
      <c r="F40" s="275">
        <f>E40/D40</f>
        <v>0.17691670662075579</v>
      </c>
      <c r="G40" s="198">
        <v>21543</v>
      </c>
      <c r="H40" s="198">
        <v>3193</v>
      </c>
      <c r="I40" s="276">
        <f>H40/G40</f>
        <v>0.14821519751195283</v>
      </c>
      <c r="J40" s="265">
        <f>H40/E40-1</f>
        <v>-0.21335304262133525</v>
      </c>
      <c r="K40" s="17">
        <v>2650.0947199581574</v>
      </c>
      <c r="L40" s="17">
        <v>2673.6471016950641</v>
      </c>
      <c r="M40" s="32">
        <v>2165.9835884583536</v>
      </c>
      <c r="N40" s="16">
        <v>0.81732308364153583</v>
      </c>
      <c r="O40" s="273">
        <f>M40*D40/E40</f>
        <v>12242.956755358464</v>
      </c>
      <c r="P40" s="26">
        <v>2251.1210664984756</v>
      </c>
      <c r="Q40" s="40">
        <v>752.70489777130808</v>
      </c>
      <c r="R40" s="40">
        <v>257.473691109046</v>
      </c>
      <c r="S40" s="198">
        <f>SUM(P40:Q40)</f>
        <v>3003.8259642697835</v>
      </c>
      <c r="T40" s="291">
        <f>Q40/S40</f>
        <v>0.25058205992113369</v>
      </c>
      <c r="U40" s="291">
        <f>S40/K40</f>
        <v>1.1334787174389038</v>
      </c>
      <c r="V40" s="183">
        <v>8.3000000000000007</v>
      </c>
      <c r="W40" s="189">
        <v>286.62740651499303</v>
      </c>
      <c r="X40" s="189">
        <v>154.67413444100552</v>
      </c>
      <c r="Y40" s="189">
        <v>221.0076215190756</v>
      </c>
      <c r="Z40" s="18">
        <v>333.15710848624855</v>
      </c>
      <c r="AA40" s="258">
        <v>460.07882011942638</v>
      </c>
      <c r="AB40" s="32">
        <v>221.86098059344832</v>
      </c>
      <c r="AC40" s="302">
        <f>W40/$AB40</f>
        <v>1.2919234637307706</v>
      </c>
      <c r="AD40" s="302">
        <f>X40/$AB40</f>
        <v>0.69716691068106251</v>
      </c>
      <c r="AE40" s="302">
        <f>Y40/$AB40</f>
        <v>0.99615363155751813</v>
      </c>
      <c r="AF40" s="302">
        <f>Z40/$AB40</f>
        <v>1.5016480482286612</v>
      </c>
      <c r="AG40" s="302">
        <f>AA40/$AB40</f>
        <v>2.0737257127809374</v>
      </c>
    </row>
    <row r="41" spans="1:33">
      <c r="A41" s="10">
        <v>102</v>
      </c>
      <c r="B41" s="185">
        <v>4</v>
      </c>
      <c r="C41" s="190" t="s">
        <v>347</v>
      </c>
      <c r="D41" s="32">
        <v>9745</v>
      </c>
      <c r="E41" s="17">
        <v>1438</v>
      </c>
      <c r="F41" s="275">
        <f>E41/D41</f>
        <v>0.14756285274499745</v>
      </c>
      <c r="G41" s="198">
        <v>8837</v>
      </c>
      <c r="H41" s="198">
        <v>1083</v>
      </c>
      <c r="I41" s="276">
        <f>H41/G41</f>
        <v>0.12255290256874504</v>
      </c>
      <c r="J41" s="265">
        <f>H41/E41-1</f>
        <v>-0.24687065368567451</v>
      </c>
      <c r="K41" s="17">
        <v>2732.6052478193951</v>
      </c>
      <c r="L41" s="17">
        <v>2796.0497600967315</v>
      </c>
      <c r="M41" s="32">
        <v>2083.8436398152899</v>
      </c>
      <c r="N41" s="16">
        <v>0.76258495129444193</v>
      </c>
      <c r="O41" s="273">
        <f>M41*D41/E41</f>
        <v>14121.735931849791</v>
      </c>
      <c r="P41" s="26">
        <v>2177.1080764059784</v>
      </c>
      <c r="Q41" s="40">
        <v>825.82318558230793</v>
      </c>
      <c r="R41" s="40">
        <v>-23.576964355861353</v>
      </c>
      <c r="S41" s="198">
        <f>SUM(P41:Q41)</f>
        <v>3002.9312619882862</v>
      </c>
      <c r="T41" s="291">
        <f>Q41/S41</f>
        <v>0.27500569061827873</v>
      </c>
      <c r="U41" s="291">
        <f>S41/K41</f>
        <v>1.0989261125018368</v>
      </c>
      <c r="V41" s="183">
        <v>9</v>
      </c>
      <c r="W41" s="189">
        <v>-57.307126578829298</v>
      </c>
      <c r="X41" s="189">
        <v>-69.853961261305258</v>
      </c>
      <c r="Y41" s="189">
        <v>-75.473746257218494</v>
      </c>
      <c r="Z41" s="18">
        <v>298.76906413545407</v>
      </c>
      <c r="AA41" s="258">
        <v>355.33257054899946</v>
      </c>
      <c r="AB41" s="32">
        <v>187.25734021324507</v>
      </c>
      <c r="AC41" s="302">
        <f>W41/$AB41</f>
        <v>-0.30603407328956528</v>
      </c>
      <c r="AD41" s="302">
        <f>X41/$AB41</f>
        <v>-0.37303723945751288</v>
      </c>
      <c r="AE41" s="302">
        <f>Y41/$AB41</f>
        <v>-0.40304826593857651</v>
      </c>
      <c r="AF41" s="302">
        <f>Z41/$AB41</f>
        <v>1.5954998815812591</v>
      </c>
      <c r="AG41" s="302">
        <f>AA41/$AB41</f>
        <v>1.8975628412982559</v>
      </c>
    </row>
    <row r="42" spans="1:33">
      <c r="A42" s="10">
        <v>103</v>
      </c>
      <c r="B42" s="185">
        <v>5</v>
      </c>
      <c r="C42" s="190" t="s">
        <v>348</v>
      </c>
      <c r="D42" s="32">
        <v>2161</v>
      </c>
      <c r="E42" s="17">
        <v>309</v>
      </c>
      <c r="F42" s="275">
        <f>E42/D42</f>
        <v>0.14298935677926886</v>
      </c>
      <c r="G42" s="198">
        <v>1916</v>
      </c>
      <c r="H42" s="198">
        <v>218</v>
      </c>
      <c r="I42" s="276">
        <f>H42/G42</f>
        <v>0.11377870563674322</v>
      </c>
      <c r="J42" s="265">
        <f>H42/E42-1</f>
        <v>-0.29449838187702271</v>
      </c>
      <c r="K42" s="17">
        <v>2588.153378065711</v>
      </c>
      <c r="L42" s="17">
        <v>2568.3164396092702</v>
      </c>
      <c r="M42" s="32">
        <v>1956.3319620546042</v>
      </c>
      <c r="N42" s="16">
        <v>0.75587945391269418</v>
      </c>
      <c r="O42" s="273">
        <f>M42*D42/E42</f>
        <v>13681.661391585762</v>
      </c>
      <c r="P42" s="26">
        <v>2226.2034401565875</v>
      </c>
      <c r="Q42" s="40">
        <v>589.35038852811158</v>
      </c>
      <c r="R42" s="40">
        <v>28.398360311898809</v>
      </c>
      <c r="S42" s="198">
        <f>SUM(P42:Q42)</f>
        <v>2815.5538286846991</v>
      </c>
      <c r="T42" s="291">
        <f>Q42/S42</f>
        <v>0.20931952446578858</v>
      </c>
      <c r="U42" s="291">
        <f>S42/K42</f>
        <v>1.0878620457914818</v>
      </c>
      <c r="V42" s="183">
        <v>9.3000000000000007</v>
      </c>
      <c r="W42" s="189">
        <v>-55.966364407345601</v>
      </c>
      <c r="X42" s="189">
        <v>-89.024587905897647</v>
      </c>
      <c r="Y42" s="189">
        <v>-94.644372901810783</v>
      </c>
      <c r="Z42" s="18">
        <v>-84.625131883387326</v>
      </c>
      <c r="AA42" s="258">
        <v>-21.550101804720036</v>
      </c>
      <c r="AB42" s="32">
        <v>186.765754576007</v>
      </c>
      <c r="AC42" s="302">
        <f>W42/$AB42</f>
        <v>-0.29966074098755235</v>
      </c>
      <c r="AD42" s="302">
        <f>X42/$AB42</f>
        <v>-0.476664408354733</v>
      </c>
      <c r="AE42" s="302">
        <f>Y42/$AB42</f>
        <v>-0.50675442677738813</v>
      </c>
      <c r="AF42" s="302">
        <f>Z42/$AB42</f>
        <v>-0.45310839814023784</v>
      </c>
      <c r="AG42" s="302">
        <f>AA42/$AB42</f>
        <v>-0.11538572397087879</v>
      </c>
    </row>
    <row r="43" spans="1:33">
      <c r="A43" s="10">
        <v>105</v>
      </c>
      <c r="B43" s="185">
        <v>18</v>
      </c>
      <c r="C43" s="190" t="s">
        <v>349</v>
      </c>
      <c r="D43" s="32">
        <v>2094</v>
      </c>
      <c r="E43" s="17">
        <v>211</v>
      </c>
      <c r="F43" s="275">
        <f>E43/D43</f>
        <v>0.10076408787010506</v>
      </c>
      <c r="G43" s="198">
        <v>1778</v>
      </c>
      <c r="H43" s="198">
        <v>149</v>
      </c>
      <c r="I43" s="276">
        <f>H43/G43</f>
        <v>8.3802024746906636E-2</v>
      </c>
      <c r="J43" s="265">
        <f>H43/E43-1</f>
        <v>-0.29383886255924174</v>
      </c>
      <c r="K43" s="17">
        <v>2945.8380706781281</v>
      </c>
      <c r="L43" s="17">
        <v>2916.737837143472</v>
      </c>
      <c r="M43" s="32">
        <v>1856.6500477554916</v>
      </c>
      <c r="N43" s="16">
        <v>0.63026208610580325</v>
      </c>
      <c r="O43" s="273">
        <f>M43*D43/E43</f>
        <v>18425.711848341231</v>
      </c>
      <c r="P43" s="26">
        <v>2303.8157824462096</v>
      </c>
      <c r="Q43" s="40">
        <v>1273.5949840517949</v>
      </c>
      <c r="R43" s="40">
        <v>317.23603159010588</v>
      </c>
      <c r="S43" s="198">
        <f>SUM(P43:Q43)</f>
        <v>3577.4107664980047</v>
      </c>
      <c r="T43" s="291">
        <f>Q43/S43</f>
        <v>0.35601027312235134</v>
      </c>
      <c r="U43" s="291">
        <f>S43/K43</f>
        <v>1.2143949126417832</v>
      </c>
      <c r="V43" s="183">
        <v>9</v>
      </c>
      <c r="W43" s="189">
        <v>502.80998828926027</v>
      </c>
      <c r="X43" s="189">
        <v>314.0323082022947</v>
      </c>
      <c r="Y43" s="189">
        <v>437.19020329334285</v>
      </c>
      <c r="Z43" s="18">
        <v>935.26663801337156</v>
      </c>
      <c r="AA43" s="258">
        <v>363.61937917860553</v>
      </c>
      <c r="AB43" s="32">
        <v>157.47844000882753</v>
      </c>
      <c r="AC43" s="302">
        <f>W43/$AB43</f>
        <v>3.1928814399042498</v>
      </c>
      <c r="AD43" s="302">
        <f>X43/$AB43</f>
        <v>1.9941288990714632</v>
      </c>
      <c r="AE43" s="302">
        <f>Y43/$AB43</f>
        <v>2.7761908440852978</v>
      </c>
      <c r="AF43" s="302">
        <f>Z43/$AB43</f>
        <v>5.939013860951027</v>
      </c>
      <c r="AG43" s="302">
        <f>AA43/$AB43</f>
        <v>2.3090105487343071</v>
      </c>
    </row>
    <row r="44" spans="1:33">
      <c r="A44" s="10">
        <v>106</v>
      </c>
      <c r="B44" s="186">
        <v>33</v>
      </c>
      <c r="C44" s="190" t="s">
        <v>350</v>
      </c>
      <c r="D44" s="32">
        <v>46797</v>
      </c>
      <c r="E44" s="17">
        <v>7396</v>
      </c>
      <c r="F44" s="275">
        <f>E44/D44</f>
        <v>0.15804431908028294</v>
      </c>
      <c r="G44" s="198">
        <v>47667</v>
      </c>
      <c r="H44" s="198">
        <v>6440</v>
      </c>
      <c r="I44" s="276">
        <f>H44/G44</f>
        <v>0.13510395032202571</v>
      </c>
      <c r="J44" s="265">
        <f>H44/E44-1</f>
        <v>-0.12925905895078416</v>
      </c>
      <c r="K44" s="17">
        <v>2241.9587932987179</v>
      </c>
      <c r="L44" s="17">
        <v>2295.3477350677085</v>
      </c>
      <c r="M44" s="32">
        <v>2072.1076165138788</v>
      </c>
      <c r="N44" s="16">
        <v>0.92423983112779351</v>
      </c>
      <c r="O44" s="273">
        <f>M44*D44/E44</f>
        <v>13110.927545970795</v>
      </c>
      <c r="P44" s="26">
        <v>2414.9585235728136</v>
      </c>
      <c r="Q44" s="40">
        <v>245.62616895334429</v>
      </c>
      <c r="R44" s="40">
        <v>-69.323585213851374</v>
      </c>
      <c r="S44" s="198">
        <f>SUM(P44:Q44)</f>
        <v>2660.5846925261581</v>
      </c>
      <c r="T44" s="291">
        <f>Q44/S44</f>
        <v>9.2320372151028368E-2</v>
      </c>
      <c r="U44" s="291">
        <f>S44/K44</f>
        <v>1.1867232798741554</v>
      </c>
      <c r="V44" s="183">
        <v>7.6</v>
      </c>
      <c r="W44" s="189">
        <v>276.85937988292557</v>
      </c>
      <c r="X44" s="189">
        <v>246.99929771140205</v>
      </c>
      <c r="Y44" s="189">
        <v>241.37951271548906</v>
      </c>
      <c r="Z44" s="18">
        <v>315.52310831890935</v>
      </c>
      <c r="AA44" s="258">
        <v>571.26107378678114</v>
      </c>
      <c r="AB44" s="32">
        <v>248.21858995701189</v>
      </c>
      <c r="AC44" s="302">
        <f>W44/$AB44</f>
        <v>1.115385354218932</v>
      </c>
      <c r="AD44" s="302">
        <f>X44/$AB44</f>
        <v>0.99508782865207235</v>
      </c>
      <c r="AE44" s="302">
        <f>Y44/$AB44</f>
        <v>0.97244736084147743</v>
      </c>
      <c r="AF44" s="302">
        <f>Z44/$AB44</f>
        <v>1.2711501921494022</v>
      </c>
      <c r="AG44" s="302">
        <f>AA44/$AB44</f>
        <v>2.3014435537874736</v>
      </c>
    </row>
    <row r="45" spans="1:33">
      <c r="A45" s="10">
        <v>108</v>
      </c>
      <c r="B45" s="185">
        <v>6</v>
      </c>
      <c r="C45" s="190" t="s">
        <v>351</v>
      </c>
      <c r="D45" s="32">
        <v>10257</v>
      </c>
      <c r="E45" s="17">
        <v>1817</v>
      </c>
      <c r="F45" s="275">
        <f>E45/D45</f>
        <v>0.17714731402944331</v>
      </c>
      <c r="G45" s="198">
        <v>9623</v>
      </c>
      <c r="H45" s="198">
        <v>1387</v>
      </c>
      <c r="I45" s="276">
        <f>H45/G45</f>
        <v>0.14413384599397278</v>
      </c>
      <c r="J45" s="265">
        <f>H45/E45-1</f>
        <v>-0.2366538249862411</v>
      </c>
      <c r="K45" s="17">
        <v>2807.4849653894894</v>
      </c>
      <c r="L45" s="17">
        <v>2773.447320063357</v>
      </c>
      <c r="M45" s="32">
        <v>2219.0333216340064</v>
      </c>
      <c r="N45" s="16">
        <v>0.79039900444352129</v>
      </c>
      <c r="O45" s="273">
        <f>M45*D45/E45</f>
        <v>12526.485844799123</v>
      </c>
      <c r="P45" s="26">
        <v>2267.7420777141592</v>
      </c>
      <c r="Q45" s="40">
        <v>784.84351232381562</v>
      </c>
      <c r="R45" s="40">
        <v>34.755016484759409</v>
      </c>
      <c r="S45" s="198">
        <f>SUM(P45:Q45)</f>
        <v>3052.5855900379747</v>
      </c>
      <c r="T45" s="291">
        <f>Q45/S45</f>
        <v>0.25710778262373046</v>
      </c>
      <c r="U45" s="291">
        <f>S45/K45</f>
        <v>1.0873025600030175</v>
      </c>
      <c r="V45" s="183">
        <v>9.4</v>
      </c>
      <c r="W45" s="189">
        <v>95.971221339550652</v>
      </c>
      <c r="X45" s="189">
        <v>76.079249272150761</v>
      </c>
      <c r="Y45" s="189">
        <v>70.459464276237682</v>
      </c>
      <c r="Z45" s="18">
        <v>197.29835331968411</v>
      </c>
      <c r="AA45" s="258">
        <v>224.24901823145171</v>
      </c>
      <c r="AB45" s="32">
        <v>199.22539578832234</v>
      </c>
      <c r="AC45" s="302">
        <f>W45/$AB45</f>
        <v>0.48172182547209191</v>
      </c>
      <c r="AD45" s="302">
        <f>X45/$AB45</f>
        <v>0.38187525727385285</v>
      </c>
      <c r="AE45" s="302">
        <f>Y45/$AB45</f>
        <v>0.35366708143524583</v>
      </c>
      <c r="AF45" s="302">
        <f>Z45/$AB45</f>
        <v>0.99032732518355382</v>
      </c>
      <c r="AG45" s="302">
        <f>AA45/$AB45</f>
        <v>1.1256045814044564</v>
      </c>
    </row>
    <row r="46" spans="1:33">
      <c r="A46" s="10">
        <v>109</v>
      </c>
      <c r="B46" s="185">
        <v>5</v>
      </c>
      <c r="C46" s="190" t="s">
        <v>352</v>
      </c>
      <c r="D46" s="32">
        <v>68043</v>
      </c>
      <c r="E46" s="17">
        <v>10249</v>
      </c>
      <c r="F46" s="275">
        <f>E46/D46</f>
        <v>0.15062533985861881</v>
      </c>
      <c r="G46" s="198">
        <v>67985</v>
      </c>
      <c r="H46" s="198">
        <v>8591</v>
      </c>
      <c r="I46" s="276">
        <f>H46/G46</f>
        <v>0.12636611017136132</v>
      </c>
      <c r="J46" s="265">
        <f>H46/E46-1</f>
        <v>-0.16177188018343258</v>
      </c>
      <c r="K46" s="17">
        <v>2533.5386980291887</v>
      </c>
      <c r="L46" s="17">
        <v>2372.8622521603029</v>
      </c>
      <c r="M46" s="32">
        <v>1837.185155269462</v>
      </c>
      <c r="N46" s="16">
        <v>0.72514588259440749</v>
      </c>
      <c r="O46" s="273">
        <f>M46*D46/E46</f>
        <v>12197.052348521807</v>
      </c>
      <c r="P46" s="26">
        <v>2598.813154581439</v>
      </c>
      <c r="Q46" s="40">
        <v>205.48766059172195</v>
      </c>
      <c r="R46" s="40">
        <v>-11.96832450378758</v>
      </c>
      <c r="S46" s="198">
        <f>SUM(P46:Q46)</f>
        <v>2804.300815173161</v>
      </c>
      <c r="T46" s="291">
        <f>Q46/S46</f>
        <v>7.3275898034866643E-2</v>
      </c>
      <c r="U46" s="291">
        <f>S46/K46</f>
        <v>1.1068711195746073</v>
      </c>
      <c r="V46" s="183">
        <v>8.4</v>
      </c>
      <c r="W46" s="189">
        <v>109.46747943977479</v>
      </c>
      <c r="X46" s="189">
        <v>62.837625751486271</v>
      </c>
      <c r="Y46" s="189">
        <v>57.217840755573206</v>
      </c>
      <c r="Z46" s="18">
        <v>145.43821789162735</v>
      </c>
      <c r="AA46" s="258">
        <v>408.79756815543112</v>
      </c>
      <c r="AB46" s="32">
        <v>224.50029813918937</v>
      </c>
      <c r="AC46" s="302">
        <f>W46/$AB46</f>
        <v>0.48760505151714922</v>
      </c>
      <c r="AD46" s="302">
        <f>X46/$AB46</f>
        <v>0.27989996571197057</v>
      </c>
      <c r="AE46" s="302">
        <f>Y46/$AB46</f>
        <v>0.25486754908493864</v>
      </c>
      <c r="AF46" s="302">
        <f>Z46/$AB46</f>
        <v>0.64783084520206824</v>
      </c>
      <c r="AG46" s="302">
        <f>AA46/$AB46</f>
        <v>1.8209221615464319</v>
      </c>
    </row>
    <row r="47" spans="1:33">
      <c r="A47" s="10">
        <v>111</v>
      </c>
      <c r="B47" s="185">
        <v>7</v>
      </c>
      <c r="C47" s="190" t="s">
        <v>353</v>
      </c>
      <c r="D47" s="32">
        <v>18131</v>
      </c>
      <c r="E47" s="17">
        <v>2042</v>
      </c>
      <c r="F47" s="275">
        <f>E47/D47</f>
        <v>0.11262478627764602</v>
      </c>
      <c r="G47" s="198">
        <v>16267</v>
      </c>
      <c r="H47" s="198">
        <v>1434</v>
      </c>
      <c r="I47" s="276">
        <f>H47/G47</f>
        <v>8.815393127190016E-2</v>
      </c>
      <c r="J47" s="265">
        <f>H47/E47-1</f>
        <v>-0.29774730656219395</v>
      </c>
      <c r="K47" s="17">
        <v>2460.6033081462674</v>
      </c>
      <c r="L47" s="17">
        <v>2399.0278262303459</v>
      </c>
      <c r="M47" s="32">
        <v>1698.3073316419393</v>
      </c>
      <c r="N47" s="16">
        <v>0.69019956448054387</v>
      </c>
      <c r="O47" s="273">
        <f>M47*D47/E47</f>
        <v>15079.338996082273</v>
      </c>
      <c r="P47" s="26">
        <v>2328.0530477415955</v>
      </c>
      <c r="Q47" s="40">
        <v>508.01710286563838</v>
      </c>
      <c r="R47" s="40">
        <v>320.503892840123</v>
      </c>
      <c r="S47" s="198">
        <f>SUM(P47:Q47)</f>
        <v>2836.0701506072337</v>
      </c>
      <c r="T47" s="291">
        <f>Q47/S47</f>
        <v>0.17912712869844435</v>
      </c>
      <c r="U47" s="291">
        <f>S47/K47</f>
        <v>1.1525913751387378</v>
      </c>
      <c r="V47" s="183">
        <v>8.1999999999999993</v>
      </c>
      <c r="W47" s="189">
        <v>-87.894689499003746</v>
      </c>
      <c r="X47" s="189">
        <v>-297.73562827683776</v>
      </c>
      <c r="Y47" s="189">
        <v>-153.51447449492119</v>
      </c>
      <c r="Z47" s="18">
        <v>3.3503149302299926</v>
      </c>
      <c r="AA47" s="258">
        <v>194.96669130218962</v>
      </c>
      <c r="AB47" s="32">
        <v>198.8479301471464</v>
      </c>
      <c r="AC47" s="302">
        <f>W47/$AB47</f>
        <v>-0.44201963497413399</v>
      </c>
      <c r="AD47" s="302">
        <f>X47/$AB47</f>
        <v>-1.4973031303695994</v>
      </c>
      <c r="AE47" s="302">
        <f>Y47/$AB47</f>
        <v>-0.77201947428530582</v>
      </c>
      <c r="AF47" s="302">
        <f>Z47/$AB47</f>
        <v>1.6848628636721426E-2</v>
      </c>
      <c r="AG47" s="302">
        <f>AA47/$AB47</f>
        <v>0.98048137165881144</v>
      </c>
    </row>
    <row r="48" spans="1:33">
      <c r="A48" s="10">
        <v>139</v>
      </c>
      <c r="B48" s="185">
        <v>17</v>
      </c>
      <c r="C48" s="190" t="s">
        <v>354</v>
      </c>
      <c r="D48" s="32">
        <v>9853</v>
      </c>
      <c r="E48" s="17">
        <v>2268</v>
      </c>
      <c r="F48" s="275">
        <f>E48/D48</f>
        <v>0.23018370039581854</v>
      </c>
      <c r="G48" s="198">
        <v>9325</v>
      </c>
      <c r="H48" s="198">
        <v>1758</v>
      </c>
      <c r="I48" s="276">
        <f>H48/G48</f>
        <v>0.18852546916890081</v>
      </c>
      <c r="J48" s="265">
        <f>H48/E48-1</f>
        <v>-0.22486772486772488</v>
      </c>
      <c r="K48" s="17">
        <v>3271.3374160154262</v>
      </c>
      <c r="L48" s="17">
        <v>3264.1230451871111</v>
      </c>
      <c r="M48" s="32">
        <v>2814.3035329341324</v>
      </c>
      <c r="N48" s="16">
        <v>0.86029142672846848</v>
      </c>
      <c r="O48" s="273">
        <f>M48*D48/E48</f>
        <v>12226.337173721342</v>
      </c>
      <c r="P48" s="26">
        <v>2243.9921654043719</v>
      </c>
      <c r="Q48" s="40">
        <v>1315.6727811485966</v>
      </c>
      <c r="R48" s="40">
        <v>-259.88235562547277</v>
      </c>
      <c r="S48" s="198">
        <f>SUM(P48:Q48)</f>
        <v>3559.6649465529686</v>
      </c>
      <c r="T48" s="291">
        <f>Q48/S48</f>
        <v>0.36960579180988351</v>
      </c>
      <c r="U48" s="291">
        <f>S48/K48</f>
        <v>1.0881375088751111</v>
      </c>
      <c r="V48" s="183">
        <v>8.9</v>
      </c>
      <c r="W48" s="189">
        <v>16.592053021974372</v>
      </c>
      <c r="X48" s="189">
        <v>143.69382385125178</v>
      </c>
      <c r="Y48" s="189">
        <v>70.972268026056938</v>
      </c>
      <c r="Z48" s="18">
        <v>73.04677763117833</v>
      </c>
      <c r="AA48" s="258">
        <v>24.811027098345679</v>
      </c>
      <c r="AB48" s="32">
        <v>182.12189826235866</v>
      </c>
      <c r="AC48" s="302">
        <f>W48/$AB48</f>
        <v>9.1104107634944712E-2</v>
      </c>
      <c r="AD48" s="302">
        <f>X48/$AB48</f>
        <v>0.78899805691818181</v>
      </c>
      <c r="AE48" s="302">
        <f>Y48/$AB48</f>
        <v>0.38969650933363698</v>
      </c>
      <c r="AF48" s="302">
        <f>Z48/$AB48</f>
        <v>0.40108728455020609</v>
      </c>
      <c r="AG48" s="302">
        <f>AA48/$AB48</f>
        <v>0.13623307979474139</v>
      </c>
    </row>
    <row r="49" spans="1:33">
      <c r="A49" s="10">
        <v>140</v>
      </c>
      <c r="B49" s="185">
        <v>11</v>
      </c>
      <c r="C49" s="190" t="s">
        <v>355</v>
      </c>
      <c r="D49" s="32">
        <v>20801</v>
      </c>
      <c r="E49" s="17">
        <v>3267</v>
      </c>
      <c r="F49" s="275">
        <f>E49/D49</f>
        <v>0.15705975674246431</v>
      </c>
      <c r="G49" s="198">
        <v>19042</v>
      </c>
      <c r="H49" s="198">
        <v>2412</v>
      </c>
      <c r="I49" s="276">
        <f>H49/G49</f>
        <v>0.1266673668732276</v>
      </c>
      <c r="J49" s="265">
        <f>H49/E49-1</f>
        <v>-0.26170798898071623</v>
      </c>
      <c r="K49" s="17">
        <v>2757.7505470890819</v>
      </c>
      <c r="L49" s="17">
        <v>2712.7889210308635</v>
      </c>
      <c r="M49" s="32">
        <v>2157.5265165136293</v>
      </c>
      <c r="N49" s="16">
        <v>0.7823501363424572</v>
      </c>
      <c r="O49" s="273">
        <f>M49*D49/E49</f>
        <v>13736.978595041322</v>
      </c>
      <c r="P49" s="26">
        <v>2059.2915638754771</v>
      </c>
      <c r="Q49" s="40">
        <v>1028.3067461577659</v>
      </c>
      <c r="R49" s="40">
        <v>359.81535415593396</v>
      </c>
      <c r="S49" s="198">
        <f>SUM(P49:Q49)</f>
        <v>3087.5983100332433</v>
      </c>
      <c r="T49" s="291">
        <f>Q49/S49</f>
        <v>0.33304421200654644</v>
      </c>
      <c r="U49" s="291">
        <f>S49/K49</f>
        <v>1.1196075414769944</v>
      </c>
      <c r="V49" s="183">
        <v>7.9</v>
      </c>
      <c r="W49" s="189">
        <v>205.3905835776531</v>
      </c>
      <c r="X49" s="189">
        <v>48.601298064195468</v>
      </c>
      <c r="Y49" s="189">
        <v>139.77079858173568</v>
      </c>
      <c r="Z49" s="18">
        <v>201.82781933560887</v>
      </c>
      <c r="AA49" s="258">
        <v>379.11362819095234</v>
      </c>
      <c r="AB49" s="32">
        <v>190.78128890445379</v>
      </c>
      <c r="AC49" s="302">
        <f>W49/$AB49</f>
        <v>1.0765761399196536</v>
      </c>
      <c r="AD49" s="302">
        <f>X49/$AB49</f>
        <v>0.2547487667332814</v>
      </c>
      <c r="AE49" s="302">
        <f>Y49/$AB49</f>
        <v>0.73262320107154244</v>
      </c>
      <c r="AF49" s="302">
        <f>Z49/$AB49</f>
        <v>1.0579015400021086</v>
      </c>
      <c r="AG49" s="302">
        <f>AA49/$AB49</f>
        <v>1.9871635754637254</v>
      </c>
    </row>
    <row r="50" spans="1:33">
      <c r="A50" s="10">
        <v>142</v>
      </c>
      <c r="B50" s="185">
        <v>7</v>
      </c>
      <c r="C50" s="190" t="s">
        <v>356</v>
      </c>
      <c r="D50" s="32">
        <v>6504</v>
      </c>
      <c r="E50" s="17">
        <v>959</v>
      </c>
      <c r="F50" s="275">
        <f>E50/D50</f>
        <v>0.14744772447724477</v>
      </c>
      <c r="G50" s="198">
        <v>5977</v>
      </c>
      <c r="H50" s="198">
        <v>766</v>
      </c>
      <c r="I50" s="276">
        <f>H50/G50</f>
        <v>0.12815793876526685</v>
      </c>
      <c r="J50" s="265">
        <f>H50/E50-1</f>
        <v>-0.20125130344108444</v>
      </c>
      <c r="K50" s="17">
        <v>2682.5122170971708</v>
      </c>
      <c r="L50" s="17">
        <v>2453.9668162099315</v>
      </c>
      <c r="M50" s="32">
        <v>1978.8269987699875</v>
      </c>
      <c r="N50" s="16">
        <v>0.73767678900315958</v>
      </c>
      <c r="O50" s="273">
        <f>M50*D50/E50</f>
        <v>13420.532638164754</v>
      </c>
      <c r="P50" s="26">
        <v>2296.9465511092526</v>
      </c>
      <c r="Q50" s="40">
        <v>620.84732723599609</v>
      </c>
      <c r="R50" s="40">
        <v>31.335636667760205</v>
      </c>
      <c r="S50" s="198">
        <f>SUM(P50:Q50)</f>
        <v>2917.7938783452487</v>
      </c>
      <c r="T50" s="291">
        <f>Q50/S50</f>
        <v>0.21277970724515111</v>
      </c>
      <c r="U50" s="291">
        <f>S50/K50</f>
        <v>1.0877094462975767</v>
      </c>
      <c r="V50" s="183">
        <v>8.6</v>
      </c>
      <c r="W50" s="189">
        <v>296.40372389257135</v>
      </c>
      <c r="X50" s="189">
        <v>241.14130373823548</v>
      </c>
      <c r="Y50" s="189">
        <v>235.52151874232263</v>
      </c>
      <c r="Z50" s="18">
        <v>240.18089944649446</v>
      </c>
      <c r="AA50" s="258">
        <v>314.77173585485855</v>
      </c>
      <c r="AB50" s="32">
        <v>189.9619825016909</v>
      </c>
      <c r="AC50" s="302">
        <f>W50/$AB50</f>
        <v>1.5603318094973713</v>
      </c>
      <c r="AD50" s="302">
        <f>X50/$AB50</f>
        <v>1.2694187571773159</v>
      </c>
      <c r="AE50" s="302">
        <f>Y50/$AB50</f>
        <v>1.2398350219377512</v>
      </c>
      <c r="AF50" s="302">
        <f>Z50/$AB50</f>
        <v>1.2643629861272718</v>
      </c>
      <c r="AG50" s="302">
        <f>AA50/$AB50</f>
        <v>1.6570249041913252</v>
      </c>
    </row>
    <row r="51" spans="1:33">
      <c r="A51" s="10">
        <v>143</v>
      </c>
      <c r="B51" s="185">
        <v>6</v>
      </c>
      <c r="C51" s="190" t="s">
        <v>357</v>
      </c>
      <c r="D51" s="32">
        <v>6804</v>
      </c>
      <c r="E51" s="17">
        <v>974</v>
      </c>
      <c r="F51" s="275">
        <f>E51/D51</f>
        <v>0.14315108759553205</v>
      </c>
      <c r="G51" s="198">
        <v>6239</v>
      </c>
      <c r="H51" s="198">
        <v>659</v>
      </c>
      <c r="I51" s="276">
        <f>H51/G51</f>
        <v>0.10562590158679276</v>
      </c>
      <c r="J51" s="265">
        <f>H51/E51-1</f>
        <v>-0.32340862422997951</v>
      </c>
      <c r="K51" s="17">
        <v>2614.6222854203397</v>
      </c>
      <c r="L51" s="17">
        <v>2526.1023348315862</v>
      </c>
      <c r="M51" s="32">
        <v>1711.2582745443854</v>
      </c>
      <c r="N51" s="16">
        <v>0.65449540611915769</v>
      </c>
      <c r="O51" s="273">
        <f>M51*D51/E51</f>
        <v>11954.210780287473</v>
      </c>
      <c r="P51" s="26">
        <v>2377.6065099351445</v>
      </c>
      <c r="Q51" s="40">
        <v>429.31192859987715</v>
      </c>
      <c r="R51" s="40">
        <v>-139.07919179107924</v>
      </c>
      <c r="S51" s="198">
        <f>SUM(P51:Q51)</f>
        <v>2806.9184385350218</v>
      </c>
      <c r="T51" s="291">
        <f>Q51/S51</f>
        <v>0.1529477745794218</v>
      </c>
      <c r="U51" s="291">
        <f>S51/K51</f>
        <v>1.0735464369698691</v>
      </c>
      <c r="V51" s="183">
        <v>9.4</v>
      </c>
      <c r="W51" s="189">
        <v>-2.6416858868681108</v>
      </c>
      <c r="X51" s="189">
        <v>3.5599709422016041</v>
      </c>
      <c r="Y51" s="189">
        <v>-2.0598140537114604</v>
      </c>
      <c r="Z51" s="18">
        <v>14.219541446208112</v>
      </c>
      <c r="AA51" s="258">
        <v>180.94708994708995</v>
      </c>
      <c r="AB51" s="32">
        <v>178.95448487597915</v>
      </c>
      <c r="AC51" s="302">
        <f>W51/$AB51</f>
        <v>-1.4761775256422765E-2</v>
      </c>
      <c r="AD51" s="302">
        <f>X51/$AB51</f>
        <v>1.9893164145446098E-2</v>
      </c>
      <c r="AE51" s="302">
        <f>Y51/$AB51</f>
        <v>-1.1510267849050968E-2</v>
      </c>
      <c r="AF51" s="302">
        <f>Z51/$AB51</f>
        <v>7.9458983417278889E-2</v>
      </c>
      <c r="AG51" s="302">
        <f>AA51/$AB51</f>
        <v>1.0111347031760156</v>
      </c>
    </row>
    <row r="52" spans="1:33">
      <c r="A52" s="10">
        <v>145</v>
      </c>
      <c r="B52" s="185">
        <v>14</v>
      </c>
      <c r="C52" s="190" t="s">
        <v>358</v>
      </c>
      <c r="D52" s="32">
        <v>12369</v>
      </c>
      <c r="E52" s="17">
        <v>2537</v>
      </c>
      <c r="F52" s="275">
        <f>E52/D52</f>
        <v>0.20510954806370765</v>
      </c>
      <c r="G52" s="198">
        <v>12453</v>
      </c>
      <c r="H52" s="198">
        <v>2315</v>
      </c>
      <c r="I52" s="276">
        <f>H52/G52</f>
        <v>0.18589898016542197</v>
      </c>
      <c r="J52" s="265">
        <f>H52/E52-1</f>
        <v>-8.7504927079227413E-2</v>
      </c>
      <c r="K52" s="17">
        <v>3040.4117463012381</v>
      </c>
      <c r="L52" s="17">
        <v>3046.2854715952135</v>
      </c>
      <c r="M52" s="32">
        <v>2357.9097251192497</v>
      </c>
      <c r="N52" s="16">
        <v>0.77552315997585697</v>
      </c>
      <c r="O52" s="273">
        <f>M52*D52/E52</f>
        <v>11495.855494678755</v>
      </c>
      <c r="P52" s="26">
        <v>2031.983513848706</v>
      </c>
      <c r="Q52" s="40">
        <v>1111.4801022285139</v>
      </c>
      <c r="R52" s="40">
        <v>-4.9112103387026043</v>
      </c>
      <c r="S52" s="198">
        <f>SUM(P52:Q52)</f>
        <v>3143.4636160772197</v>
      </c>
      <c r="T52" s="291">
        <f>Q52/S52</f>
        <v>0.35358452903474302</v>
      </c>
      <c r="U52" s="291">
        <f>S52/K52</f>
        <v>1.0338940506664427</v>
      </c>
      <c r="V52" s="183">
        <v>8.4</v>
      </c>
      <c r="W52" s="189">
        <v>-151.23676416916024</v>
      </c>
      <c r="X52" s="189">
        <v>-112.45530252514756</v>
      </c>
      <c r="Y52" s="189">
        <v>-118.07508752106018</v>
      </c>
      <c r="Z52" s="18">
        <v>-174.89557927075754</v>
      </c>
      <c r="AA52" s="258">
        <v>88.442481203007517</v>
      </c>
      <c r="AB52" s="32">
        <v>197.06007986395562</v>
      </c>
      <c r="AC52" s="302">
        <f>W52/$AB52</f>
        <v>-0.76746525360981066</v>
      </c>
      <c r="AD52" s="302">
        <f>X52/$AB52</f>
        <v>-0.57066506114674942</v>
      </c>
      <c r="AE52" s="302">
        <f>Y52/$AB52</f>
        <v>-0.59918319125099151</v>
      </c>
      <c r="AF52" s="302">
        <f>Z52/$AB52</f>
        <v>-0.8875241469073808</v>
      </c>
      <c r="AG52" s="302">
        <f>AA52/$AB52</f>
        <v>0.44880972982486134</v>
      </c>
    </row>
    <row r="53" spans="1:33">
      <c r="A53" s="10">
        <v>146</v>
      </c>
      <c r="B53" s="185">
        <v>12</v>
      </c>
      <c r="C53" s="190" t="s">
        <v>359</v>
      </c>
      <c r="D53" s="32">
        <v>4492</v>
      </c>
      <c r="E53" s="17">
        <v>411</v>
      </c>
      <c r="F53" s="275">
        <f>E53/D53</f>
        <v>9.1495992876224397E-2</v>
      </c>
      <c r="G53" s="198">
        <v>3726</v>
      </c>
      <c r="H53" s="198">
        <v>303</v>
      </c>
      <c r="I53" s="276">
        <f>H53/G53</f>
        <v>8.1320450885668277E-2</v>
      </c>
      <c r="J53" s="265">
        <f>H53/E53-1</f>
        <v>-0.26277372262773724</v>
      </c>
      <c r="K53" s="17">
        <v>3011.8282101513814</v>
      </c>
      <c r="L53" s="17">
        <v>2944.4283353661053</v>
      </c>
      <c r="M53" s="32">
        <v>1905.1913579697241</v>
      </c>
      <c r="N53" s="16">
        <v>0.63256973008894313</v>
      </c>
      <c r="O53" s="273">
        <f>M53*D53/E53</f>
        <v>20822.675377128955</v>
      </c>
      <c r="P53" s="26">
        <v>2287.8822867968552</v>
      </c>
      <c r="Q53" s="40">
        <v>833.26581316393617</v>
      </c>
      <c r="R53" s="40">
        <v>10.761499741323009</v>
      </c>
      <c r="S53" s="198">
        <f>SUM(P53:Q53)</f>
        <v>3121.1480999607911</v>
      </c>
      <c r="T53" s="291">
        <f>Q53/S53</f>
        <v>0.26697413466999659</v>
      </c>
      <c r="U53" s="291">
        <f>S53/K53</f>
        <v>1.0362968543295219</v>
      </c>
      <c r="V53" s="183">
        <v>8.3999999999999986</v>
      </c>
      <c r="W53" s="189">
        <v>26.994488166149239</v>
      </c>
      <c r="X53" s="189">
        <v>43.574759785687583</v>
      </c>
      <c r="Y53" s="189">
        <v>37.95497478977429</v>
      </c>
      <c r="Z53" s="18">
        <v>259.37999332146035</v>
      </c>
      <c r="AA53" s="258">
        <v>436.57497996438116</v>
      </c>
      <c r="AB53" s="32">
        <v>163.21631770437057</v>
      </c>
      <c r="AC53" s="302">
        <f>W53/$AB53</f>
        <v>0.16539086621868071</v>
      </c>
      <c r="AD53" s="302">
        <f>X53/$AB53</f>
        <v>0.26697551077345955</v>
      </c>
      <c r="AE53" s="302">
        <f>Y53/$AB53</f>
        <v>0.23254399635777312</v>
      </c>
      <c r="AF53" s="302">
        <f>Z53/$AB53</f>
        <v>1.5891792987957767</v>
      </c>
      <c r="AG53" s="302">
        <f>AA53/$AB53</f>
        <v>2.6748243441880484</v>
      </c>
    </row>
    <row r="54" spans="1:33">
      <c r="A54" s="10">
        <v>148</v>
      </c>
      <c r="B54" s="185">
        <v>19</v>
      </c>
      <c r="C54" s="190" t="s">
        <v>360</v>
      </c>
      <c r="D54" s="32">
        <v>7047</v>
      </c>
      <c r="E54" s="17">
        <v>906</v>
      </c>
      <c r="F54" s="275">
        <f>E54/D54</f>
        <v>0.12856534695615154</v>
      </c>
      <c r="G54" s="198">
        <v>6944</v>
      </c>
      <c r="H54" s="198">
        <v>734</v>
      </c>
      <c r="I54" s="276">
        <f>H54/G54</f>
        <v>0.10570276497695852</v>
      </c>
      <c r="J54" s="265">
        <f>H54/E54-1</f>
        <v>-0.1898454746136865</v>
      </c>
      <c r="K54" s="17">
        <v>3692.0005179509062</v>
      </c>
      <c r="L54" s="17">
        <v>3477.2922065235543</v>
      </c>
      <c r="M54" s="32">
        <v>2748.6742017879956</v>
      </c>
      <c r="N54" s="16">
        <v>0.74449453309219327</v>
      </c>
      <c r="O54" s="273">
        <f>M54*D54/E54</f>
        <v>21379.588410596032</v>
      </c>
      <c r="P54" s="26">
        <v>2464.5875838800366</v>
      </c>
      <c r="Q54" s="40">
        <v>1602.4274676154505</v>
      </c>
      <c r="R54" s="40">
        <v>399.49241470044569</v>
      </c>
      <c r="S54" s="198">
        <f>SUM(P54:Q54)</f>
        <v>4067.0150514954871</v>
      </c>
      <c r="T54" s="291">
        <f>Q54/S54</f>
        <v>0.39400578737131053</v>
      </c>
      <c r="U54" s="291">
        <f>S54/K54</f>
        <v>1.1015748864934389</v>
      </c>
      <c r="V54" s="183">
        <v>6.4</v>
      </c>
      <c r="W54" s="189">
        <v>538.83175657105005</v>
      </c>
      <c r="X54" s="189">
        <v>183.07312476586503</v>
      </c>
      <c r="Y54" s="189">
        <v>473.21197157513268</v>
      </c>
      <c r="Z54" s="18">
        <v>244.39182063289343</v>
      </c>
      <c r="AA54" s="258">
        <v>267.83930750674045</v>
      </c>
      <c r="AB54" s="32">
        <v>224.24285433461534</v>
      </c>
      <c r="AC54" s="302">
        <f>W54/$AB54</f>
        <v>2.4028937651988898</v>
      </c>
      <c r="AD54" s="302">
        <f>X54/$AB54</f>
        <v>0.81640561216137209</v>
      </c>
      <c r="AE54" s="302">
        <f>Y54/$AB54</f>
        <v>2.1102655555258205</v>
      </c>
      <c r="AF54" s="302">
        <f>Z54/$AB54</f>
        <v>1.0898533260204215</v>
      </c>
      <c r="AG54" s="302">
        <f>AA54/$AB54</f>
        <v>1.1944162426111042</v>
      </c>
    </row>
    <row r="55" spans="1:33">
      <c r="A55" s="10">
        <v>149</v>
      </c>
      <c r="B55" s="186">
        <v>34</v>
      </c>
      <c r="C55" s="190" t="s">
        <v>361</v>
      </c>
      <c r="D55" s="32">
        <v>5384</v>
      </c>
      <c r="E55" s="17">
        <v>843</v>
      </c>
      <c r="F55" s="275">
        <f>E55/D55</f>
        <v>0.15657503714710252</v>
      </c>
      <c r="G55" s="198">
        <v>5024</v>
      </c>
      <c r="H55" s="198">
        <v>601</v>
      </c>
      <c r="I55" s="276">
        <f>H55/G55</f>
        <v>0.11962579617834394</v>
      </c>
      <c r="J55" s="265">
        <f>H55/E55-1</f>
        <v>-0.28706998813760376</v>
      </c>
      <c r="K55" s="17">
        <v>2964.7625297176819</v>
      </c>
      <c r="L55" s="17">
        <v>3050.3724440754809</v>
      </c>
      <c r="M55" s="32">
        <v>2453.7282336552748</v>
      </c>
      <c r="N55" s="16">
        <v>0.82763061427686413</v>
      </c>
      <c r="O55" s="273">
        <f>M55*D55/E55</f>
        <v>15671.260747330962</v>
      </c>
      <c r="P55" s="26">
        <v>2751.7072698222837</v>
      </c>
      <c r="Q55" s="40">
        <v>437.77850894487091</v>
      </c>
      <c r="R55" s="40">
        <v>141.33102974432865</v>
      </c>
      <c r="S55" s="198">
        <f>SUM(P55:Q55)</f>
        <v>3189.4857787671544</v>
      </c>
      <c r="T55" s="291">
        <f>Q55/S55</f>
        <v>0.13725676780226539</v>
      </c>
      <c r="U55" s="291">
        <f>S55/K55</f>
        <v>1.0757980603157689</v>
      </c>
      <c r="V55" s="183">
        <v>8.1000000000000014</v>
      </c>
      <c r="W55" s="189">
        <v>98.337790120164698</v>
      </c>
      <c r="X55" s="189">
        <v>8.0172636295069584</v>
      </c>
      <c r="Y55" s="189">
        <v>32.718005124247256</v>
      </c>
      <c r="Z55" s="18">
        <v>163.10819093610698</v>
      </c>
      <c r="AA55" s="258">
        <v>-49.212434992570579</v>
      </c>
      <c r="AB55" s="32">
        <v>244.24564053113875</v>
      </c>
      <c r="AC55" s="302">
        <f>W55/$AB55</f>
        <v>0.40261840459595699</v>
      </c>
      <c r="AD55" s="302">
        <f>X55/$AB55</f>
        <v>3.2824592537547631E-2</v>
      </c>
      <c r="AE55" s="302">
        <f>Y55/$AB55</f>
        <v>0.13395532895939674</v>
      </c>
      <c r="AF55" s="302">
        <f>Z55/$AB55</f>
        <v>0.6678038984909227</v>
      </c>
      <c r="AG55" s="302">
        <f>AA55/$AB55</f>
        <v>-0.2014874651828085</v>
      </c>
    </row>
    <row r="56" spans="1:33">
      <c r="A56" s="10">
        <v>151</v>
      </c>
      <c r="B56" s="185">
        <v>14</v>
      </c>
      <c r="C56" s="190" t="s">
        <v>362</v>
      </c>
      <c r="D56" s="32">
        <v>1852</v>
      </c>
      <c r="E56" s="17">
        <v>215</v>
      </c>
      <c r="F56" s="275">
        <f>E56/D56</f>
        <v>0.11609071274298056</v>
      </c>
      <c r="G56" s="198">
        <v>1609</v>
      </c>
      <c r="H56" s="198">
        <v>183</v>
      </c>
      <c r="I56" s="276">
        <f>H56/G56</f>
        <v>0.11373523927905531</v>
      </c>
      <c r="J56" s="265">
        <f>H56/E56-1</f>
        <v>-0.14883720930232558</v>
      </c>
      <c r="K56" s="17">
        <v>2312.0254859611232</v>
      </c>
      <c r="L56" s="17">
        <v>2421.4295482066304</v>
      </c>
      <c r="M56" s="32">
        <v>1761.3467980561552</v>
      </c>
      <c r="N56" s="16">
        <v>0.76181980205289668</v>
      </c>
      <c r="O56" s="273">
        <f>M56*D56/E56</f>
        <v>15172.159395348835</v>
      </c>
      <c r="P56" s="26">
        <v>2876.710674372559</v>
      </c>
      <c r="Q56" s="40">
        <v>248.64036348365045</v>
      </c>
      <c r="R56" s="40">
        <v>-316.60304040271143</v>
      </c>
      <c r="S56" s="198">
        <f>SUM(P56:Q56)</f>
        <v>3125.3510378562096</v>
      </c>
      <c r="T56" s="291">
        <f>Q56/S56</f>
        <v>7.9555979623396736E-2</v>
      </c>
      <c r="U56" s="291">
        <f>S56/K56</f>
        <v>1.3517805304628734</v>
      </c>
      <c r="V56" s="183">
        <v>9.8000000000000007</v>
      </c>
      <c r="W56" s="189">
        <v>287.81930041880111</v>
      </c>
      <c r="X56" s="189">
        <v>448.85787731266657</v>
      </c>
      <c r="Y56" s="189">
        <v>342.19951542288368</v>
      </c>
      <c r="Z56" s="18">
        <v>547.1948002159827</v>
      </c>
      <c r="AA56" s="258">
        <v>590.64487041036716</v>
      </c>
      <c r="AB56" s="32">
        <v>171.05323110891581</v>
      </c>
      <c r="AC56" s="302">
        <f>W56/$AB56</f>
        <v>1.6826300126159914</v>
      </c>
      <c r="AD56" s="302">
        <f>X56/$AB56</f>
        <v>2.6240830085627698</v>
      </c>
      <c r="AE56" s="302">
        <f>Y56/$AB56</f>
        <v>2.0005440014459173</v>
      </c>
      <c r="AF56" s="302">
        <f>Z56/$AB56</f>
        <v>3.1989737736527402</v>
      </c>
      <c r="AG56" s="302">
        <f>AA56/$AB56</f>
        <v>3.4529886783271699</v>
      </c>
    </row>
    <row r="57" spans="1:33">
      <c r="A57" s="10">
        <v>152</v>
      </c>
      <c r="B57" s="185">
        <v>14</v>
      </c>
      <c r="C57" s="190" t="s">
        <v>363</v>
      </c>
      <c r="D57" s="32">
        <v>4406</v>
      </c>
      <c r="E57" s="17">
        <v>737</v>
      </c>
      <c r="F57" s="275">
        <f>E57/D57</f>
        <v>0.16727190195188379</v>
      </c>
      <c r="G57" s="198">
        <v>3899</v>
      </c>
      <c r="H57" s="198">
        <v>494</v>
      </c>
      <c r="I57" s="276">
        <f>H57/G57</f>
        <v>0.12669915362913567</v>
      </c>
      <c r="J57" s="265">
        <f>H57/E57-1</f>
        <v>-0.32971506105834469</v>
      </c>
      <c r="K57" s="17">
        <v>2781.7692260553795</v>
      </c>
      <c r="L57" s="17">
        <v>2676.0316260147983</v>
      </c>
      <c r="M57" s="32">
        <v>2173.0280095324556</v>
      </c>
      <c r="N57" s="16">
        <v>0.78116760699587773</v>
      </c>
      <c r="O57" s="273">
        <f>M57*D57/E57</f>
        <v>12990.992415196744</v>
      </c>
      <c r="P57" s="26">
        <v>2183.6101736792734</v>
      </c>
      <c r="Q57" s="40">
        <v>893.31464871275011</v>
      </c>
      <c r="R57" s="40">
        <v>-44.639013347918656</v>
      </c>
      <c r="S57" s="198">
        <f>SUM(P57:Q57)</f>
        <v>3076.9248223920235</v>
      </c>
      <c r="T57" s="291">
        <f>Q57/S57</f>
        <v>0.29032709613564134</v>
      </c>
      <c r="U57" s="291">
        <f>S57/K57</f>
        <v>1.1061035522185219</v>
      </c>
      <c r="V57" s="183">
        <v>9.5</v>
      </c>
      <c r="W57" s="189">
        <v>193.41884688504169</v>
      </c>
      <c r="X57" s="189">
        <v>248.7794259636774</v>
      </c>
      <c r="Y57" s="189">
        <v>243.15964096776418</v>
      </c>
      <c r="Z57" s="18">
        <v>358.80443486155247</v>
      </c>
      <c r="AA57" s="258">
        <v>296.402308216069</v>
      </c>
      <c r="AB57" s="32">
        <v>188.14664358669947</v>
      </c>
      <c r="AC57" s="302">
        <f>W57/$AB57</f>
        <v>1.0280217770449502</v>
      </c>
      <c r="AD57" s="302">
        <f>X57/$AB57</f>
        <v>1.3222634282553005</v>
      </c>
      <c r="AE57" s="302">
        <f>Y57/$AB57</f>
        <v>1.2923942533990211</v>
      </c>
      <c r="AF57" s="302">
        <f>Z57/$AB57</f>
        <v>1.9070466951817429</v>
      </c>
      <c r="AG57" s="302">
        <f>AA57/$AB57</f>
        <v>1.5753791965971715</v>
      </c>
    </row>
    <row r="58" spans="1:33">
      <c r="A58" s="10">
        <v>153</v>
      </c>
      <c r="B58" s="185">
        <v>9</v>
      </c>
      <c r="C58" s="190" t="s">
        <v>364</v>
      </c>
      <c r="D58" s="32">
        <v>25208</v>
      </c>
      <c r="E58" s="17">
        <v>3138</v>
      </c>
      <c r="F58" s="275">
        <f>E58/D58</f>
        <v>0.12448429070136464</v>
      </c>
      <c r="G58" s="198">
        <v>22160</v>
      </c>
      <c r="H58" s="198">
        <v>2217</v>
      </c>
      <c r="I58" s="276">
        <f>H58/G58</f>
        <v>0.10004512635379062</v>
      </c>
      <c r="J58" s="265">
        <f>H58/E58-1</f>
        <v>-0.2934990439770554</v>
      </c>
      <c r="K58" s="17">
        <v>3101.7994295461785</v>
      </c>
      <c r="L58" s="17">
        <v>2804.0080180453228</v>
      </c>
      <c r="M58" s="32">
        <v>1973.6793847191368</v>
      </c>
      <c r="N58" s="16">
        <v>0.63630142101351284</v>
      </c>
      <c r="O58" s="273">
        <f>M58*D58/E58</f>
        <v>15854.84701402167</v>
      </c>
      <c r="P58" s="26">
        <v>2460.9700229449804</v>
      </c>
      <c r="Q58" s="40">
        <v>716.97545323131703</v>
      </c>
      <c r="R58" s="40">
        <v>329.55770967489076</v>
      </c>
      <c r="S58" s="198">
        <f>SUM(P58:Q58)</f>
        <v>3177.9454761762972</v>
      </c>
      <c r="T58" s="291">
        <f>Q58/S58</f>
        <v>0.22560974019415261</v>
      </c>
      <c r="U58" s="291">
        <f>S58/K58</f>
        <v>1.0245489911129617</v>
      </c>
      <c r="V58" s="183">
        <v>8.6</v>
      </c>
      <c r="W58" s="189">
        <v>-36.574584914543387</v>
      </c>
      <c r="X58" s="189">
        <v>-216.76059788977358</v>
      </c>
      <c r="Y58" s="189">
        <v>-102.19436991046082</v>
      </c>
      <c r="Z58" s="18">
        <v>-367.82090685496667</v>
      </c>
      <c r="AA58" s="258">
        <v>191.92513963821008</v>
      </c>
      <c r="AB58" s="32">
        <v>207.52484023932539</v>
      </c>
      <c r="AC58" s="302">
        <f>W58/$AB58</f>
        <v>-0.17624196155199642</v>
      </c>
      <c r="AD58" s="302">
        <f>X58/$AB58</f>
        <v>-1.0445043477195173</v>
      </c>
      <c r="AE58" s="302">
        <f>Y58/$AB58</f>
        <v>-0.49244403606144915</v>
      </c>
      <c r="AF58" s="302">
        <f>Z58/$AB58</f>
        <v>-1.7724186966282296</v>
      </c>
      <c r="AG58" s="302">
        <f>AA58/$AB58</f>
        <v>0.92482971877908615</v>
      </c>
    </row>
    <row r="59" spans="1:33">
      <c r="A59" s="10">
        <v>165</v>
      </c>
      <c r="B59" s="185">
        <v>5</v>
      </c>
      <c r="C59" s="190" t="s">
        <v>365</v>
      </c>
      <c r="D59" s="32">
        <v>16280</v>
      </c>
      <c r="E59" s="17">
        <v>2780</v>
      </c>
      <c r="F59" s="275">
        <f>E59/D59</f>
        <v>0.17076167076167076</v>
      </c>
      <c r="G59" s="198">
        <v>14941</v>
      </c>
      <c r="H59" s="198">
        <v>2053</v>
      </c>
      <c r="I59" s="276">
        <f>H59/G59</f>
        <v>0.13740713472993776</v>
      </c>
      <c r="J59" s="265">
        <f>H59/E59-1</f>
        <v>-0.26151079136690647</v>
      </c>
      <c r="K59" s="17">
        <v>2483.015416461918</v>
      </c>
      <c r="L59" s="17">
        <v>2545.5213113385844</v>
      </c>
      <c r="M59" s="32">
        <v>2069.0002874692873</v>
      </c>
      <c r="N59" s="16">
        <v>0.83326115244883725</v>
      </c>
      <c r="O59" s="273">
        <f>M59*D59/E59</f>
        <v>12116.303841726618</v>
      </c>
      <c r="P59" s="26">
        <v>2278.9047905603434</v>
      </c>
      <c r="Q59" s="40">
        <v>591.74032479921084</v>
      </c>
      <c r="R59" s="40">
        <v>-12.619460399092274</v>
      </c>
      <c r="S59" s="198">
        <f>SUM(P59:Q59)</f>
        <v>2870.6451153595544</v>
      </c>
      <c r="T59" s="291">
        <f>Q59/S59</f>
        <v>0.2061349630551926</v>
      </c>
      <c r="U59" s="291">
        <f>S59/K59</f>
        <v>1.1561124817541306</v>
      </c>
      <c r="V59" s="183">
        <v>8.4</v>
      </c>
      <c r="W59" s="189">
        <v>21.085633300151446</v>
      </c>
      <c r="X59" s="189">
        <v>23.625542025814973</v>
      </c>
      <c r="Y59" s="189">
        <v>18.005757029902103</v>
      </c>
      <c r="Z59" s="18">
        <v>122.67134336609337</v>
      </c>
      <c r="AA59" s="258">
        <v>289.67926842751842</v>
      </c>
      <c r="AB59" s="32">
        <v>218.42665447960096</v>
      </c>
      <c r="AC59" s="302">
        <f>W59/$AB59</f>
        <v>9.653415857321869E-2</v>
      </c>
      <c r="AD59" s="302">
        <f>X59/$AB59</f>
        <v>0.10816235812475616</v>
      </c>
      <c r="AE59" s="302">
        <f>Y59/$AB59</f>
        <v>8.2433881857507801E-2</v>
      </c>
      <c r="AF59" s="302">
        <f>Z59/$AB59</f>
        <v>0.56161343338960379</v>
      </c>
      <c r="AG59" s="302">
        <f>AA59/$AB59</f>
        <v>1.3262084204772353</v>
      </c>
    </row>
    <row r="60" spans="1:33">
      <c r="A60" s="10">
        <v>167</v>
      </c>
      <c r="B60" s="185">
        <v>12</v>
      </c>
      <c r="C60" s="190" t="s">
        <v>366</v>
      </c>
      <c r="D60" s="32">
        <v>77513</v>
      </c>
      <c r="E60" s="17">
        <v>10782</v>
      </c>
      <c r="F60" s="275">
        <f>E60/D60</f>
        <v>0.13909924786809955</v>
      </c>
      <c r="G60" s="198">
        <v>78727</v>
      </c>
      <c r="H60" s="198">
        <v>9855</v>
      </c>
      <c r="I60" s="276">
        <f>H60/G60</f>
        <v>0.12517941748066103</v>
      </c>
      <c r="J60" s="265">
        <f>H60/E60-1</f>
        <v>-8.5976627712854747E-2</v>
      </c>
      <c r="K60" s="17">
        <v>2576.083259969294</v>
      </c>
      <c r="L60" s="17">
        <v>2525.6739063139235</v>
      </c>
      <c r="M60" s="32">
        <v>2057.919028292029</v>
      </c>
      <c r="N60" s="16">
        <v>0.79885579021097275</v>
      </c>
      <c r="O60" s="273">
        <f>M60*D60/E60</f>
        <v>14794.60931552588</v>
      </c>
      <c r="P60" s="26">
        <v>2117.4981574782205</v>
      </c>
      <c r="Q60" s="40">
        <v>504.39645716245093</v>
      </c>
      <c r="R60" s="40">
        <v>-23.764873034791517</v>
      </c>
      <c r="S60" s="198">
        <f>SUM(P60:Q60)</f>
        <v>2621.8946146406715</v>
      </c>
      <c r="T60" s="291">
        <f>Q60/S60</f>
        <v>0.19237861596186925</v>
      </c>
      <c r="U60" s="291">
        <f>S60/K60</f>
        <v>1.0177833361922952</v>
      </c>
      <c r="V60" s="183">
        <v>7.9</v>
      </c>
      <c r="W60" s="189">
        <v>-169.60403829374232</v>
      </c>
      <c r="X60" s="189">
        <v>-203.2158184540113</v>
      </c>
      <c r="Y60" s="189">
        <v>-208.83560344992412</v>
      </c>
      <c r="Z60" s="18">
        <v>-119.29377936604183</v>
      </c>
      <c r="AA60" s="258">
        <v>236.63587501451366</v>
      </c>
      <c r="AB60" s="32">
        <v>192.67094493040906</v>
      </c>
      <c r="AC60" s="302">
        <f>W60/$AB60</f>
        <v>-0.88027822957427082</v>
      </c>
      <c r="AD60" s="302">
        <f>X60/$AB60</f>
        <v>-1.0547299621508108</v>
      </c>
      <c r="AE60" s="302">
        <f>Y60/$AB60</f>
        <v>-1.0838977486997512</v>
      </c>
      <c r="AF60" s="302">
        <f>Z60/$AB60</f>
        <v>-0.61915811649301677</v>
      </c>
      <c r="AG60" s="302">
        <f>AA60/$AB60</f>
        <v>1.2281866116345892</v>
      </c>
    </row>
    <row r="61" spans="1:33">
      <c r="A61" s="10">
        <v>169</v>
      </c>
      <c r="B61" s="185">
        <v>5</v>
      </c>
      <c r="C61" s="190" t="s">
        <v>367</v>
      </c>
      <c r="D61" s="32">
        <v>4990</v>
      </c>
      <c r="E61" s="17">
        <v>769</v>
      </c>
      <c r="F61" s="275">
        <f>E61/D61</f>
        <v>0.15410821643286574</v>
      </c>
      <c r="G61" s="198">
        <v>4398</v>
      </c>
      <c r="H61" s="198">
        <v>537</v>
      </c>
      <c r="I61" s="276">
        <f>H61/G61</f>
        <v>0.12210095497953616</v>
      </c>
      <c r="J61" s="265">
        <f>H61/E61-1</f>
        <v>-0.30169050715214563</v>
      </c>
      <c r="K61" s="17">
        <v>2580.8848717434862</v>
      </c>
      <c r="L61" s="17">
        <v>2586.4433896446535</v>
      </c>
      <c r="M61" s="32">
        <v>2204.2568837675358</v>
      </c>
      <c r="N61" s="16">
        <v>0.8540702097565771</v>
      </c>
      <c r="O61" s="273">
        <f>M61*D61/E61</f>
        <v>14303.305396618991</v>
      </c>
      <c r="P61" s="26">
        <v>2134.1870370037786</v>
      </c>
      <c r="Q61" s="40">
        <v>506.19785550631337</v>
      </c>
      <c r="R61" s="40">
        <v>50.566867832477151</v>
      </c>
      <c r="S61" s="198">
        <f>SUM(P61:Q61)</f>
        <v>2640.384892510092</v>
      </c>
      <c r="T61" s="291">
        <f>Q61/S61</f>
        <v>0.1917136614976972</v>
      </c>
      <c r="U61" s="291">
        <f>S61/K61</f>
        <v>1.023054116600874</v>
      </c>
      <c r="V61" s="183">
        <v>8.6999999999999993</v>
      </c>
      <c r="W61" s="189">
        <v>-176.25752197290231</v>
      </c>
      <c r="X61" s="189">
        <v>-227.41559265961493</v>
      </c>
      <c r="Y61" s="189">
        <v>-233.03537765552829</v>
      </c>
      <c r="Z61" s="18">
        <v>-74.026410821643282</v>
      </c>
      <c r="AA61" s="258">
        <v>36.419793587174347</v>
      </c>
      <c r="AB61" s="32">
        <v>202.88470526489428</v>
      </c>
      <c r="AC61" s="302">
        <f>W61/$AB61</f>
        <v>-0.86875706940438679</v>
      </c>
      <c r="AD61" s="302">
        <f>X61/$AB61</f>
        <v>-1.1209104814613411</v>
      </c>
      <c r="AE61" s="302">
        <f>Y61/$AB61</f>
        <v>-1.148609883388046</v>
      </c>
      <c r="AF61" s="302">
        <f>Z61/$AB61</f>
        <v>-0.36486935141311649</v>
      </c>
      <c r="AG61" s="302">
        <f>AA61/$AB61</f>
        <v>0.17950980355874155</v>
      </c>
    </row>
    <row r="62" spans="1:33">
      <c r="A62" s="10">
        <v>171</v>
      </c>
      <c r="B62" s="185">
        <v>11</v>
      </c>
      <c r="C62" s="190" t="s">
        <v>368</v>
      </c>
      <c r="D62" s="32">
        <v>4540</v>
      </c>
      <c r="E62" s="17">
        <v>631</v>
      </c>
      <c r="F62" s="275">
        <f>E62/D62</f>
        <v>0.13898678414096916</v>
      </c>
      <c r="G62" s="198">
        <v>3823</v>
      </c>
      <c r="H62" s="198">
        <v>433</v>
      </c>
      <c r="I62" s="276">
        <f>H62/G62</f>
        <v>0.11326183625425058</v>
      </c>
      <c r="J62" s="265">
        <f>H62/E62-1</f>
        <v>-0.31378763866877968</v>
      </c>
      <c r="K62" s="17">
        <v>2538.9667731277541</v>
      </c>
      <c r="L62" s="17">
        <v>2406.134384751168</v>
      </c>
      <c r="M62" s="32">
        <v>1903.6681651982376</v>
      </c>
      <c r="N62" s="16">
        <v>0.74978065303828612</v>
      </c>
      <c r="O62" s="273">
        <f>M62*D62/E62</f>
        <v>13696.756687797146</v>
      </c>
      <c r="P62" s="26">
        <v>2250.9041637922878</v>
      </c>
      <c r="Q62" s="40">
        <v>538.16520719065591</v>
      </c>
      <c r="R62" s="40">
        <v>-88.915370585774241</v>
      </c>
      <c r="S62" s="198">
        <f>SUM(P62:Q62)</f>
        <v>2789.0693709829438</v>
      </c>
      <c r="T62" s="291">
        <f>Q62/S62</f>
        <v>0.19295511714037858</v>
      </c>
      <c r="U62" s="291">
        <f>S62/K62</f>
        <v>1.0985056600591461</v>
      </c>
      <c r="V62" s="183">
        <v>8.6</v>
      </c>
      <c r="W62" s="189">
        <v>78.995313966920037</v>
      </c>
      <c r="X62" s="189">
        <v>124.95204381554876</v>
      </c>
      <c r="Y62" s="189">
        <v>119.33225881963583</v>
      </c>
      <c r="Z62" s="18">
        <v>75.188378854625554</v>
      </c>
      <c r="AA62" s="258">
        <v>113.25475550660794</v>
      </c>
      <c r="AB62" s="32">
        <v>197.41044620164394</v>
      </c>
      <c r="AC62" s="302">
        <f>W62/$AB62</f>
        <v>0.40015771954757984</v>
      </c>
      <c r="AD62" s="302">
        <f>X62/$AB62</f>
        <v>0.63295558173206856</v>
      </c>
      <c r="AE62" s="302">
        <f>Y62/$AB62</f>
        <v>0.60448806593418303</v>
      </c>
      <c r="AF62" s="302">
        <f>Z62/$AB62</f>
        <v>0.38087335448208626</v>
      </c>
      <c r="AG62" s="302">
        <f>AA62/$AB62</f>
        <v>0.57370193769241784</v>
      </c>
    </row>
    <row r="63" spans="1:33">
      <c r="A63" s="10">
        <v>172</v>
      </c>
      <c r="B63" s="185">
        <v>13</v>
      </c>
      <c r="C63" s="190" t="s">
        <v>369</v>
      </c>
      <c r="D63" s="32">
        <v>4171</v>
      </c>
      <c r="E63" s="17">
        <v>468</v>
      </c>
      <c r="F63" s="275">
        <f>E63/D63</f>
        <v>0.11220330855909853</v>
      </c>
      <c r="G63" s="198">
        <v>3600</v>
      </c>
      <c r="H63" s="198">
        <v>274</v>
      </c>
      <c r="I63" s="276">
        <f>H63/G63</f>
        <v>7.6111111111111115E-2</v>
      </c>
      <c r="J63" s="265">
        <f>H63/E63-1</f>
        <v>-0.4145299145299145</v>
      </c>
      <c r="K63" s="17">
        <v>2597.9835051546406</v>
      </c>
      <c r="L63" s="17">
        <v>2795.0289329198645</v>
      </c>
      <c r="M63" s="32">
        <v>1835.4297242867419</v>
      </c>
      <c r="N63" s="16">
        <v>0.70648243941698585</v>
      </c>
      <c r="O63" s="273">
        <f>M63*D63/E63</f>
        <v>16358.071324786326</v>
      </c>
      <c r="P63" s="26">
        <v>2248.9116641211785</v>
      </c>
      <c r="Q63" s="40">
        <v>781.94402650240056</v>
      </c>
      <c r="R63" s="40">
        <v>-64.79754974612797</v>
      </c>
      <c r="S63" s="198">
        <f>SUM(P63:Q63)</f>
        <v>3030.855690623579</v>
      </c>
      <c r="T63" s="291">
        <f>Q63/S63</f>
        <v>0.25799447625350996</v>
      </c>
      <c r="U63" s="291">
        <f>S63/K63</f>
        <v>1.1666185272578058</v>
      </c>
      <c r="V63" s="183">
        <v>9</v>
      </c>
      <c r="W63" s="189">
        <v>-227.3562184099668</v>
      </c>
      <c r="X63" s="189">
        <v>-190.90239899111964</v>
      </c>
      <c r="Y63" s="189">
        <v>-196.52218398703263</v>
      </c>
      <c r="Z63" s="18">
        <v>-298.08468472788297</v>
      </c>
      <c r="AA63" s="258">
        <v>64.589415008391271</v>
      </c>
      <c r="AB63" s="32">
        <v>163.09781729042956</v>
      </c>
      <c r="AC63" s="302">
        <f>W63/$AB63</f>
        <v>-1.3939868858276123</v>
      </c>
      <c r="AD63" s="302">
        <f>X63/$AB63</f>
        <v>-1.1704779509782051</v>
      </c>
      <c r="AE63" s="302">
        <f>Y63/$AB63</f>
        <v>-1.2049344819684744</v>
      </c>
      <c r="AF63" s="302">
        <f>Z63/$AB63</f>
        <v>-1.827643617063748</v>
      </c>
      <c r="AG63" s="302">
        <f>AA63/$AB63</f>
        <v>0.39601642794137698</v>
      </c>
    </row>
    <row r="64" spans="1:33">
      <c r="A64" s="10">
        <v>176</v>
      </c>
      <c r="B64" s="185">
        <v>12</v>
      </c>
      <c r="C64" s="190" t="s">
        <v>370</v>
      </c>
      <c r="D64" s="32">
        <v>4352</v>
      </c>
      <c r="E64" s="17">
        <v>447</v>
      </c>
      <c r="F64" s="275">
        <f>E64/D64</f>
        <v>0.10271139705882353</v>
      </c>
      <c r="G64" s="198">
        <v>3580</v>
      </c>
      <c r="H64" s="198">
        <v>308</v>
      </c>
      <c r="I64" s="276">
        <f>H64/G64</f>
        <v>8.6033519553072632E-2</v>
      </c>
      <c r="J64" s="265">
        <f>H64/E64-1</f>
        <v>-0.31096196868008952</v>
      </c>
      <c r="K64" s="17">
        <v>2401.8995404411744</v>
      </c>
      <c r="L64" s="17">
        <v>2340.0495445804963</v>
      </c>
      <c r="M64" s="32">
        <v>1954.0181962316171</v>
      </c>
      <c r="N64" s="16">
        <v>0.8135303593391372</v>
      </c>
      <c r="O64" s="273">
        <f>M64*D64/E64</f>
        <v>19024.356129753909</v>
      </c>
      <c r="P64" s="26">
        <v>1974.8757928178898</v>
      </c>
      <c r="Q64" s="40">
        <v>487.91745076936917</v>
      </c>
      <c r="R64" s="40">
        <v>-533.39335280203431</v>
      </c>
      <c r="S64" s="198">
        <f>SUM(P64:Q64)</f>
        <v>2462.793243587259</v>
      </c>
      <c r="T64" s="291">
        <f>Q64/S64</f>
        <v>0.19811547398054319</v>
      </c>
      <c r="U64" s="291">
        <f>S64/K64</f>
        <v>1.025352310586187</v>
      </c>
      <c r="V64" s="183">
        <v>8.5</v>
      </c>
      <c r="W64" s="189">
        <v>-61.217541003911343</v>
      </c>
      <c r="X64" s="189">
        <v>153.39630744919509</v>
      </c>
      <c r="Y64" s="189">
        <v>-6.8373259998288063</v>
      </c>
      <c r="Z64" s="18">
        <v>91.33005744485294</v>
      </c>
      <c r="AA64" s="258">
        <v>229.24020909926472</v>
      </c>
      <c r="AB64" s="32">
        <v>155.01044739436244</v>
      </c>
      <c r="AC64" s="302">
        <f>W64/$AB64</f>
        <v>-0.39492525847736992</v>
      </c>
      <c r="AD64" s="302">
        <f>X64/$AB64</f>
        <v>0.98958689577186487</v>
      </c>
      <c r="AE64" s="302">
        <f>Y64/$AB64</f>
        <v>-4.4108807598199809E-2</v>
      </c>
      <c r="AF64" s="302">
        <f>Z64/$AB64</f>
        <v>0.58918646439681532</v>
      </c>
      <c r="AG64" s="302">
        <f>AA64/$AB64</f>
        <v>1.4788694114020209</v>
      </c>
    </row>
    <row r="65" spans="1:33">
      <c r="A65" s="10">
        <v>177</v>
      </c>
      <c r="B65" s="185">
        <v>6</v>
      </c>
      <c r="C65" s="190" t="s">
        <v>371</v>
      </c>
      <c r="D65" s="32">
        <v>1768</v>
      </c>
      <c r="E65" s="17">
        <v>262</v>
      </c>
      <c r="F65" s="275">
        <f>E65/D65</f>
        <v>0.14819004524886878</v>
      </c>
      <c r="G65" s="198">
        <v>1486</v>
      </c>
      <c r="H65" s="198">
        <v>161</v>
      </c>
      <c r="I65" s="276">
        <f>H65/G65</f>
        <v>0.10834454912516824</v>
      </c>
      <c r="J65" s="265">
        <f>H65/E65-1</f>
        <v>-0.3854961832061069</v>
      </c>
      <c r="K65" s="17">
        <v>2735.1870531674203</v>
      </c>
      <c r="L65" s="17">
        <v>2646.9641848749147</v>
      </c>
      <c r="M65" s="32">
        <v>2017.662149321267</v>
      </c>
      <c r="N65" s="16">
        <v>0.73766879928184792</v>
      </c>
      <c r="O65" s="273">
        <f>M65*D65/E65</f>
        <v>13615.369007633588</v>
      </c>
      <c r="P65" s="26">
        <v>2522.4362259520271</v>
      </c>
      <c r="Q65" s="40">
        <v>634.26639639797725</v>
      </c>
      <c r="R65" s="40">
        <v>335.11157006731366</v>
      </c>
      <c r="S65" s="198">
        <f>SUM(P65:Q65)</f>
        <v>3156.7026223500043</v>
      </c>
      <c r="T65" s="291">
        <f>Q65/S65</f>
        <v>0.20092687600892803</v>
      </c>
      <c r="U65" s="291">
        <f>S65/K65</f>
        <v>1.1541084982449217</v>
      </c>
      <c r="V65" s="183">
        <v>8.4</v>
      </c>
      <c r="W65" s="189">
        <v>81.049278274013105</v>
      </c>
      <c r="X65" s="189">
        <v>-120.70251130429519</v>
      </c>
      <c r="Y65" s="189">
        <v>15.429493278095649</v>
      </c>
      <c r="Z65" s="18">
        <v>371.52894796380093</v>
      </c>
      <c r="AA65" s="258">
        <v>185.45548076923075</v>
      </c>
      <c r="AB65" s="32">
        <v>174.44807861904656</v>
      </c>
      <c r="AC65" s="302">
        <f>W65/$AB65</f>
        <v>0.46460401808727059</v>
      </c>
      <c r="AD65" s="302">
        <f>X65/$AB65</f>
        <v>-0.69191080956460971</v>
      </c>
      <c r="AE65" s="302">
        <f>Y65/$AB65</f>
        <v>8.8447481911165221E-2</v>
      </c>
      <c r="AF65" s="302">
        <f>Z65/$AB65</f>
        <v>2.1297394095989586</v>
      </c>
      <c r="AG65" s="302">
        <f>AA65/$AB65</f>
        <v>1.0630984430285515</v>
      </c>
    </row>
    <row r="66" spans="1:33">
      <c r="A66" s="10">
        <v>178</v>
      </c>
      <c r="B66" s="185">
        <v>10</v>
      </c>
      <c r="C66" s="190" t="s">
        <v>372</v>
      </c>
      <c r="D66" s="32">
        <v>5769</v>
      </c>
      <c r="E66" s="17">
        <v>700</v>
      </c>
      <c r="F66" s="275">
        <f>E66/D66</f>
        <v>0.12133818686080776</v>
      </c>
      <c r="G66" s="198">
        <v>4843</v>
      </c>
      <c r="H66" s="198">
        <v>454</v>
      </c>
      <c r="I66" s="276">
        <f>H66/G66</f>
        <v>9.3743547387982656E-2</v>
      </c>
      <c r="J66" s="265">
        <f>H66/E66-1</f>
        <v>-0.35142857142857142</v>
      </c>
      <c r="K66" s="17">
        <v>2811.6370601490726</v>
      </c>
      <c r="L66" s="17">
        <v>2706.1804134909507</v>
      </c>
      <c r="M66" s="32">
        <v>2000.3494713121852</v>
      </c>
      <c r="N66" s="16">
        <v>0.71145365796470439</v>
      </c>
      <c r="O66" s="273">
        <f>M66*D66/E66</f>
        <v>16485.73728571428</v>
      </c>
      <c r="P66" s="26">
        <v>2000.6166230686126</v>
      </c>
      <c r="Q66" s="40">
        <v>708.90738332356739</v>
      </c>
      <c r="R66" s="40">
        <v>54.439042502592216</v>
      </c>
      <c r="S66" s="198">
        <f>SUM(P66:Q66)</f>
        <v>2709.5240063921801</v>
      </c>
      <c r="T66" s="291">
        <f>Q66/S66</f>
        <v>0.26163539487051851</v>
      </c>
      <c r="U66" s="291">
        <f>S66/K66</f>
        <v>0.9636819932400954</v>
      </c>
      <c r="V66" s="183">
        <v>8.1</v>
      </c>
      <c r="W66" s="189">
        <v>-136.27941632559202</v>
      </c>
      <c r="X66" s="189">
        <v>-163.47473956342651</v>
      </c>
      <c r="Y66" s="189">
        <v>-169.09452455933945</v>
      </c>
      <c r="Z66" s="18">
        <v>-145.96524527647773</v>
      </c>
      <c r="AA66" s="258">
        <v>-213.76539261570463</v>
      </c>
      <c r="AB66" s="32">
        <v>172.39591269483398</v>
      </c>
      <c r="AC66" s="302">
        <f>W66/$AB66</f>
        <v>-0.79050259484299112</v>
      </c>
      <c r="AD66" s="302">
        <f>X66/$AB66</f>
        <v>-0.94825182922289319</v>
      </c>
      <c r="AE66" s="302">
        <f>Y66/$AB66</f>
        <v>-0.98084996283329251</v>
      </c>
      <c r="AF66" s="302">
        <f>Z66/$AB66</f>
        <v>-0.84668622935891524</v>
      </c>
      <c r="AG66" s="302">
        <f>AA66/$AB66</f>
        <v>-1.2399678697377279</v>
      </c>
    </row>
    <row r="67" spans="1:33">
      <c r="A67" s="10">
        <v>179</v>
      </c>
      <c r="B67" s="185">
        <v>13</v>
      </c>
      <c r="C67" s="190" t="s">
        <v>373</v>
      </c>
      <c r="D67" s="32">
        <v>145887</v>
      </c>
      <c r="E67" s="17">
        <v>22726</v>
      </c>
      <c r="F67" s="275">
        <f>E67/D67</f>
        <v>0.15577810222980801</v>
      </c>
      <c r="G67" s="198">
        <v>153044</v>
      </c>
      <c r="H67" s="198">
        <v>20542</v>
      </c>
      <c r="I67" s="276">
        <f>H67/G67</f>
        <v>0.13422283787668907</v>
      </c>
      <c r="J67" s="265">
        <f>H67/E67-1</f>
        <v>-9.610138167737392E-2</v>
      </c>
      <c r="K67" s="17">
        <v>2426.8397949783057</v>
      </c>
      <c r="L67" s="17">
        <v>2442.7819126088498</v>
      </c>
      <c r="M67" s="32">
        <v>1969.1735787972882</v>
      </c>
      <c r="N67" s="16">
        <v>0.81141473898358063</v>
      </c>
      <c r="O67" s="273">
        <f>M67*D67/E67</f>
        <v>12640.888228900818</v>
      </c>
      <c r="P67" s="26">
        <v>2282.5158135793436</v>
      </c>
      <c r="Q67" s="40">
        <v>199.84879746281408</v>
      </c>
      <c r="R67" s="40">
        <v>-198.57258182887517</v>
      </c>
      <c r="S67" s="198">
        <f>SUM(P67:Q67)</f>
        <v>2482.3646110421578</v>
      </c>
      <c r="T67" s="291">
        <f>Q67/S67</f>
        <v>8.050743092849387E-2</v>
      </c>
      <c r="U67" s="291">
        <f>S67/K67</f>
        <v>1.0228794732057491</v>
      </c>
      <c r="V67" s="183">
        <v>8</v>
      </c>
      <c r="W67" s="189">
        <v>-296.61360606187935</v>
      </c>
      <c r="X67" s="189">
        <v>-254.65772803143506</v>
      </c>
      <c r="Y67" s="189">
        <v>-260.27751302734839</v>
      </c>
      <c r="Z67" s="18">
        <v>23.111511101057669</v>
      </c>
      <c r="AA67" s="258">
        <v>85.604513836051197</v>
      </c>
      <c r="AB67" s="32">
        <v>211.27399664191094</v>
      </c>
      <c r="AC67" s="302">
        <f>W67/$AB67</f>
        <v>-1.4039285987693546</v>
      </c>
      <c r="AD67" s="302">
        <f>X67/$AB67</f>
        <v>-1.2053434501125824</v>
      </c>
      <c r="AE67" s="302">
        <f>Y67/$AB67</f>
        <v>-1.2319429611041708</v>
      </c>
      <c r="AF67" s="302">
        <f>Z67/$AB67</f>
        <v>0.10939117671082567</v>
      </c>
      <c r="AG67" s="302">
        <f>AA67/$AB67</f>
        <v>0.4051824417424289</v>
      </c>
    </row>
    <row r="68" spans="1:33">
      <c r="A68" s="10">
        <v>181</v>
      </c>
      <c r="B68" s="185">
        <v>4</v>
      </c>
      <c r="C68" s="190" t="s">
        <v>374</v>
      </c>
      <c r="D68" s="32">
        <v>1683</v>
      </c>
      <c r="E68" s="17">
        <v>254</v>
      </c>
      <c r="F68" s="275">
        <f>E68/D68</f>
        <v>0.15092097445038621</v>
      </c>
      <c r="G68" s="198">
        <v>1334</v>
      </c>
      <c r="H68" s="198">
        <v>152</v>
      </c>
      <c r="I68" s="276">
        <f>H68/G68</f>
        <v>0.11394302848575712</v>
      </c>
      <c r="J68" s="265">
        <f>H68/E68-1</f>
        <v>-0.40157480314960625</v>
      </c>
      <c r="K68" s="17">
        <v>3510.7289364230533</v>
      </c>
      <c r="L68" s="17">
        <v>3268.1103258114131</v>
      </c>
      <c r="M68" s="32">
        <v>2557.5604812834231</v>
      </c>
      <c r="N68" s="16">
        <v>0.72849841944482996</v>
      </c>
      <c r="O68" s="273">
        <f>M68*D68/E68</f>
        <v>16946.355472440948</v>
      </c>
      <c r="P68" s="26">
        <v>2362.2707573554103</v>
      </c>
      <c r="Q68" s="40">
        <v>1070.5485261452104</v>
      </c>
      <c r="R68" s="40">
        <v>324.34546021088397</v>
      </c>
      <c r="S68" s="198">
        <f>SUM(P68:Q68)</f>
        <v>3432.8192835006207</v>
      </c>
      <c r="T68" s="291">
        <f>Q68/S68</f>
        <v>0.31185694256923352</v>
      </c>
      <c r="U68" s="291">
        <f>S68/K68</f>
        <v>0.97780812636540038</v>
      </c>
      <c r="V68" s="183">
        <v>9.9</v>
      </c>
      <c r="W68" s="189">
        <v>-117.6506683451538</v>
      </c>
      <c r="X68" s="189">
        <v>-277.97571993584285</v>
      </c>
      <c r="Y68" s="189">
        <v>-183.27045334107123</v>
      </c>
      <c r="Z68" s="18">
        <v>-273.76226975638741</v>
      </c>
      <c r="AA68" s="258">
        <v>362.81985739750445</v>
      </c>
      <c r="AB68" s="32">
        <v>173.54968109647609</v>
      </c>
      <c r="AC68" s="302">
        <f>W68/$AB68</f>
        <v>-0.67790771842301412</v>
      </c>
      <c r="AD68" s="302">
        <f>X68/$AB68</f>
        <v>-1.6017068898059019</v>
      </c>
      <c r="AE68" s="302">
        <f>Y68/$AB68</f>
        <v>-1.0560114670518546</v>
      </c>
      <c r="AF68" s="302">
        <f>Z68/$AB68</f>
        <v>-1.5774288262978902</v>
      </c>
      <c r="AG68" s="302">
        <f>AA68/$AB68</f>
        <v>2.0905821036675558</v>
      </c>
    </row>
    <row r="69" spans="1:33">
      <c r="A69" s="12">
        <v>182</v>
      </c>
      <c r="B69" s="185">
        <v>13</v>
      </c>
      <c r="C69" s="191" t="s">
        <v>79</v>
      </c>
      <c r="D69" s="32">
        <v>19347</v>
      </c>
      <c r="E69" s="17">
        <v>2504</v>
      </c>
      <c r="F69" s="275">
        <f>E69/D69</f>
        <v>0.1294257507623921</v>
      </c>
      <c r="G69" s="198">
        <v>16521</v>
      </c>
      <c r="H69" s="198">
        <v>1616</v>
      </c>
      <c r="I69" s="276">
        <f>H69/G69</f>
        <v>9.7814902245626778E-2</v>
      </c>
      <c r="J69" s="265">
        <f>H69/E69-1</f>
        <v>-0.35463258785942497</v>
      </c>
      <c r="K69" s="17">
        <v>2679.5686545717699</v>
      </c>
      <c r="L69" s="17">
        <v>2735.3301479007605</v>
      </c>
      <c r="M69" s="32">
        <v>1876.3633607277623</v>
      </c>
      <c r="N69" s="16">
        <v>0.70024828717353005</v>
      </c>
      <c r="O69" s="273">
        <f>M69*D69/E69</f>
        <v>14497.604608626207</v>
      </c>
      <c r="P69" s="26">
        <v>2591.1958662264401</v>
      </c>
      <c r="Q69" s="40">
        <v>85.769932480845824</v>
      </c>
      <c r="R69" s="40">
        <v>-144.27151182648558</v>
      </c>
      <c r="S69" s="198">
        <f>SUM(P69:Q69)</f>
        <v>2676.965798707286</v>
      </c>
      <c r="T69" s="291">
        <f>Q69/S69</f>
        <v>3.2039980683453019E-2</v>
      </c>
      <c r="U69" s="291">
        <f>S69/K69</f>
        <v>0.99902862878320242</v>
      </c>
      <c r="V69" s="183">
        <v>9.4</v>
      </c>
      <c r="W69" s="189">
        <v>-539.12161909114729</v>
      </c>
      <c r="X69" s="189">
        <v>-523.07968014032701</v>
      </c>
      <c r="Y69" s="189">
        <v>-528.69946513623984</v>
      </c>
      <c r="Z69" s="18">
        <v>-401.79985010595959</v>
      </c>
      <c r="AA69" s="258">
        <v>126.9917149945728</v>
      </c>
      <c r="AB69" s="32">
        <v>200.70620813496257</v>
      </c>
      <c r="AC69" s="302">
        <f>W69/$AB69</f>
        <v>-2.6861232848792658</v>
      </c>
      <c r="AD69" s="302">
        <f>X69/$AB69</f>
        <v>-2.6061958172643478</v>
      </c>
      <c r="AE69" s="302">
        <f>Y69/$AB69</f>
        <v>-2.6341958729085349</v>
      </c>
      <c r="AF69" s="302">
        <f>Z69/$AB69</f>
        <v>-2.001930353025124</v>
      </c>
      <c r="AG69" s="302">
        <f>AA69/$AB69</f>
        <v>0.6327243993826972</v>
      </c>
    </row>
    <row r="70" spans="1:33">
      <c r="A70" s="10">
        <v>186</v>
      </c>
      <c r="B70" s="186">
        <v>33</v>
      </c>
      <c r="C70" s="190" t="s">
        <v>375</v>
      </c>
      <c r="D70" s="32">
        <v>45630</v>
      </c>
      <c r="E70" s="17">
        <v>8032</v>
      </c>
      <c r="F70" s="275">
        <f>E70/D70</f>
        <v>0.1760245452553145</v>
      </c>
      <c r="G70" s="198">
        <v>51639</v>
      </c>
      <c r="H70" s="198">
        <v>8201</v>
      </c>
      <c r="I70" s="276">
        <f>H70/G70</f>
        <v>0.15881407463351344</v>
      </c>
      <c r="J70" s="265">
        <f>H70/E70-1</f>
        <v>2.1040836653386519E-2</v>
      </c>
      <c r="K70" s="17">
        <v>2406.331561034408</v>
      </c>
      <c r="L70" s="17">
        <v>2511.9392950477895</v>
      </c>
      <c r="M70" s="32">
        <v>1958.5126517641902</v>
      </c>
      <c r="N70" s="16">
        <v>0.81389974826340461</v>
      </c>
      <c r="O70" s="273">
        <f>M70*D70/E70</f>
        <v>11126.361093127489</v>
      </c>
      <c r="P70" s="26">
        <v>2514.3755122200632</v>
      </c>
      <c r="Q70" s="40">
        <v>260.45604229469831</v>
      </c>
      <c r="R70" s="40">
        <v>-216.36706090698874</v>
      </c>
      <c r="S70" s="198">
        <f>SUM(P70:Q70)</f>
        <v>2774.8315545147616</v>
      </c>
      <c r="T70" s="291">
        <f>Q70/S70</f>
        <v>9.3863730888790686E-2</v>
      </c>
      <c r="U70" s="291">
        <f>S70/K70</f>
        <v>1.1531376637565052</v>
      </c>
      <c r="V70" s="183">
        <v>7.6</v>
      </c>
      <c r="W70" s="189">
        <v>-50.857092992041473</v>
      </c>
      <c r="X70" s="189">
        <v>4.3941876676566318</v>
      </c>
      <c r="Y70" s="189">
        <v>-1.2255973282565673</v>
      </c>
      <c r="Z70" s="18">
        <v>-86.805465921542847</v>
      </c>
      <c r="AA70" s="258">
        <v>176.98954109138725</v>
      </c>
      <c r="AB70" s="32">
        <v>262.82327422151712</v>
      </c>
      <c r="AC70" s="302">
        <f>W70/$AB70</f>
        <v>-0.1935030036539962</v>
      </c>
      <c r="AD70" s="302">
        <f>X70/$AB70</f>
        <v>1.6719172533985895E-2</v>
      </c>
      <c r="AE70" s="302">
        <f>Y70/$AB70</f>
        <v>-4.6631993756519018E-3</v>
      </c>
      <c r="AF70" s="302">
        <f>Z70/$AB70</f>
        <v>-0.33028074160730531</v>
      </c>
      <c r="AG70" s="302">
        <f>AA70/$AB70</f>
        <v>0.67341654431340037</v>
      </c>
    </row>
    <row r="71" spans="1:33">
      <c r="A71" s="10">
        <v>202</v>
      </c>
      <c r="B71" s="185">
        <v>2</v>
      </c>
      <c r="C71" s="190" t="s">
        <v>376</v>
      </c>
      <c r="D71" s="32">
        <v>35848</v>
      </c>
      <c r="E71" s="17">
        <v>7036</v>
      </c>
      <c r="F71" s="275">
        <f>E71/D71</f>
        <v>0.19627315331399242</v>
      </c>
      <c r="G71" s="198">
        <v>39515</v>
      </c>
      <c r="H71" s="198">
        <v>7142</v>
      </c>
      <c r="I71" s="276">
        <f>H71/G71</f>
        <v>0.18074149057320005</v>
      </c>
      <c r="J71" s="265">
        <f>H71/E71-1</f>
        <v>1.5065378055713508E-2</v>
      </c>
      <c r="K71" s="17">
        <v>2531.0579092278513</v>
      </c>
      <c r="L71" s="17">
        <v>2536.3971107748889</v>
      </c>
      <c r="M71" s="32">
        <v>2298.9705043517069</v>
      </c>
      <c r="N71" s="16">
        <v>0.90830419010565144</v>
      </c>
      <c r="O71" s="273">
        <f>M71*D71/E71</f>
        <v>11713.117487208639</v>
      </c>
      <c r="P71" s="26">
        <v>2384.8401039394776</v>
      </c>
      <c r="Q71" s="40">
        <v>695.56101736917594</v>
      </c>
      <c r="R71" s="40">
        <v>169.90925211579378</v>
      </c>
      <c r="S71" s="198">
        <f>SUM(P71:Q71)</f>
        <v>3080.4011213086533</v>
      </c>
      <c r="T71" s="291">
        <f>Q71/S71</f>
        <v>0.22580209199303217</v>
      </c>
      <c r="U71" s="291">
        <f>S71/K71</f>
        <v>1.2170409495879095</v>
      </c>
      <c r="V71" s="183">
        <v>7.6</v>
      </c>
      <c r="W71" s="189">
        <v>231.90723952429053</v>
      </c>
      <c r="X71" s="189">
        <v>148.11914112114573</v>
      </c>
      <c r="Y71" s="189">
        <v>166.28745452837308</v>
      </c>
      <c r="Z71" s="18">
        <v>273.83431795358183</v>
      </c>
      <c r="AA71" s="258"/>
      <c r="AB71" s="32">
        <v>260.54305263056148</v>
      </c>
      <c r="AC71" s="302">
        <f>W71/$AB71</f>
        <v>0.89009181854150121</v>
      </c>
      <c r="AD71" s="302">
        <f>X71/$AB71</f>
        <v>0.56850159551623936</v>
      </c>
      <c r="AE71" s="302">
        <f>Y71/$AB71</f>
        <v>0.63823407628589246</v>
      </c>
      <c r="AF71" s="302">
        <f>Z71/$AB71</f>
        <v>1.0510137007639455</v>
      </c>
      <c r="AG71" s="302">
        <f>AA71/$AB71</f>
        <v>0</v>
      </c>
    </row>
    <row r="72" spans="1:33">
      <c r="A72" s="10">
        <v>204</v>
      </c>
      <c r="B72" s="185">
        <v>11</v>
      </c>
      <c r="C72" s="190" t="s">
        <v>377</v>
      </c>
      <c r="D72" s="32">
        <v>2689</v>
      </c>
      <c r="E72" s="17">
        <v>304</v>
      </c>
      <c r="F72" s="275">
        <f>E72/D72</f>
        <v>0.11305317962067683</v>
      </c>
      <c r="G72" s="198">
        <v>2256</v>
      </c>
      <c r="H72" s="198">
        <v>242</v>
      </c>
      <c r="I72" s="276">
        <f>H72/G72</f>
        <v>0.10726950354609929</v>
      </c>
      <c r="J72" s="265">
        <f>H72/E72-1</f>
        <v>-0.20394736842105265</v>
      </c>
      <c r="K72" s="17">
        <v>2295.4899888434393</v>
      </c>
      <c r="L72" s="17">
        <v>2262.0363419094451</v>
      </c>
      <c r="M72" s="32">
        <v>1731.5397880252879</v>
      </c>
      <c r="N72" s="16">
        <v>0.75432251782448756</v>
      </c>
      <c r="O72" s="273">
        <f>M72*D72/E72</f>
        <v>15316.152927631576</v>
      </c>
      <c r="P72" s="26">
        <v>2323.8295140212076</v>
      </c>
      <c r="Q72" s="40">
        <v>-204.60739498801198</v>
      </c>
      <c r="R72" s="40">
        <v>-682.72956973386215</v>
      </c>
      <c r="S72" s="198">
        <f>SUM(P72:Q72)</f>
        <v>2119.2221190331957</v>
      </c>
      <c r="T72" s="291">
        <f>Q72/S72</f>
        <v>-9.6548348165295353E-2</v>
      </c>
      <c r="U72" s="291">
        <f>S72/K72</f>
        <v>0.92321122258561694</v>
      </c>
      <c r="V72" s="183">
        <v>9.8000000000000007</v>
      </c>
      <c r="W72" s="189">
        <v>-139.12955673934471</v>
      </c>
      <c r="X72" s="189">
        <v>212.35913427167614</v>
      </c>
      <c r="Y72" s="189">
        <v>-84.749341735262135</v>
      </c>
      <c r="Z72" s="18">
        <v>-51.450409074005201</v>
      </c>
      <c r="AA72" s="258">
        <v>-204.50368538490147</v>
      </c>
      <c r="AB72" s="32">
        <v>155.67590540414187</v>
      </c>
      <c r="AC72" s="302">
        <f>W72/$AB72</f>
        <v>-0.89371284771498793</v>
      </c>
      <c r="AD72" s="302">
        <f>X72/$AB72</f>
        <v>1.3641104814542879</v>
      </c>
      <c r="AE72" s="302">
        <f>Y72/$AB72</f>
        <v>-0.54439600987223369</v>
      </c>
      <c r="AF72" s="302">
        <f>Z72/$AB72</f>
        <v>-0.3304969316891882</v>
      </c>
      <c r="AG72" s="302">
        <f>AA72/$AB72</f>
        <v>-1.3136502071659735</v>
      </c>
    </row>
    <row r="73" spans="1:33">
      <c r="A73" s="10">
        <v>205</v>
      </c>
      <c r="B73" s="185">
        <v>18</v>
      </c>
      <c r="C73" s="190" t="s">
        <v>378</v>
      </c>
      <c r="D73" s="32">
        <v>36297</v>
      </c>
      <c r="E73" s="17">
        <v>5878</v>
      </c>
      <c r="F73" s="275">
        <f>E73/D73</f>
        <v>0.1619417582720335</v>
      </c>
      <c r="G73" s="198">
        <v>34128</v>
      </c>
      <c r="H73" s="198">
        <v>4696</v>
      </c>
      <c r="I73" s="276">
        <f>H73/G73</f>
        <v>0.1375996249413971</v>
      </c>
      <c r="J73" s="265">
        <f>H73/E73-1</f>
        <v>-0.20108880571623</v>
      </c>
      <c r="K73" s="17">
        <v>3591.2107270573315</v>
      </c>
      <c r="L73" s="17">
        <v>3435.1229320905131</v>
      </c>
      <c r="M73" s="32">
        <v>3156.3088390225075</v>
      </c>
      <c r="N73" s="16">
        <v>0.87889825435245728</v>
      </c>
      <c r="O73" s="273">
        <f>M73*D73/E73</f>
        <v>19490.395020415101</v>
      </c>
      <c r="P73" s="26">
        <v>2269.6191481320029</v>
      </c>
      <c r="Q73" s="40">
        <v>1369.554882204078</v>
      </c>
      <c r="R73" s="40">
        <v>-290.51055728338736</v>
      </c>
      <c r="S73" s="198">
        <f>SUM(P73:Q73)</f>
        <v>3639.1740303360812</v>
      </c>
      <c r="T73" s="291">
        <f>Q73/S73</f>
        <v>0.37633673761889269</v>
      </c>
      <c r="U73" s="291">
        <f>S73/K73</f>
        <v>1.0133557473855206</v>
      </c>
      <c r="V73" s="183">
        <v>8.4</v>
      </c>
      <c r="W73" s="189">
        <v>-121.97772463527623</v>
      </c>
      <c r="X73" s="189">
        <v>-23.569739418084534</v>
      </c>
      <c r="Y73" s="189">
        <v>-67.597509631193674</v>
      </c>
      <c r="Z73" s="18">
        <v>-11.994228173127256</v>
      </c>
      <c r="AA73" s="258">
        <v>128.74902719232995</v>
      </c>
      <c r="AB73" s="32">
        <v>208.42992860800288</v>
      </c>
      <c r="AC73" s="302">
        <f>W73/$AB73</f>
        <v>-0.58522173590857707</v>
      </c>
      <c r="AD73" s="302">
        <f>X73/$AB73</f>
        <v>-0.11308231776259194</v>
      </c>
      <c r="AE73" s="302">
        <f>Y73/$AB73</f>
        <v>-0.32431767396670402</v>
      </c>
      <c r="AF73" s="302">
        <f>Z73/$AB73</f>
        <v>-5.7545613786036315E-2</v>
      </c>
      <c r="AG73" s="302">
        <f>AA73/$AB73</f>
        <v>0.61770892525933774</v>
      </c>
    </row>
    <row r="74" spans="1:33">
      <c r="A74" s="10">
        <v>208</v>
      </c>
      <c r="B74" s="185">
        <v>17</v>
      </c>
      <c r="C74" s="190" t="s">
        <v>379</v>
      </c>
      <c r="D74" s="32">
        <v>12335</v>
      </c>
      <c r="E74" s="17">
        <v>2357</v>
      </c>
      <c r="F74" s="275">
        <f>E74/D74</f>
        <v>0.19108228617754358</v>
      </c>
      <c r="G74" s="198">
        <v>11638</v>
      </c>
      <c r="H74" s="198">
        <v>1851</v>
      </c>
      <c r="I74" s="276">
        <f>H74/G74</f>
        <v>0.15904794638253997</v>
      </c>
      <c r="J74" s="265">
        <f>H74/E74-1</f>
        <v>-0.21467967755621553</v>
      </c>
      <c r="K74" s="17">
        <v>3060.4260948520478</v>
      </c>
      <c r="L74" s="17">
        <v>2924.8025375142524</v>
      </c>
      <c r="M74" s="32">
        <v>2591.2705107417919</v>
      </c>
      <c r="N74" s="16">
        <v>0.84670252782793087</v>
      </c>
      <c r="O74" s="273">
        <f>M74*D74/E74</f>
        <v>13561.018985999153</v>
      </c>
      <c r="P74" s="26">
        <v>2410.79819442908</v>
      </c>
      <c r="Q74" s="40">
        <v>1230.1262988909953</v>
      </c>
      <c r="R74" s="40">
        <v>44.194112807333418</v>
      </c>
      <c r="S74" s="198">
        <f>SUM(P74:Q74)</f>
        <v>3640.9244933200753</v>
      </c>
      <c r="T74" s="291">
        <f>Q74/S74</f>
        <v>0.33786097491114719</v>
      </c>
      <c r="U74" s="291">
        <f>S74/K74</f>
        <v>1.1896789468121729</v>
      </c>
      <c r="V74" s="183">
        <v>8.3000000000000007</v>
      </c>
      <c r="W74" s="189">
        <v>342.85755846643792</v>
      </c>
      <c r="X74" s="189">
        <v>316.67434059868327</v>
      </c>
      <c r="Y74" s="189">
        <v>311.05455560277068</v>
      </c>
      <c r="Z74" s="18">
        <v>261.9889582488853</v>
      </c>
      <c r="AA74" s="258">
        <v>540.21143494122418</v>
      </c>
      <c r="AB74" s="32">
        <v>182.52089614579634</v>
      </c>
      <c r="AC74" s="302">
        <f>W74/$AB74</f>
        <v>1.8784564710473799</v>
      </c>
      <c r="AD74" s="302">
        <f>X74/$AB74</f>
        <v>1.7350032094173269</v>
      </c>
      <c r="AE74" s="302">
        <f>Y74/$AB74</f>
        <v>1.7042133923904395</v>
      </c>
      <c r="AF74" s="302">
        <f>Z74/$AB74</f>
        <v>1.4353915840935301</v>
      </c>
      <c r="AG74" s="302">
        <f>AA74/$AB74</f>
        <v>2.9597237705304016</v>
      </c>
    </row>
    <row r="75" spans="1:33">
      <c r="A75" s="10">
        <v>211</v>
      </c>
      <c r="B75" s="185">
        <v>6</v>
      </c>
      <c r="C75" s="190" t="s">
        <v>380</v>
      </c>
      <c r="D75" s="32">
        <v>32959</v>
      </c>
      <c r="E75" s="17">
        <v>6475</v>
      </c>
      <c r="F75" s="275">
        <f>E75/D75</f>
        <v>0.1964562031615037</v>
      </c>
      <c r="G75" s="198">
        <v>34995</v>
      </c>
      <c r="H75" s="198">
        <v>6026</v>
      </c>
      <c r="I75" s="276">
        <f>H75/G75</f>
        <v>0.17219602800400058</v>
      </c>
      <c r="J75" s="265">
        <f>H75/E75-1</f>
        <v>-6.9343629343629365E-2</v>
      </c>
      <c r="K75" s="17">
        <v>2682.1429843138426</v>
      </c>
      <c r="L75" s="17">
        <v>2709.4293861216747</v>
      </c>
      <c r="M75" s="32">
        <v>2164.5523756788739</v>
      </c>
      <c r="N75" s="16">
        <v>0.80702348395964396</v>
      </c>
      <c r="O75" s="273">
        <f>M75*D75/E75</f>
        <v>11017.989459459459</v>
      </c>
      <c r="P75" s="26">
        <v>2632.7815619312737</v>
      </c>
      <c r="Q75" s="40">
        <v>596.82313341445433</v>
      </c>
      <c r="R75" s="40">
        <v>-48.503385053686593</v>
      </c>
      <c r="S75" s="198">
        <f>SUM(P75:Q75)</f>
        <v>3229.604695345728</v>
      </c>
      <c r="T75" s="291">
        <f>Q75/S75</f>
        <v>0.18479758042046215</v>
      </c>
      <c r="U75" s="291">
        <f>S75/K75</f>
        <v>1.2041135443686792</v>
      </c>
      <c r="V75" s="183">
        <v>9.4</v>
      </c>
      <c r="W75" s="189">
        <v>-3.876379401620186</v>
      </c>
      <c r="X75" s="189">
        <v>1.5018985368856879</v>
      </c>
      <c r="Y75" s="189">
        <v>-4.1178864590276874</v>
      </c>
      <c r="Z75" s="18">
        <v>-4.7598176522345943</v>
      </c>
      <c r="AA75" s="258">
        <v>99.368279074001023</v>
      </c>
      <c r="AB75" s="32">
        <v>236.57515997731693</v>
      </c>
      <c r="AC75" s="302">
        <f>W75/$AB75</f>
        <v>-1.638540327730036E-2</v>
      </c>
      <c r="AD75" s="302">
        <f>X75/$AB75</f>
        <v>6.3485047924291436E-3</v>
      </c>
      <c r="AE75" s="302">
        <f>Y75/$AB75</f>
        <v>-1.7406250341001628E-2</v>
      </c>
      <c r="AF75" s="302">
        <f>Z75/$AB75</f>
        <v>-2.0119684808375362E-2</v>
      </c>
      <c r="AG75" s="302">
        <f>AA75/$AB75</f>
        <v>0.42002837104085045</v>
      </c>
    </row>
    <row r="76" spans="1:33">
      <c r="A76" s="10">
        <v>213</v>
      </c>
      <c r="B76" s="185">
        <v>10</v>
      </c>
      <c r="C76" s="190" t="s">
        <v>381</v>
      </c>
      <c r="D76" s="32">
        <v>5154</v>
      </c>
      <c r="E76" s="17">
        <v>622</v>
      </c>
      <c r="F76" s="275">
        <f>E76/D76</f>
        <v>0.12068296468762127</v>
      </c>
      <c r="G76" s="198">
        <v>4617</v>
      </c>
      <c r="H76" s="198">
        <v>440</v>
      </c>
      <c r="I76" s="276">
        <f>H76/G76</f>
        <v>9.5299978340914013E-2</v>
      </c>
      <c r="J76" s="265">
        <f>H76/E76-1</f>
        <v>-0.292604501607717</v>
      </c>
      <c r="K76" s="17">
        <v>2590.0896953822248</v>
      </c>
      <c r="L76" s="17">
        <v>2438.7804847799061</v>
      </c>
      <c r="M76" s="32">
        <v>1957.2677939464493</v>
      </c>
      <c r="N76" s="16">
        <v>0.75567568082139769</v>
      </c>
      <c r="O76" s="273">
        <f>M76*D76/E76</f>
        <v>16218.26078778135</v>
      </c>
      <c r="P76" s="26">
        <v>2450.1630205924803</v>
      </c>
      <c r="Q76" s="40">
        <v>314.68717866957172</v>
      </c>
      <c r="R76" s="40">
        <v>-166.45470462734676</v>
      </c>
      <c r="S76" s="198">
        <f>SUM(P76:Q76)</f>
        <v>2764.8501992620522</v>
      </c>
      <c r="T76" s="291">
        <f>Q76/S76</f>
        <v>0.11381708085073208</v>
      </c>
      <c r="U76" s="291">
        <f>S76/K76</f>
        <v>1.0674727613454473</v>
      </c>
      <c r="V76" s="183">
        <v>9.4</v>
      </c>
      <c r="W76" s="189">
        <v>77.763047271530652</v>
      </c>
      <c r="X76" s="189">
        <v>112.71506586093398</v>
      </c>
      <c r="Y76" s="189">
        <v>107.09528086502087</v>
      </c>
      <c r="Z76" s="18">
        <v>3.6380345362824991</v>
      </c>
      <c r="AA76" s="258">
        <v>120.83311214590609</v>
      </c>
      <c r="AB76" s="32">
        <v>172.08041036013429</v>
      </c>
      <c r="AC76" s="302">
        <f>W76/$AB76</f>
        <v>0.45189947599954089</v>
      </c>
      <c r="AD76" s="302">
        <f>X76/$AB76</f>
        <v>0.65501392997053531</v>
      </c>
      <c r="AE76" s="302">
        <f>Y76/$AB76</f>
        <v>0.62235602902671561</v>
      </c>
      <c r="AF76" s="302">
        <f>Z76/$AB76</f>
        <v>2.1141479896919859E-2</v>
      </c>
      <c r="AG76" s="302">
        <f>AA76/$AB76</f>
        <v>0.7021898186610751</v>
      </c>
    </row>
    <row r="77" spans="1:33">
      <c r="A77" s="10">
        <v>214</v>
      </c>
      <c r="B77" s="185">
        <v>4</v>
      </c>
      <c r="C77" s="190" t="s">
        <v>382</v>
      </c>
      <c r="D77" s="32">
        <v>12528</v>
      </c>
      <c r="E77" s="17">
        <v>1871</v>
      </c>
      <c r="F77" s="275">
        <f>E77/D77</f>
        <v>0.14934546615581099</v>
      </c>
      <c r="G77" s="198">
        <v>11041</v>
      </c>
      <c r="H77" s="198">
        <v>1411</v>
      </c>
      <c r="I77" s="276">
        <f>H77/G77</f>
        <v>0.12779639525405306</v>
      </c>
      <c r="J77" s="265">
        <f>H77/E77-1</f>
        <v>-0.24585783003741313</v>
      </c>
      <c r="K77" s="17">
        <v>2642.8243334929739</v>
      </c>
      <c r="L77" s="17">
        <v>2682.362133244314</v>
      </c>
      <c r="M77" s="32">
        <v>2092.5356617177526</v>
      </c>
      <c r="N77" s="16">
        <v>0.791780079817899</v>
      </c>
      <c r="O77" s="273">
        <f>M77*D77/E77</f>
        <v>14011.377215392842</v>
      </c>
      <c r="P77" s="26">
        <v>2279.2266794102338</v>
      </c>
      <c r="Q77" s="40">
        <v>736.18279744129529</v>
      </c>
      <c r="R77" s="40">
        <v>-68.877462496783167</v>
      </c>
      <c r="S77" s="198">
        <f>SUM(P77:Q77)</f>
        <v>3015.4094768515292</v>
      </c>
      <c r="T77" s="291">
        <f>Q77/S77</f>
        <v>0.24414024134790599</v>
      </c>
      <c r="U77" s="291">
        <f>S77/K77</f>
        <v>1.1409799125264282</v>
      </c>
      <c r="V77" s="183">
        <v>9.1000000000000014</v>
      </c>
      <c r="W77" s="189">
        <v>135.74185035781315</v>
      </c>
      <c r="X77" s="189">
        <v>105.4960602676076</v>
      </c>
      <c r="Y77" s="189">
        <v>99.876275271694325</v>
      </c>
      <c r="Z77" s="18">
        <v>262.49882104086845</v>
      </c>
      <c r="AA77" s="258">
        <v>394.39647589399743</v>
      </c>
      <c r="AB77" s="32">
        <v>182.28095374062673</v>
      </c>
      <c r="AC77" s="302">
        <f>W77/$AB77</f>
        <v>0.74468477135008015</v>
      </c>
      <c r="AD77" s="302">
        <f>X77/$AB77</f>
        <v>0.57875525721530541</v>
      </c>
      <c r="AE77" s="302">
        <f>Y77/$AB77</f>
        <v>0.54792491054118253</v>
      </c>
      <c r="AF77" s="302">
        <f>Z77/$AB77</f>
        <v>1.4400781631545896</v>
      </c>
      <c r="AG77" s="302">
        <f>AA77/$AB77</f>
        <v>2.163673536924744</v>
      </c>
    </row>
    <row r="78" spans="1:33">
      <c r="A78" s="10">
        <v>216</v>
      </c>
      <c r="B78" s="185">
        <v>13</v>
      </c>
      <c r="C78" s="190" t="s">
        <v>383</v>
      </c>
      <c r="D78" s="32">
        <v>1269</v>
      </c>
      <c r="E78" s="17">
        <v>155</v>
      </c>
      <c r="F78" s="275">
        <f>E78/D78</f>
        <v>0.12214342001576044</v>
      </c>
      <c r="G78" s="198">
        <v>1117</v>
      </c>
      <c r="H78" s="198">
        <v>116</v>
      </c>
      <c r="I78" s="276">
        <f>H78/G78</f>
        <v>0.10384959713518353</v>
      </c>
      <c r="J78" s="265">
        <f>H78/E78-1</f>
        <v>-0.25161290322580643</v>
      </c>
      <c r="K78" s="17">
        <v>3873.5158077226151</v>
      </c>
      <c r="L78" s="17">
        <v>3927.5668315947996</v>
      </c>
      <c r="M78" s="32">
        <v>2569.8179590228519</v>
      </c>
      <c r="N78" s="16">
        <v>0.66343293446729057</v>
      </c>
      <c r="O78" s="273">
        <f>M78*D78/E78</f>
        <v>21039.348322580641</v>
      </c>
      <c r="P78" s="26">
        <v>2274.0156500390926</v>
      </c>
      <c r="Q78" s="40">
        <v>867.49157349508323</v>
      </c>
      <c r="R78" s="40">
        <v>-7.5081874550857283E-2</v>
      </c>
      <c r="S78" s="198">
        <f>SUM(P78:Q78)</f>
        <v>3141.5072235341759</v>
      </c>
      <c r="T78" s="291">
        <f>Q78/S78</f>
        <v>0.2761386531268773</v>
      </c>
      <c r="U78" s="291">
        <f>S78/K78</f>
        <v>0.8110221771319388</v>
      </c>
      <c r="V78" s="183">
        <v>9.1999999999999993</v>
      </c>
      <c r="W78" s="189">
        <v>-985.00049310487418</v>
      </c>
      <c r="X78" s="189">
        <v>-960.04667751282022</v>
      </c>
      <c r="Y78" s="189">
        <v>-965.66646250873328</v>
      </c>
      <c r="Z78" s="18">
        <v>-914.83696611505127</v>
      </c>
      <c r="AA78" s="258">
        <v>-54.715988967691089</v>
      </c>
      <c r="AB78" s="32">
        <v>151.7017053824998</v>
      </c>
      <c r="AC78" s="302">
        <f>W78/$AB78</f>
        <v>-6.4930087016576357</v>
      </c>
      <c r="AD78" s="302">
        <f>X78/$AB78</f>
        <v>-6.3285160512346526</v>
      </c>
      <c r="AE78" s="302">
        <f>Y78/$AB78</f>
        <v>-6.3655610203847575</v>
      </c>
      <c r="AF78" s="302">
        <f>Z78/$AB78</f>
        <v>-6.0304988912839619</v>
      </c>
      <c r="AG78" s="302">
        <f>AA78/$AB78</f>
        <v>-0.36068143617588549</v>
      </c>
    </row>
    <row r="79" spans="1:33">
      <c r="A79" s="10">
        <v>217</v>
      </c>
      <c r="B79" s="185">
        <v>16</v>
      </c>
      <c r="C79" s="190" t="s">
        <v>384</v>
      </c>
      <c r="D79" s="32">
        <v>5352</v>
      </c>
      <c r="E79" s="17">
        <v>1014</v>
      </c>
      <c r="F79" s="275">
        <f>E79/D79</f>
        <v>0.18946188340807174</v>
      </c>
      <c r="G79" s="198">
        <v>4980</v>
      </c>
      <c r="H79" s="198">
        <v>789</v>
      </c>
      <c r="I79" s="276">
        <f>H79/G79</f>
        <v>0.15843373493975904</v>
      </c>
      <c r="J79" s="265">
        <f>H79/E79-1</f>
        <v>-0.22189349112426038</v>
      </c>
      <c r="K79" s="17">
        <v>2895.8292395366216</v>
      </c>
      <c r="L79" s="17">
        <v>2881.723145382306</v>
      </c>
      <c r="M79" s="32">
        <v>2354.8108744394613</v>
      </c>
      <c r="N79" s="16">
        <v>0.81317325009684216</v>
      </c>
      <c r="O79" s="273">
        <f>M79*D79/E79</f>
        <v>12428.942603550293</v>
      </c>
      <c r="P79" s="26">
        <v>2398.5361621195279</v>
      </c>
      <c r="Q79" s="40">
        <v>850.4961720440225</v>
      </c>
      <c r="R79" s="40">
        <v>-345.02759112457011</v>
      </c>
      <c r="S79" s="198">
        <f>SUM(P79:Q79)</f>
        <v>3249.0323341635503</v>
      </c>
      <c r="T79" s="291">
        <f>Q79/S79</f>
        <v>0.26176906985537252</v>
      </c>
      <c r="U79" s="291">
        <f>S79/K79</f>
        <v>1.1219695863984878</v>
      </c>
      <c r="V79" s="183">
        <v>8.9</v>
      </c>
      <c r="W79" s="189">
        <v>-31.529382877296843</v>
      </c>
      <c r="X79" s="189">
        <v>137.81320475882146</v>
      </c>
      <c r="Y79" s="189">
        <v>22.850832126785704</v>
      </c>
      <c r="Z79" s="18">
        <v>7.7035482062780272</v>
      </c>
      <c r="AA79" s="258">
        <v>12.706289237668161</v>
      </c>
      <c r="AB79" s="32">
        <v>177.77930747051849</v>
      </c>
      <c r="AC79" s="302">
        <f>W79/$AB79</f>
        <v>-0.17735125266209864</v>
      </c>
      <c r="AD79" s="302">
        <f>X79/$AB79</f>
        <v>0.77519260660679146</v>
      </c>
      <c r="AE79" s="302">
        <f>Y79/$AB79</f>
        <v>0.12853482473248529</v>
      </c>
      <c r="AF79" s="302">
        <f>Z79/$AB79</f>
        <v>4.3332085808442708E-2</v>
      </c>
      <c r="AG79" s="302">
        <f>AA79/$AB79</f>
        <v>7.147226197725666E-2</v>
      </c>
    </row>
    <row r="80" spans="1:33">
      <c r="A80" s="10">
        <v>218</v>
      </c>
      <c r="B80" s="185">
        <v>14</v>
      </c>
      <c r="C80" s="190" t="s">
        <v>385</v>
      </c>
      <c r="D80" s="32">
        <v>1200</v>
      </c>
      <c r="E80" s="17">
        <v>137</v>
      </c>
      <c r="F80" s="275">
        <f>E80/D80</f>
        <v>0.11416666666666667</v>
      </c>
      <c r="G80" s="198">
        <v>968</v>
      </c>
      <c r="H80" s="198">
        <v>111</v>
      </c>
      <c r="I80" s="276">
        <f>H80/G80</f>
        <v>0.11466942148760331</v>
      </c>
      <c r="J80" s="265">
        <f>H80/E80-1</f>
        <v>-0.18978102189781021</v>
      </c>
      <c r="K80" s="17">
        <v>2373.418525000001</v>
      </c>
      <c r="L80" s="17">
        <v>2488.7108966074634</v>
      </c>
      <c r="M80" s="32">
        <v>1722.2291833333338</v>
      </c>
      <c r="N80" s="16">
        <v>0.72563231692705066</v>
      </c>
      <c r="O80" s="273">
        <f>M80*D80/E80</f>
        <v>15085.219124087595</v>
      </c>
      <c r="P80" s="26">
        <v>2053.9414450808986</v>
      </c>
      <c r="Q80" s="40">
        <v>810.94390878826812</v>
      </c>
      <c r="R80" s="40">
        <v>351.71338372846361</v>
      </c>
      <c r="S80" s="198">
        <f>SUM(P80:Q80)</f>
        <v>2864.8853538691665</v>
      </c>
      <c r="T80" s="291">
        <f>Q80/S80</f>
        <v>0.28306330223408382</v>
      </c>
      <c r="U80" s="291">
        <f>S80/K80</f>
        <v>1.2070712871296752</v>
      </c>
      <c r="V80" s="183">
        <v>9.8000000000000007</v>
      </c>
      <c r="W80" s="189">
        <v>348.0514040942428</v>
      </c>
      <c r="X80" s="189">
        <v>202.26474384715937</v>
      </c>
      <c r="Y80" s="189">
        <v>282.43161909832537</v>
      </c>
      <c r="Z80" s="18">
        <v>348.13291666666669</v>
      </c>
      <c r="AA80" s="258">
        <v>446.11570833333332</v>
      </c>
      <c r="AB80" s="32">
        <v>161.43290451437738</v>
      </c>
      <c r="AC80" s="302">
        <f>W80/$AB80</f>
        <v>2.1560127728684022</v>
      </c>
      <c r="AD80" s="302">
        <f>X80/$AB80</f>
        <v>1.252933808355938</v>
      </c>
      <c r="AE80" s="302">
        <f>Y80/$AB80</f>
        <v>1.7495294404070623</v>
      </c>
      <c r="AF80" s="302">
        <f>Z80/$AB80</f>
        <v>2.1565177044538748</v>
      </c>
      <c r="AG80" s="302">
        <f>AA80/$AB80</f>
        <v>2.7634744581678623</v>
      </c>
    </row>
    <row r="81" spans="1:33">
      <c r="A81" s="10">
        <v>224</v>
      </c>
      <c r="B81" s="186">
        <v>34</v>
      </c>
      <c r="C81" s="190" t="s">
        <v>386</v>
      </c>
      <c r="D81" s="32">
        <v>8603</v>
      </c>
      <c r="E81" s="17">
        <v>1336</v>
      </c>
      <c r="F81" s="275">
        <f>E81/D81</f>
        <v>0.15529466465186562</v>
      </c>
      <c r="G81" s="198">
        <v>8195</v>
      </c>
      <c r="H81" s="198">
        <v>954</v>
      </c>
      <c r="I81" s="276">
        <f>H81/G81</f>
        <v>0.1164124466137889</v>
      </c>
      <c r="J81" s="265">
        <f>H81/E81-1</f>
        <v>-0.2859281437125748</v>
      </c>
      <c r="K81" s="17">
        <v>2396.7763071021755</v>
      </c>
      <c r="L81" s="17">
        <v>2330.4727530192476</v>
      </c>
      <c r="M81" s="32">
        <v>2263.9693723119835</v>
      </c>
      <c r="N81" s="16">
        <v>0.94458934928693361</v>
      </c>
      <c r="O81" s="273">
        <f>M81*D81/E81</f>
        <v>14578.539303892212</v>
      </c>
      <c r="P81" s="26">
        <v>2129.2029008479594</v>
      </c>
      <c r="Q81" s="40">
        <v>716.33168793649281</v>
      </c>
      <c r="R81" s="40">
        <v>-100.86544372277406</v>
      </c>
      <c r="S81" s="198">
        <f>SUM(P81:Q81)</f>
        <v>2845.5345887844524</v>
      </c>
      <c r="T81" s="291">
        <f>Q81/S81</f>
        <v>0.25173887914063042</v>
      </c>
      <c r="U81" s="291">
        <f>S81/K81</f>
        <v>1.1872341112320359</v>
      </c>
      <c r="V81" s="183">
        <v>8.6</v>
      </c>
      <c r="W81" s="189">
        <v>246.57985569081927</v>
      </c>
      <c r="X81" s="189">
        <v>282.94789700887168</v>
      </c>
      <c r="Y81" s="189">
        <v>277.32811201295857</v>
      </c>
      <c r="Z81" s="18">
        <v>289.96542833895154</v>
      </c>
      <c r="AA81" s="258">
        <v>246.85897710101125</v>
      </c>
      <c r="AB81" s="32">
        <v>200.90737955349536</v>
      </c>
      <c r="AC81" s="302">
        <f>W81/$AB81</f>
        <v>1.227331003165878</v>
      </c>
      <c r="AD81" s="302">
        <f>X81/$AB81</f>
        <v>1.4083499453216026</v>
      </c>
      <c r="AE81" s="302">
        <f>Y81/$AB81</f>
        <v>1.3803779265316372</v>
      </c>
      <c r="AF81" s="302">
        <f>Z81/$AB81</f>
        <v>1.4432791318237408</v>
      </c>
      <c r="AG81" s="302">
        <f>AA81/$AB81</f>
        <v>1.2287203070869799</v>
      </c>
    </row>
    <row r="82" spans="1:33">
      <c r="A82" s="10">
        <v>226</v>
      </c>
      <c r="B82" s="185">
        <v>13</v>
      </c>
      <c r="C82" s="190" t="s">
        <v>387</v>
      </c>
      <c r="D82" s="32">
        <v>3665</v>
      </c>
      <c r="E82" s="17">
        <v>466</v>
      </c>
      <c r="F82" s="275">
        <f>E82/D82</f>
        <v>0.12714870395634378</v>
      </c>
      <c r="G82" s="198">
        <v>3064</v>
      </c>
      <c r="H82" s="198">
        <v>306</v>
      </c>
      <c r="I82" s="276">
        <f>H82/G82</f>
        <v>9.9869451697127937E-2</v>
      </c>
      <c r="J82" s="265">
        <f>H82/E82-1</f>
        <v>-0.3433476394849786</v>
      </c>
      <c r="K82" s="17">
        <v>2824.437495225101</v>
      </c>
      <c r="L82" s="17">
        <v>2910.7554154591348</v>
      </c>
      <c r="M82" s="32">
        <v>2088.2983246930421</v>
      </c>
      <c r="N82" s="16">
        <v>0.73936786642418151</v>
      </c>
      <c r="O82" s="273">
        <f>M82*D82/E82</f>
        <v>16424.063004291846</v>
      </c>
      <c r="P82" s="26">
        <v>2248.699739753818</v>
      </c>
      <c r="Q82" s="40">
        <v>1022.838991797213</v>
      </c>
      <c r="R82" s="40">
        <v>106.23984292155379</v>
      </c>
      <c r="S82" s="198">
        <f>SUM(P82:Q82)</f>
        <v>3271.5387315510311</v>
      </c>
      <c r="T82" s="291">
        <f>Q82/S82</f>
        <v>0.31264767918926234</v>
      </c>
      <c r="U82" s="291">
        <f>S82/K82</f>
        <v>1.1582974440332932</v>
      </c>
      <c r="V82" s="183">
        <v>8.7999999999999989</v>
      </c>
      <c r="W82" s="189">
        <v>126.83629595700951</v>
      </c>
      <c r="X82" s="189">
        <v>57.061499029006633</v>
      </c>
      <c r="Y82" s="189">
        <v>61.216510961092069</v>
      </c>
      <c r="Z82" s="18">
        <v>243.49084856753069</v>
      </c>
      <c r="AA82" s="258">
        <v>122.76238744884039</v>
      </c>
      <c r="AB82" s="32">
        <v>165.32095207357509</v>
      </c>
      <c r="AC82" s="302">
        <f>W82/$AB82</f>
        <v>0.76721246984206692</v>
      </c>
      <c r="AD82" s="302">
        <f>X82/$AB82</f>
        <v>0.34515588201797776</v>
      </c>
      <c r="AE82" s="302">
        <f>Y82/$AB82</f>
        <v>0.37028888470136584</v>
      </c>
      <c r="AF82" s="302">
        <f>Z82/$AB82</f>
        <v>1.4728372025051402</v>
      </c>
      <c r="AG82" s="302">
        <f>AA82/$AB82</f>
        <v>0.74257004879941491</v>
      </c>
    </row>
    <row r="83" spans="1:33">
      <c r="A83" s="10">
        <v>230</v>
      </c>
      <c r="B83" s="185">
        <v>4</v>
      </c>
      <c r="C83" s="190" t="s">
        <v>388</v>
      </c>
      <c r="D83" s="32">
        <v>2240</v>
      </c>
      <c r="E83" s="17">
        <v>301</v>
      </c>
      <c r="F83" s="275">
        <f>E83/D83</f>
        <v>0.13437499999999999</v>
      </c>
      <c r="G83" s="198">
        <v>2025</v>
      </c>
      <c r="H83" s="198">
        <v>241</v>
      </c>
      <c r="I83" s="276">
        <f>H83/G83</f>
        <v>0.11901234567901235</v>
      </c>
      <c r="J83" s="265">
        <f>H83/E83-1</f>
        <v>-0.19933554817275745</v>
      </c>
      <c r="K83" s="17">
        <v>2707.5999955357129</v>
      </c>
      <c r="L83" s="17">
        <v>2760.2873644355295</v>
      </c>
      <c r="M83" s="32">
        <v>1987.8415625000002</v>
      </c>
      <c r="N83" s="16">
        <v>0.73417106137448318</v>
      </c>
      <c r="O83" s="273">
        <f>M83*D83/E83</f>
        <v>14793.239534883724</v>
      </c>
      <c r="P83" s="26">
        <v>2004.4180577730797</v>
      </c>
      <c r="Q83" s="40">
        <v>914.93422835690376</v>
      </c>
      <c r="R83" s="40">
        <v>-43.352920880394755</v>
      </c>
      <c r="S83" s="198">
        <f>SUM(P83:Q83)</f>
        <v>2919.3522861299834</v>
      </c>
      <c r="T83" s="291">
        <f>Q83/S83</f>
        <v>0.31340315888007447</v>
      </c>
      <c r="U83" s="291">
        <f>S83/K83</f>
        <v>1.0782066372224137</v>
      </c>
      <c r="V83" s="183">
        <v>8.9</v>
      </c>
      <c r="W83" s="189">
        <v>-156.84068579156551</v>
      </c>
      <c r="X83" s="189">
        <v>-141.53222265282528</v>
      </c>
      <c r="Y83" s="189">
        <v>-147.15200764873816</v>
      </c>
      <c r="Z83" s="18">
        <v>-163.59723660714286</v>
      </c>
      <c r="AA83" s="258">
        <v>-205.20967857142855</v>
      </c>
      <c r="AB83" s="32">
        <v>160.63786933475615</v>
      </c>
      <c r="AC83" s="302">
        <f>W83/$AB83</f>
        <v>-0.97636184071093712</v>
      </c>
      <c r="AD83" s="302">
        <f>X83/$AB83</f>
        <v>-0.88106386893045585</v>
      </c>
      <c r="AE83" s="302">
        <f>Y83/$AB83</f>
        <v>-0.9160480542859134</v>
      </c>
      <c r="AF83" s="302">
        <f>Z83/$AB83</f>
        <v>-1.0184226003783681</v>
      </c>
      <c r="AG83" s="302">
        <f>AA83/$AB83</f>
        <v>-1.2774676321421345</v>
      </c>
    </row>
    <row r="84" spans="1:33">
      <c r="A84" s="10">
        <v>231</v>
      </c>
      <c r="B84" s="185">
        <v>15</v>
      </c>
      <c r="C84" s="190" t="s">
        <v>389</v>
      </c>
      <c r="D84" s="32">
        <v>1256</v>
      </c>
      <c r="E84" s="17">
        <v>161</v>
      </c>
      <c r="F84" s="275">
        <f>E84/D84</f>
        <v>0.12818471337579618</v>
      </c>
      <c r="G84" s="198">
        <v>1319</v>
      </c>
      <c r="H84" s="198">
        <v>138</v>
      </c>
      <c r="I84" s="276">
        <f>H84/G84</f>
        <v>0.10462471569370735</v>
      </c>
      <c r="J84" s="265">
        <f>H84/E84-1</f>
        <v>-0.1428571428571429</v>
      </c>
      <c r="K84" s="17">
        <v>2812.731727707006</v>
      </c>
      <c r="L84" s="17">
        <v>2547.2966165239027</v>
      </c>
      <c r="M84" s="32">
        <v>2557.1287022292995</v>
      </c>
      <c r="N84" s="16">
        <v>0.90912641153798224</v>
      </c>
      <c r="O84" s="273">
        <f>M84*D84/E84</f>
        <v>19948.78043478261</v>
      </c>
      <c r="P84" s="26">
        <v>3789.5585660290362</v>
      </c>
      <c r="Q84" s="40">
        <v>-748.57114963732886</v>
      </c>
      <c r="R84" s="40">
        <v>-1151.5254908287036</v>
      </c>
      <c r="S84" s="198">
        <f>SUM(P84:Q84)</f>
        <v>3040.9874163917075</v>
      </c>
      <c r="T84" s="291">
        <f>Q84/S84</f>
        <v>-0.24616055482582302</v>
      </c>
      <c r="U84" s="291">
        <f>S84/K84</f>
        <v>1.0811508920087376</v>
      </c>
      <c r="V84" s="183">
        <v>10.3</v>
      </c>
      <c r="W84" s="189">
        <v>-347.71448107875858</v>
      </c>
      <c r="X84" s="189">
        <v>79.985469035610365</v>
      </c>
      <c r="Y84" s="189">
        <v>-293.33426607467595</v>
      </c>
      <c r="Z84" s="18">
        <v>46.229896496815286</v>
      </c>
      <c r="AA84" s="258">
        <v>-758.7540525477707</v>
      </c>
      <c r="AB84" s="32">
        <v>218.19638784927258</v>
      </c>
      <c r="AC84" s="302">
        <f>W84/$AB84</f>
        <v>-1.5935849557645085</v>
      </c>
      <c r="AD84" s="302">
        <f>X84/$AB84</f>
        <v>0.36657558735969248</v>
      </c>
      <c r="AE84" s="302">
        <f>Y84/$AB84</f>
        <v>-1.3443589463878187</v>
      </c>
      <c r="AF84" s="302">
        <f>Z84/$AB84</f>
        <v>0.21187287723915182</v>
      </c>
      <c r="AG84" s="302">
        <f>AA84/$AB84</f>
        <v>-3.4773905289023794</v>
      </c>
    </row>
    <row r="85" spans="1:33">
      <c r="A85" s="10">
        <v>232</v>
      </c>
      <c r="B85" s="185">
        <v>14</v>
      </c>
      <c r="C85" s="190" t="s">
        <v>390</v>
      </c>
      <c r="D85" s="32">
        <v>12750</v>
      </c>
      <c r="E85" s="17">
        <v>2013</v>
      </c>
      <c r="F85" s="275">
        <f>E85/D85</f>
        <v>0.15788235294117647</v>
      </c>
      <c r="G85" s="198">
        <v>11226</v>
      </c>
      <c r="H85" s="198">
        <v>1454</v>
      </c>
      <c r="I85" s="276">
        <f>H85/G85</f>
        <v>0.12952075538927491</v>
      </c>
      <c r="J85" s="265">
        <f>H85/E85-1</f>
        <v>-0.2776949826130154</v>
      </c>
      <c r="K85" s="17">
        <v>2798.2434486274487</v>
      </c>
      <c r="L85" s="17">
        <v>2781.9904300886487</v>
      </c>
      <c r="M85" s="32">
        <v>2173.8465074509804</v>
      </c>
      <c r="N85" s="16">
        <v>0.77686110853480672</v>
      </c>
      <c r="O85" s="273">
        <f>M85*D85/E85</f>
        <v>13768.774451068057</v>
      </c>
      <c r="P85" s="26">
        <v>2288.228396384859</v>
      </c>
      <c r="Q85" s="40">
        <v>762.99450697562918</v>
      </c>
      <c r="R85" s="40">
        <v>-71.058083015721152</v>
      </c>
      <c r="S85" s="198">
        <f>SUM(P85:Q85)</f>
        <v>3051.2229033604881</v>
      </c>
      <c r="T85" s="291">
        <f>Q85/S85</f>
        <v>0.25006187064710977</v>
      </c>
      <c r="U85" s="291">
        <f>S85/K85</f>
        <v>1.0904065208683422</v>
      </c>
      <c r="V85" s="183">
        <v>9.4</v>
      </c>
      <c r="W85" s="189">
        <v>-56.861874686775252</v>
      </c>
      <c r="X85" s="189">
        <v>-28.015045993324588</v>
      </c>
      <c r="Y85" s="189">
        <v>-33.63483098923794</v>
      </c>
      <c r="Z85" s="18">
        <v>175.46327764705882</v>
      </c>
      <c r="AA85" s="258">
        <v>218.1592925490196</v>
      </c>
      <c r="AB85" s="32">
        <v>177.14603019783857</v>
      </c>
      <c r="AC85" s="302">
        <f>W85/$AB85</f>
        <v>-0.32098870419659592</v>
      </c>
      <c r="AD85" s="302">
        <f>X85/$AB85</f>
        <v>-0.15814662040146812</v>
      </c>
      <c r="AE85" s="302">
        <f>Y85/$AB85</f>
        <v>-0.18987064486669109</v>
      </c>
      <c r="AF85" s="302">
        <f>Z85/$AB85</f>
        <v>0.99050076059339043</v>
      </c>
      <c r="AG85" s="302">
        <f>AA85/$AB85</f>
        <v>1.2315223338924219</v>
      </c>
    </row>
    <row r="86" spans="1:33">
      <c r="A86" s="10">
        <v>233</v>
      </c>
      <c r="B86" s="185">
        <v>14</v>
      </c>
      <c r="C86" s="190" t="s">
        <v>391</v>
      </c>
      <c r="D86" s="32">
        <v>15116</v>
      </c>
      <c r="E86" s="17">
        <v>2359</v>
      </c>
      <c r="F86" s="275">
        <f>E86/D86</f>
        <v>0.15605980418100027</v>
      </c>
      <c r="G86" s="198">
        <v>13024</v>
      </c>
      <c r="H86" s="198">
        <v>1581</v>
      </c>
      <c r="I86" s="276">
        <f>H86/G86</f>
        <v>0.12139127764127765</v>
      </c>
      <c r="J86" s="265">
        <f>H86/E86-1</f>
        <v>-0.32980076303518435</v>
      </c>
      <c r="K86" s="17">
        <v>2849.5628148981186</v>
      </c>
      <c r="L86" s="17">
        <v>2893.2122543256528</v>
      </c>
      <c r="M86" s="32">
        <v>2094.9375965863987</v>
      </c>
      <c r="N86" s="16">
        <v>0.73517859849715217</v>
      </c>
      <c r="O86" s="273">
        <f>M86*D86/E86</f>
        <v>13423.940953793983</v>
      </c>
      <c r="P86" s="26">
        <v>2148.1145970094649</v>
      </c>
      <c r="Q86" s="40">
        <v>1004.4162434817247</v>
      </c>
      <c r="R86" s="40">
        <v>100.00867433459439</v>
      </c>
      <c r="S86" s="198">
        <f>SUM(P86:Q86)</f>
        <v>3152.5308404911893</v>
      </c>
      <c r="T86" s="291">
        <f>Q86/S86</f>
        <v>0.31860631800361028</v>
      </c>
      <c r="U86" s="291">
        <f>S86/K86</f>
        <v>1.1063208798237714</v>
      </c>
      <c r="V86" s="183">
        <v>9.1</v>
      </c>
      <c r="W86" s="189">
        <v>106.82669743048049</v>
      </c>
      <c r="X86" s="189">
        <v>76.303132975240374</v>
      </c>
      <c r="Y86" s="189">
        <v>70.683347979327365</v>
      </c>
      <c r="Z86" s="18">
        <v>121.89739944429743</v>
      </c>
      <c r="AA86" s="258">
        <v>91.716356840433974</v>
      </c>
      <c r="AB86" s="32">
        <v>183.23037327823127</v>
      </c>
      <c r="AC86" s="302">
        <f>W86/$AB86</f>
        <v>0.58301850025850521</v>
      </c>
      <c r="AD86" s="302">
        <f>X86/$AB86</f>
        <v>0.41643277590978739</v>
      </c>
      <c r="AE86" s="302">
        <f>Y86/$AB86</f>
        <v>0.38576217858813322</v>
      </c>
      <c r="AF86" s="302">
        <f>Z86/$AB86</f>
        <v>0.66526852106118306</v>
      </c>
      <c r="AG86" s="302">
        <f>AA86/$AB86</f>
        <v>0.50055214754796529</v>
      </c>
    </row>
    <row r="87" spans="1:33">
      <c r="A87" s="10">
        <v>235</v>
      </c>
      <c r="B87" s="186">
        <v>34</v>
      </c>
      <c r="C87" s="190" t="s">
        <v>392</v>
      </c>
      <c r="D87" s="32">
        <v>10284</v>
      </c>
      <c r="E87" s="17">
        <v>2000</v>
      </c>
      <c r="F87" s="275">
        <f>E87/D87</f>
        <v>0.19447685725398678</v>
      </c>
      <c r="G87" s="198">
        <v>11626</v>
      </c>
      <c r="H87" s="198">
        <v>2051</v>
      </c>
      <c r="I87" s="276">
        <f>H87/G87</f>
        <v>0.176414932048856</v>
      </c>
      <c r="J87" s="265">
        <f>H87/E87-1</f>
        <v>2.5500000000000078E-2</v>
      </c>
      <c r="K87" s="17">
        <v>4002.2554297938555</v>
      </c>
      <c r="L87" s="17">
        <v>3922.1061126478203</v>
      </c>
      <c r="M87" s="32">
        <v>3509.2206651108522</v>
      </c>
      <c r="N87" s="16">
        <v>0.87681076999415852</v>
      </c>
      <c r="O87" s="273">
        <f>M87*D87/E87</f>
        <v>18044.412660000005</v>
      </c>
      <c r="P87" s="26">
        <v>2616.7256325042172</v>
      </c>
      <c r="Q87" s="40">
        <v>2090.6021379392878</v>
      </c>
      <c r="R87" s="40">
        <v>1206.5915726558794</v>
      </c>
      <c r="S87" s="198">
        <f>SUM(P87:Q87)</f>
        <v>4707.327770443505</v>
      </c>
      <c r="T87" s="291">
        <f>Q87/S87</f>
        <v>0.44411654337431444</v>
      </c>
      <c r="U87" s="291">
        <f>S87/K87</f>
        <v>1.1761687510999181</v>
      </c>
      <c r="V87" s="183">
        <v>4.4000000000000004</v>
      </c>
      <c r="W87" s="189">
        <v>694.17739677173017</v>
      </c>
      <c r="X87" s="189">
        <v>385.79351659910697</v>
      </c>
      <c r="Y87" s="189">
        <v>628.55761177581269</v>
      </c>
      <c r="Z87" s="18">
        <v>1182.3373366394399</v>
      </c>
      <c r="AA87" s="258">
        <v>304.41397705173085</v>
      </c>
      <c r="AB87" s="32">
        <v>431.84264908141876</v>
      </c>
      <c r="AC87" s="302">
        <f>W87/$AB87</f>
        <v>1.6074776269743829</v>
      </c>
      <c r="AD87" s="302">
        <f>X87/$AB87</f>
        <v>0.89336594572059103</v>
      </c>
      <c r="AE87" s="302">
        <f>Y87/$AB87</f>
        <v>1.455524629428868</v>
      </c>
      <c r="AF87" s="302">
        <f>Z87/$AB87</f>
        <v>2.7378892269080266</v>
      </c>
      <c r="AG87" s="302">
        <f>AA87/$AB87</f>
        <v>0.70491874227628049</v>
      </c>
    </row>
    <row r="88" spans="1:33">
      <c r="A88" s="10">
        <v>236</v>
      </c>
      <c r="B88" s="185">
        <v>16</v>
      </c>
      <c r="C88" s="190" t="s">
        <v>393</v>
      </c>
      <c r="D88" s="32">
        <v>4198</v>
      </c>
      <c r="E88" s="17">
        <v>802</v>
      </c>
      <c r="F88" s="275">
        <f>E88/D88</f>
        <v>0.19104335397808481</v>
      </c>
      <c r="G88" s="198">
        <v>3812</v>
      </c>
      <c r="H88" s="198">
        <v>614</v>
      </c>
      <c r="I88" s="276">
        <f>H88/G88</f>
        <v>0.16107030430220357</v>
      </c>
      <c r="J88" s="265">
        <f>H88/E88-1</f>
        <v>-0.23441396508728185</v>
      </c>
      <c r="K88" s="17">
        <v>2934.8187636969965</v>
      </c>
      <c r="L88" s="17">
        <v>2877.431381544437</v>
      </c>
      <c r="M88" s="32">
        <v>2287.1629537875178</v>
      </c>
      <c r="N88" s="16">
        <v>0.77931999824969589</v>
      </c>
      <c r="O88" s="273">
        <f>M88*D88/E88</f>
        <v>11971.95770573566</v>
      </c>
      <c r="P88" s="26">
        <v>2126.7967854274398</v>
      </c>
      <c r="Q88" s="40">
        <v>1314.8333683270582</v>
      </c>
      <c r="R88" s="40">
        <v>-102.09847682584335</v>
      </c>
      <c r="S88" s="198">
        <f>SUM(P88:Q88)</f>
        <v>3441.6301537544978</v>
      </c>
      <c r="T88" s="291">
        <f>Q88/S88</f>
        <v>0.38203796154351377</v>
      </c>
      <c r="U88" s="291">
        <f>S88/K88</f>
        <v>1.172689161023037</v>
      </c>
      <c r="V88" s="183">
        <v>9.4</v>
      </c>
      <c r="W88" s="189">
        <v>326.0662017369491</v>
      </c>
      <c r="X88" s="189">
        <v>404.13397233466128</v>
      </c>
      <c r="Y88" s="189">
        <v>380.44641674103167</v>
      </c>
      <c r="Z88" s="18">
        <v>558.28061457837066</v>
      </c>
      <c r="AA88" s="258">
        <v>29.98615292996665</v>
      </c>
      <c r="AB88" s="32">
        <v>178.58953097747641</v>
      </c>
      <c r="AC88" s="302">
        <f>W88/$AB88</f>
        <v>1.8257856434936959</v>
      </c>
      <c r="AD88" s="302">
        <f>X88/$AB88</f>
        <v>2.2629208449269647</v>
      </c>
      <c r="AE88" s="302">
        <f>Y88/$AB88</f>
        <v>2.1302839794624542</v>
      </c>
      <c r="AF88" s="302">
        <f>Z88/$AB88</f>
        <v>3.1260545426303885</v>
      </c>
      <c r="AG88" s="302">
        <f>AA88/$AB88</f>
        <v>0.16790543525056059</v>
      </c>
    </row>
    <row r="89" spans="1:33">
      <c r="A89" s="10">
        <v>239</v>
      </c>
      <c r="B89" s="185">
        <v>11</v>
      </c>
      <c r="C89" s="190" t="s">
        <v>394</v>
      </c>
      <c r="D89" s="32">
        <v>2029</v>
      </c>
      <c r="E89" s="17">
        <v>229</v>
      </c>
      <c r="F89" s="275">
        <f>E89/D89</f>
        <v>0.11286347954657466</v>
      </c>
      <c r="G89" s="198">
        <v>1763</v>
      </c>
      <c r="H89" s="198">
        <v>176</v>
      </c>
      <c r="I89" s="276">
        <f>H89/G89</f>
        <v>9.9829835507657408E-2</v>
      </c>
      <c r="J89" s="265">
        <f>H89/E89-1</f>
        <v>-0.23144104803493448</v>
      </c>
      <c r="K89" s="17">
        <v>2648.9181665845272</v>
      </c>
      <c r="L89" s="17">
        <v>2469.1267236360491</v>
      </c>
      <c r="M89" s="32">
        <v>1994.1003745687528</v>
      </c>
      <c r="N89" s="16">
        <v>0.75279802891756153</v>
      </c>
      <c r="O89" s="273">
        <f>M89*D89/E89</f>
        <v>17668.251790393013</v>
      </c>
      <c r="P89" s="26">
        <v>3275.9283901812</v>
      </c>
      <c r="Q89" s="40">
        <v>619.3179472721655</v>
      </c>
      <c r="R89" s="40">
        <v>-24.965242830973807</v>
      </c>
      <c r="S89" s="198">
        <f>SUM(P89:Q89)</f>
        <v>3895.2463374533654</v>
      </c>
      <c r="T89" s="291">
        <f>Q89/S89</f>
        <v>0.15899326862009536</v>
      </c>
      <c r="U89" s="291">
        <f>S89/K89</f>
        <v>1.4705045956462421</v>
      </c>
      <c r="V89" s="183">
        <v>7.9</v>
      </c>
      <c r="W89" s="189">
        <v>2.7853619211788039</v>
      </c>
      <c r="X89" s="189">
        <v>123.06313383028906</v>
      </c>
      <c r="Y89" s="189">
        <v>57.165576925261362</v>
      </c>
      <c r="Z89" s="18">
        <v>222.53363233119762</v>
      </c>
      <c r="AA89" s="258">
        <v>-238.37965007392805</v>
      </c>
      <c r="AB89" s="32">
        <v>164.28582542885468</v>
      </c>
      <c r="AC89" s="302">
        <f>W89/$AB89</f>
        <v>1.695436544149713E-2</v>
      </c>
      <c r="AD89" s="302">
        <f>X89/$AB89</f>
        <v>0.7490794382841176</v>
      </c>
      <c r="AE89" s="302">
        <f>Y89/$AB89</f>
        <v>0.34796414587829055</v>
      </c>
      <c r="AF89" s="302">
        <f>Z89/$AB89</f>
        <v>1.3545516282387224</v>
      </c>
      <c r="AG89" s="302">
        <f>AA89/$AB89</f>
        <v>-1.4510055840280651</v>
      </c>
    </row>
    <row r="90" spans="1:33">
      <c r="A90" s="10">
        <v>240</v>
      </c>
      <c r="B90" s="185">
        <v>19</v>
      </c>
      <c r="C90" s="190" t="s">
        <v>395</v>
      </c>
      <c r="D90" s="32">
        <v>19499</v>
      </c>
      <c r="E90" s="17">
        <v>2880</v>
      </c>
      <c r="F90" s="275">
        <f>E90/D90</f>
        <v>0.1476998820452331</v>
      </c>
      <c r="G90" s="198">
        <v>17391</v>
      </c>
      <c r="H90" s="198">
        <v>2086</v>
      </c>
      <c r="I90" s="276">
        <f>H90/G90</f>
        <v>0.1199470990742338</v>
      </c>
      <c r="J90" s="265">
        <f>H90/E90-1</f>
        <v>-0.27569444444444446</v>
      </c>
      <c r="K90" s="17">
        <v>2580.8658469665124</v>
      </c>
      <c r="L90" s="17">
        <v>2477.8571545435425</v>
      </c>
      <c r="M90" s="32">
        <v>2115.582595004872</v>
      </c>
      <c r="N90" s="16">
        <v>0.81971815679279758</v>
      </c>
      <c r="O90" s="273">
        <f>M90*D90/E90</f>
        <v>14323.522576388887</v>
      </c>
      <c r="P90" s="26">
        <v>2821.061461670291</v>
      </c>
      <c r="Q90" s="40">
        <v>-131.54375502293325</v>
      </c>
      <c r="R90" s="40">
        <v>-704.86342557501041</v>
      </c>
      <c r="S90" s="198">
        <f>SUM(P90:Q90)</f>
        <v>2689.517706647358</v>
      </c>
      <c r="T90" s="291">
        <f>Q90/S90</f>
        <v>-4.8909793268068977E-2</v>
      </c>
      <c r="U90" s="291">
        <f>S90/K90</f>
        <v>1.042098995501278</v>
      </c>
      <c r="V90" s="183">
        <v>9.6</v>
      </c>
      <c r="W90" s="189">
        <v>-263.6359537089948</v>
      </c>
      <c r="X90" s="189">
        <v>-5.3095241056452274</v>
      </c>
      <c r="Y90" s="189">
        <v>-209.25573870491223</v>
      </c>
      <c r="Z90" s="18">
        <v>-195.95303348889686</v>
      </c>
      <c r="AA90" s="258">
        <v>298.37721678034768</v>
      </c>
      <c r="AB90" s="32">
        <v>211.38254314252549</v>
      </c>
      <c r="AC90" s="302">
        <f>W90/$AB90</f>
        <v>-1.2471983248457619</v>
      </c>
      <c r="AD90" s="302">
        <f>X90/$AB90</f>
        <v>-2.5118082253676267E-2</v>
      </c>
      <c r="AE90" s="302">
        <f>Y90/$AB90</f>
        <v>-0.98993859944158558</v>
      </c>
      <c r="AF90" s="302">
        <f>Z90/$AB90</f>
        <v>-0.92700669873564145</v>
      </c>
      <c r="AG90" s="302">
        <f>AA90/$AB90</f>
        <v>1.4115508894183646</v>
      </c>
    </row>
    <row r="91" spans="1:33">
      <c r="A91" s="10">
        <v>241</v>
      </c>
      <c r="B91" s="185">
        <v>19</v>
      </c>
      <c r="C91" s="190" t="s">
        <v>396</v>
      </c>
      <c r="D91" s="32">
        <v>7771</v>
      </c>
      <c r="E91" s="17">
        <v>1368</v>
      </c>
      <c r="F91" s="275">
        <f>E91/D91</f>
        <v>0.17603911980440098</v>
      </c>
      <c r="G91" s="198">
        <v>7080</v>
      </c>
      <c r="H91" s="198">
        <v>1027</v>
      </c>
      <c r="I91" s="276">
        <f>H91/G91</f>
        <v>0.14505649717514124</v>
      </c>
      <c r="J91" s="265">
        <f>H91/E91-1</f>
        <v>-0.2492690058479532</v>
      </c>
      <c r="K91" s="17">
        <v>2639.7303474456321</v>
      </c>
      <c r="L91" s="17">
        <v>9732.5523593252092</v>
      </c>
      <c r="M91" s="32">
        <v>2077.2448989834002</v>
      </c>
      <c r="N91" s="16">
        <v>0.7869155654453388</v>
      </c>
      <c r="O91" s="273">
        <f>M91*D91/E91</f>
        <v>11799.905051169593</v>
      </c>
      <c r="P91" s="26">
        <v>2699.743452174715</v>
      </c>
      <c r="Q91" s="40">
        <v>216.83515119932883</v>
      </c>
      <c r="R91" s="40">
        <v>-422.73773863356035</v>
      </c>
      <c r="S91" s="198">
        <f>SUM(P91:Q91)</f>
        <v>2916.5786033740437</v>
      </c>
      <c r="T91" s="291">
        <f>Q91/S91</f>
        <v>7.4345725141260754E-2</v>
      </c>
      <c r="U91" s="291">
        <f>S91/K91</f>
        <v>1.1048774759120026</v>
      </c>
      <c r="V91" s="183">
        <v>8.6</v>
      </c>
      <c r="W91" s="189">
        <v>14.144784802857851</v>
      </c>
      <c r="X91" s="189">
        <v>-6883.82017832164</v>
      </c>
      <c r="Y91" s="189">
        <v>68.524999806940414</v>
      </c>
      <c r="Z91" s="18">
        <v>58.375528246042975</v>
      </c>
      <c r="AA91" s="258">
        <v>496.11040792690773</v>
      </c>
      <c r="AB91" s="32">
        <v>231.43679889267656</v>
      </c>
      <c r="AC91" s="302">
        <f>W91/$AB91</f>
        <v>6.1117267740197039E-2</v>
      </c>
      <c r="AD91" s="302">
        <f>X91/$AB91</f>
        <v>-29.743844588491097</v>
      </c>
      <c r="AE91" s="302">
        <f>Y91/$AB91</f>
        <v>0.29608515212274988</v>
      </c>
      <c r="AF91" s="302">
        <f>Z91/$AB91</f>
        <v>0.25223096986021343</v>
      </c>
      <c r="AG91" s="302">
        <f>AA91/$AB91</f>
        <v>2.1436107408181333</v>
      </c>
    </row>
    <row r="92" spans="1:33">
      <c r="A92" s="10">
        <v>244</v>
      </c>
      <c r="B92" s="185">
        <v>17</v>
      </c>
      <c r="C92" s="190" t="s">
        <v>397</v>
      </c>
      <c r="D92" s="32">
        <v>19300</v>
      </c>
      <c r="E92" s="17">
        <v>4782</v>
      </c>
      <c r="F92" s="275">
        <f>E92/D92</f>
        <v>0.24777202072538859</v>
      </c>
      <c r="G92" s="198">
        <v>22220</v>
      </c>
      <c r="H92" s="198">
        <v>4836</v>
      </c>
      <c r="I92" s="276">
        <f>H92/G92</f>
        <v>0.21764176417641765</v>
      </c>
      <c r="J92" s="265">
        <f>H92/E92-1</f>
        <v>1.129234629861986E-2</v>
      </c>
      <c r="K92" s="17">
        <v>3014.1910139896358</v>
      </c>
      <c r="L92" s="17">
        <v>2991.9873303598174</v>
      </c>
      <c r="M92" s="32">
        <v>2692.6794580310884</v>
      </c>
      <c r="N92" s="16">
        <v>0.89333404735588107</v>
      </c>
      <c r="O92" s="273">
        <f>M92*D92/E92</f>
        <v>10867.568703471352</v>
      </c>
      <c r="P92" s="26">
        <v>2299.982390868844</v>
      </c>
      <c r="Q92" s="40">
        <v>1151.6460014120162</v>
      </c>
      <c r="R92" s="40">
        <v>-48.577567587343651</v>
      </c>
      <c r="S92" s="198">
        <f>SUM(P92:Q92)</f>
        <v>3451.6283922808602</v>
      </c>
      <c r="T92" s="291">
        <f>Q92/S92</f>
        <v>0.33365295174519077</v>
      </c>
      <c r="U92" s="291">
        <f>S92/K92</f>
        <v>1.1451259645659366</v>
      </c>
      <c r="V92" s="183">
        <v>7.9</v>
      </c>
      <c r="W92" s="189">
        <v>86.295266159636981</v>
      </c>
      <c r="X92" s="189">
        <v>123.7556956973668</v>
      </c>
      <c r="Y92" s="189">
        <v>118.13591070145361</v>
      </c>
      <c r="Z92" s="18">
        <v>162.10030103626943</v>
      </c>
      <c r="AA92" s="258">
        <v>99.597343005181344</v>
      </c>
      <c r="AB92" s="32">
        <v>231.16538026725706</v>
      </c>
      <c r="AC92" s="302">
        <f>W92/$AB92</f>
        <v>0.37330531959356761</v>
      </c>
      <c r="AD92" s="302">
        <f>X92/$AB92</f>
        <v>0.53535566421879099</v>
      </c>
      <c r="AE92" s="302">
        <f>Y92/$AB92</f>
        <v>0.51104499542653503</v>
      </c>
      <c r="AF92" s="302">
        <f>Z92/$AB92</f>
        <v>0.70123087137382134</v>
      </c>
      <c r="AG92" s="302">
        <f>AA92/$AB92</f>
        <v>0.43084887057929672</v>
      </c>
    </row>
    <row r="93" spans="1:33">
      <c r="A93" s="10">
        <v>245</v>
      </c>
      <c r="B93" s="186">
        <v>35</v>
      </c>
      <c r="C93" s="190" t="s">
        <v>398</v>
      </c>
      <c r="D93" s="32">
        <v>37676</v>
      </c>
      <c r="E93" s="17">
        <v>6424</v>
      </c>
      <c r="F93" s="275">
        <f>E93/D93</f>
        <v>0.17050642318717485</v>
      </c>
      <c r="G93" s="198">
        <v>40919</v>
      </c>
      <c r="H93" s="198">
        <v>6084</v>
      </c>
      <c r="I93" s="276">
        <f>H93/G93</f>
        <v>0.14868398543463918</v>
      </c>
      <c r="J93" s="265">
        <f>H93/E93-1</f>
        <v>-5.2926525529265245E-2</v>
      </c>
      <c r="K93" s="17">
        <v>2603.0347725342399</v>
      </c>
      <c r="L93" s="17">
        <v>2635.3771887907856</v>
      </c>
      <c r="M93" s="32">
        <v>2164.6676990657188</v>
      </c>
      <c r="N93" s="16">
        <v>0.83159384650027568</v>
      </c>
      <c r="O93" s="273">
        <f>M93*D93/E93</f>
        <v>12695.519961083441</v>
      </c>
      <c r="P93" s="26">
        <v>2269.6470983188933</v>
      </c>
      <c r="Q93" s="40">
        <v>377.64786302145154</v>
      </c>
      <c r="R93" s="40">
        <v>-117.10314704338444</v>
      </c>
      <c r="S93" s="198">
        <f>SUM(P93:Q93)</f>
        <v>2647.2949613403448</v>
      </c>
      <c r="T93" s="291">
        <f>Q93/S93</f>
        <v>0.14265424462948612</v>
      </c>
      <c r="U93" s="291">
        <f>S93/K93</f>
        <v>1.0170033029420558</v>
      </c>
      <c r="V93" s="183">
        <v>6.9</v>
      </c>
      <c r="W93" s="189">
        <v>-295.06917191228553</v>
      </c>
      <c r="X93" s="189">
        <v>-280.42726871111972</v>
      </c>
      <c r="Y93" s="189">
        <v>-286.04705370703283</v>
      </c>
      <c r="Z93" s="18">
        <v>-326.56242010829175</v>
      </c>
      <c r="AA93" s="258">
        <v>196.36662729589128</v>
      </c>
      <c r="AB93" s="32">
        <v>247.62287957867085</v>
      </c>
      <c r="AC93" s="302">
        <f>W93/$AB93</f>
        <v>-1.1916070615701762</v>
      </c>
      <c r="AD93" s="302">
        <f>X93/$AB93</f>
        <v>-1.1324772136898875</v>
      </c>
      <c r="AE93" s="302">
        <f>Y93/$AB93</f>
        <v>-1.1551721480411685</v>
      </c>
      <c r="AF93" s="302">
        <f>Z93/$AB93</f>
        <v>-1.3187893649566476</v>
      </c>
      <c r="AG93" s="302">
        <f>AA93/$AB93</f>
        <v>0.79300679981594657</v>
      </c>
    </row>
    <row r="94" spans="1:33">
      <c r="A94" s="10">
        <v>249</v>
      </c>
      <c r="B94" s="185">
        <v>13</v>
      </c>
      <c r="C94" s="190" t="s">
        <v>399</v>
      </c>
      <c r="D94" s="32">
        <v>9250</v>
      </c>
      <c r="E94" s="17">
        <v>1269</v>
      </c>
      <c r="F94" s="275">
        <f>E94/D94</f>
        <v>0.13718918918918918</v>
      </c>
      <c r="G94" s="198">
        <v>8140</v>
      </c>
      <c r="H94" s="198">
        <v>916</v>
      </c>
      <c r="I94" s="276">
        <f>H94/G94</f>
        <v>0.11253071253071253</v>
      </c>
      <c r="J94" s="265">
        <f>H94/E94-1</f>
        <v>-0.27817178881008664</v>
      </c>
      <c r="K94" s="17">
        <v>3218</v>
      </c>
      <c r="L94" s="17">
        <v>3098.3164358473491</v>
      </c>
      <c r="M94" s="32"/>
      <c r="N94" s="16">
        <v>0</v>
      </c>
      <c r="O94" s="273">
        <f>M94*D94/E94</f>
        <v>0</v>
      </c>
      <c r="P94" s="26">
        <v>2312.113769244771</v>
      </c>
      <c r="Q94" s="40">
        <v>740.65166840342738</v>
      </c>
      <c r="R94" s="40">
        <v>51.552880455570495</v>
      </c>
      <c r="S94" s="198">
        <f>SUM(P94:Q94)</f>
        <v>3052.7654376481983</v>
      </c>
      <c r="T94" s="291">
        <f>Q94/S94</f>
        <v>0.24261663188050686</v>
      </c>
      <c r="U94" s="291">
        <f>S94/K94</f>
        <v>0.9486530259938466</v>
      </c>
      <c r="V94" s="183">
        <v>9.1</v>
      </c>
      <c r="W94" s="189">
        <v>-311.73823783645759</v>
      </c>
      <c r="X94" s="189">
        <v>-398.932467270475</v>
      </c>
      <c r="Y94" s="189">
        <v>-377.35802283237501</v>
      </c>
      <c r="Z94" s="18">
        <v>-489.16398378378375</v>
      </c>
      <c r="AA94" s="258">
        <v>214.56423135135134</v>
      </c>
      <c r="AB94" s="32">
        <v>184.84113139941942</v>
      </c>
      <c r="AC94" s="302">
        <f>W94/$AB94</f>
        <v>-1.686519853434725</v>
      </c>
      <c r="AD94" s="302">
        <f>X94/$AB94</f>
        <v>-2.1582451062173496</v>
      </c>
      <c r="AE94" s="302">
        <f>Y94/$AB94</f>
        <v>-2.0415262554141687</v>
      </c>
      <c r="AF94" s="302">
        <f>Z94/$AB94</f>
        <v>-2.6464022378588417</v>
      </c>
      <c r="AG94" s="302">
        <f>AA94/$AB94</f>
        <v>1.1608034950170472</v>
      </c>
    </row>
    <row r="95" spans="1:33">
      <c r="A95" s="10">
        <v>250</v>
      </c>
      <c r="B95" s="185">
        <v>6</v>
      </c>
      <c r="C95" s="190" t="s">
        <v>400</v>
      </c>
      <c r="D95" s="32">
        <v>1771</v>
      </c>
      <c r="E95" s="17">
        <v>227</v>
      </c>
      <c r="F95" s="275">
        <f>E95/D95</f>
        <v>0.12817617165443251</v>
      </c>
      <c r="G95" s="198">
        <v>1408</v>
      </c>
      <c r="H95" s="198">
        <v>113</v>
      </c>
      <c r="I95" s="276">
        <f>H95/G95</f>
        <v>8.0255681818181823E-2</v>
      </c>
      <c r="J95" s="265">
        <f>H95/E95-1</f>
        <v>-0.50220264317180618</v>
      </c>
      <c r="K95" s="17">
        <v>2499.2253529079599</v>
      </c>
      <c r="L95" s="17">
        <v>2531.6348573264663</v>
      </c>
      <c r="M95" s="32">
        <v>1766.5238848108418</v>
      </c>
      <c r="N95" s="16">
        <v>0.70682857100317609</v>
      </c>
      <c r="O95" s="273">
        <f>M95*D95/E95</f>
        <v>13781.999118942735</v>
      </c>
      <c r="P95" s="26">
        <v>2069.4479684449052</v>
      </c>
      <c r="Q95" s="40">
        <v>617.12430977131214</v>
      </c>
      <c r="R95" s="40">
        <v>-14.574831785193071</v>
      </c>
      <c r="S95" s="198">
        <f>SUM(P95:Q95)</f>
        <v>2686.5722782162175</v>
      </c>
      <c r="T95" s="291">
        <f>Q95/S95</f>
        <v>0.22970694470988118</v>
      </c>
      <c r="U95" s="291">
        <f>S95/K95</f>
        <v>1.0749619977607345</v>
      </c>
      <c r="V95" s="183">
        <v>8.9</v>
      </c>
      <c r="W95" s="189">
        <v>-58.215065678723583</v>
      </c>
      <c r="X95" s="189">
        <v>-46.796947990904364</v>
      </c>
      <c r="Y95" s="189">
        <v>-52.4167329868176</v>
      </c>
      <c r="Z95" s="18">
        <v>45.057826086956524</v>
      </c>
      <c r="AA95" s="258">
        <v>-285.41944099378884</v>
      </c>
      <c r="AB95" s="32">
        <v>154.68949862909466</v>
      </c>
      <c r="AC95" s="302">
        <f>W95/$AB95</f>
        <v>-0.37633495611947276</v>
      </c>
      <c r="AD95" s="302">
        <f>X95/$AB95</f>
        <v>-0.30252181567354691</v>
      </c>
      <c r="AE95" s="302">
        <f>Y95/$AB95</f>
        <v>-0.33885126948726718</v>
      </c>
      <c r="AF95" s="302">
        <f>Z95/$AB95</f>
        <v>0.29127915266564747</v>
      </c>
      <c r="AG95" s="302">
        <f>AA95/$AB95</f>
        <v>-1.8451119405212548</v>
      </c>
    </row>
    <row r="96" spans="1:33">
      <c r="A96" s="10">
        <v>256</v>
      </c>
      <c r="B96" s="185">
        <v>13</v>
      </c>
      <c r="C96" s="190" t="s">
        <v>401</v>
      </c>
      <c r="D96" s="32">
        <v>1554</v>
      </c>
      <c r="E96" s="17">
        <v>291</v>
      </c>
      <c r="F96" s="275">
        <f>E96/D96</f>
        <v>0.18725868725868725</v>
      </c>
      <c r="G96" s="198">
        <v>1311</v>
      </c>
      <c r="H96" s="198">
        <v>221</v>
      </c>
      <c r="I96" s="276">
        <f>H96/G96</f>
        <v>0.16857360793287568</v>
      </c>
      <c r="J96" s="265">
        <f>H96/E96-1</f>
        <v>-0.24054982817869419</v>
      </c>
      <c r="K96" s="17">
        <v>3421.7457979407973</v>
      </c>
      <c r="L96" s="17">
        <v>3319.4783422338955</v>
      </c>
      <c r="M96" s="32">
        <v>2510.9750321750321</v>
      </c>
      <c r="N96" s="16">
        <v>0.73382863031091727</v>
      </c>
      <c r="O96" s="273">
        <f>M96*D96/E96</f>
        <v>13409.124398625429</v>
      </c>
      <c r="P96" s="26">
        <v>2104.7157070110061</v>
      </c>
      <c r="Q96" s="40">
        <v>1373.7234705192811</v>
      </c>
      <c r="R96" s="40">
        <v>-569.10166572341586</v>
      </c>
      <c r="S96" s="198">
        <f>SUM(P96:Q96)</f>
        <v>3478.4391775302875</v>
      </c>
      <c r="T96" s="291">
        <f>Q96/S96</f>
        <v>0.39492525250783111</v>
      </c>
      <c r="U96" s="291">
        <f>S96/K96</f>
        <v>1.0165685538720053</v>
      </c>
      <c r="V96" s="183">
        <v>9.5</v>
      </c>
      <c r="W96" s="189">
        <v>-360.45995610139715</v>
      </c>
      <c r="X96" s="189">
        <v>-65.078161646998538</v>
      </c>
      <c r="Y96" s="189">
        <v>-306.07974109731458</v>
      </c>
      <c r="Z96" s="18">
        <v>-204.94480694980695</v>
      </c>
      <c r="AA96" s="258">
        <v>-323.65437580437583</v>
      </c>
      <c r="AB96" s="32">
        <v>151.8171759427693</v>
      </c>
      <c r="AC96" s="302">
        <f>W96/$AB96</f>
        <v>-2.374302867004193</v>
      </c>
      <c r="AD96" s="302">
        <f>X96/$AB96</f>
        <v>-0.4286613898781198</v>
      </c>
      <c r="AE96" s="302">
        <f>Y96/$AB96</f>
        <v>-2.0161074608099536</v>
      </c>
      <c r="AF96" s="302">
        <f>Z96/$AB96</f>
        <v>-1.349944798255668</v>
      </c>
      <c r="AG96" s="302">
        <f>AA96/$AB96</f>
        <v>-2.1318692947258104</v>
      </c>
    </row>
    <row r="97" spans="1:33">
      <c r="A97" s="10">
        <v>257</v>
      </c>
      <c r="B97" s="186">
        <v>34</v>
      </c>
      <c r="C97" s="190" t="s">
        <v>402</v>
      </c>
      <c r="D97" s="32">
        <v>40722</v>
      </c>
      <c r="E97" s="17">
        <v>7926</v>
      </c>
      <c r="F97" s="275">
        <f>E97/D97</f>
        <v>0.19463680565787536</v>
      </c>
      <c r="G97" s="198">
        <v>43732</v>
      </c>
      <c r="H97" s="198">
        <v>7329</v>
      </c>
      <c r="I97" s="276">
        <f>H97/G97</f>
        <v>0.16758895088264886</v>
      </c>
      <c r="J97" s="265">
        <f>H97/E97-1</f>
        <v>-7.5321725965177944E-2</v>
      </c>
      <c r="K97" s="17">
        <v>2812.1987657777113</v>
      </c>
      <c r="L97" s="17">
        <v>2721.9103937772825</v>
      </c>
      <c r="M97" s="32">
        <v>2611.4533382446839</v>
      </c>
      <c r="N97" s="16">
        <v>0.92861620239083231</v>
      </c>
      <c r="O97" s="273">
        <f>M97*D97/E97</f>
        <v>13417.058142821097</v>
      </c>
      <c r="P97" s="26">
        <v>2536.5526009017576</v>
      </c>
      <c r="Q97" s="40">
        <v>893.16639637277729</v>
      </c>
      <c r="R97" s="40">
        <v>208.79125763826084</v>
      </c>
      <c r="S97" s="198">
        <f>SUM(P97:Q97)</f>
        <v>3429.718997274535</v>
      </c>
      <c r="T97" s="291">
        <f>Q97/S97</f>
        <v>0.26041970117159513</v>
      </c>
      <c r="U97" s="291">
        <f>S97/K97</f>
        <v>1.2195862678739384</v>
      </c>
      <c r="V97" s="183">
        <v>7.0999999999999979</v>
      </c>
      <c r="W97" s="189">
        <v>482.22966803024264</v>
      </c>
      <c r="X97" s="189">
        <v>368.30971922684455</v>
      </c>
      <c r="Y97" s="189">
        <v>416.60988303432521</v>
      </c>
      <c r="Z97" s="18">
        <v>311.53770517165168</v>
      </c>
      <c r="AA97" s="258">
        <v>571.49527871911982</v>
      </c>
      <c r="AB97" s="32">
        <v>285.09830382704234</v>
      </c>
      <c r="AC97" s="302">
        <f>W97/$AB97</f>
        <v>1.6914504981509535</v>
      </c>
      <c r="AD97" s="302">
        <f>X97/$AB97</f>
        <v>1.2918692054032115</v>
      </c>
      <c r="AE97" s="302">
        <f>Y97/$AB97</f>
        <v>1.4612850285039425</v>
      </c>
      <c r="AF97" s="302">
        <f>Z97/$AB97</f>
        <v>1.0927378416135687</v>
      </c>
      <c r="AG97" s="302">
        <f>AA97/$AB97</f>
        <v>2.0045551693840418</v>
      </c>
    </row>
    <row r="98" spans="1:33">
      <c r="A98" s="10">
        <v>260</v>
      </c>
      <c r="B98" s="185">
        <v>12</v>
      </c>
      <c r="C98" s="190" t="s">
        <v>110</v>
      </c>
      <c r="D98" s="32">
        <v>9727</v>
      </c>
      <c r="E98" s="17">
        <v>1141</v>
      </c>
      <c r="F98" s="275">
        <f>E98/D98</f>
        <v>0.11730235427161509</v>
      </c>
      <c r="G98" s="198">
        <v>8078</v>
      </c>
      <c r="H98" s="198">
        <v>734</v>
      </c>
      <c r="I98" s="276">
        <f>H98/G98</f>
        <v>9.0864075266154989E-2</v>
      </c>
      <c r="J98" s="265">
        <f>H98/E98-1</f>
        <v>-0.35670464504820332</v>
      </c>
      <c r="K98" s="17">
        <v>2762.5086223912813</v>
      </c>
      <c r="L98" s="17">
        <v>2739.9778945237563</v>
      </c>
      <c r="M98" s="32">
        <v>2002.8059987663203</v>
      </c>
      <c r="N98" s="16">
        <v>0.72499538373663153</v>
      </c>
      <c r="O98" s="273">
        <f>M98*D98/E98</f>
        <v>17073.877256792282</v>
      </c>
      <c r="P98" s="26">
        <v>1835.0661963084358</v>
      </c>
      <c r="Q98" s="40">
        <v>1278.8158437408042</v>
      </c>
      <c r="R98" s="40">
        <v>403.7925451506589</v>
      </c>
      <c r="S98" s="198">
        <f>SUM(P98:Q98)</f>
        <v>3113.88204004924</v>
      </c>
      <c r="T98" s="291">
        <f>Q98/S98</f>
        <v>0.41068217334288687</v>
      </c>
      <c r="U98" s="291">
        <f>S98/K98</f>
        <v>1.1271936003420699</v>
      </c>
      <c r="V98" s="183">
        <v>8.1</v>
      </c>
      <c r="W98" s="189">
        <v>130.65838825234354</v>
      </c>
      <c r="X98" s="189">
        <v>-53.556416622240761</v>
      </c>
      <c r="Y98" s="189">
        <v>65.038603256426114</v>
      </c>
      <c r="Z98" s="18">
        <v>184.03746376066618</v>
      </c>
      <c r="AA98" s="258">
        <v>650.72539631952293</v>
      </c>
      <c r="AB98" s="32">
        <v>160.65943487223618</v>
      </c>
      <c r="AC98" s="302">
        <f>W98/$AB98</f>
        <v>0.81326308882045517</v>
      </c>
      <c r="AD98" s="302">
        <f>X98/$AB98</f>
        <v>-0.33335369730903947</v>
      </c>
      <c r="AE98" s="302">
        <f>Y98/$AB98</f>
        <v>0.404822806131167</v>
      </c>
      <c r="AF98" s="302">
        <f>Z98/$AB98</f>
        <v>1.1455129535779913</v>
      </c>
      <c r="AG98" s="302">
        <f>AA98/$AB98</f>
        <v>4.0503403789326775</v>
      </c>
    </row>
    <row r="99" spans="1:33">
      <c r="A99" s="10">
        <v>261</v>
      </c>
      <c r="B99" s="185">
        <v>19</v>
      </c>
      <c r="C99" s="190" t="s">
        <v>403</v>
      </c>
      <c r="D99" s="32">
        <v>6637</v>
      </c>
      <c r="E99" s="17">
        <v>1033</v>
      </c>
      <c r="F99" s="275">
        <f>E99/D99</f>
        <v>0.15564260961277684</v>
      </c>
      <c r="G99" s="198">
        <v>6288</v>
      </c>
      <c r="H99" s="198">
        <v>855</v>
      </c>
      <c r="I99" s="276">
        <f>H99/G99</f>
        <v>0.13597328244274809</v>
      </c>
      <c r="J99" s="265">
        <f>H99/E99-1</f>
        <v>-0.17231364956437556</v>
      </c>
      <c r="K99" s="17">
        <v>4004.9272306765079</v>
      </c>
      <c r="L99" s="17">
        <v>3859.2548032801819</v>
      </c>
      <c r="M99" s="32">
        <v>3170.8721139068848</v>
      </c>
      <c r="N99" s="16">
        <v>0.79174275368076152</v>
      </c>
      <c r="O99" s="273">
        <f>M99*D99/E99</f>
        <v>20372.776592449172</v>
      </c>
      <c r="P99" s="26">
        <v>3787.4494955195532</v>
      </c>
      <c r="Q99" s="40">
        <v>1773.8863222569146</v>
      </c>
      <c r="R99" s="40">
        <v>313.90788479958991</v>
      </c>
      <c r="S99" s="198">
        <f>SUM(P99:Q99)</f>
        <v>5561.3358177764676</v>
      </c>
      <c r="T99" s="291">
        <f>Q99/S99</f>
        <v>0.31896766898823053</v>
      </c>
      <c r="U99" s="291">
        <f>S99/K99</f>
        <v>1.3886234374443436</v>
      </c>
      <c r="V99" s="183">
        <v>7.5999999999999988</v>
      </c>
      <c r="W99" s="189">
        <v>1574.0827954193983</v>
      </c>
      <c r="X99" s="189">
        <v>1281.7492815712601</v>
      </c>
      <c r="Y99" s="189">
        <v>1508.4630104234809</v>
      </c>
      <c r="Z99" s="18">
        <v>1317.7873677866505</v>
      </c>
      <c r="AA99" s="258">
        <v>1732.2613017929787</v>
      </c>
      <c r="AB99" s="32">
        <v>225.45879849504126</v>
      </c>
      <c r="AC99" s="302">
        <f>W99/$AB99</f>
        <v>6.9816871460619385</v>
      </c>
      <c r="AD99" s="302">
        <f>X99/$AB99</f>
        <v>5.6850710201910832</v>
      </c>
      <c r="AE99" s="302">
        <f>Y99/$AB99</f>
        <v>6.6906371385486558</v>
      </c>
      <c r="AF99" s="302">
        <f>Z99/$AB99</f>
        <v>5.8449143550085667</v>
      </c>
      <c r="AG99" s="302">
        <f>AA99/$AB99</f>
        <v>7.6832721249114524</v>
      </c>
    </row>
    <row r="100" spans="1:33">
      <c r="A100" s="10">
        <v>263</v>
      </c>
      <c r="B100" s="185">
        <v>11</v>
      </c>
      <c r="C100" s="190" t="s">
        <v>404</v>
      </c>
      <c r="D100" s="32">
        <v>7597</v>
      </c>
      <c r="E100" s="17">
        <v>1167</v>
      </c>
      <c r="F100" s="275">
        <f>E100/D100</f>
        <v>0.15361326839541925</v>
      </c>
      <c r="G100" s="198">
        <v>6423</v>
      </c>
      <c r="H100" s="198">
        <v>843</v>
      </c>
      <c r="I100" s="276">
        <f>H100/G100</f>
        <v>0.13124708080336292</v>
      </c>
      <c r="J100" s="265">
        <f>H100/E100-1</f>
        <v>-0.27763496143958866</v>
      </c>
      <c r="K100" s="17">
        <v>2856.0009477425319</v>
      </c>
      <c r="L100" s="17">
        <v>2859.8525267938476</v>
      </c>
      <c r="M100" s="32">
        <v>2175.7684125312621</v>
      </c>
      <c r="N100" s="16">
        <v>0.76182342105000145</v>
      </c>
      <c r="O100" s="273">
        <f>M100*D100/E100</f>
        <v>14163.935415595543</v>
      </c>
      <c r="P100" s="26">
        <v>1955.9370090307243</v>
      </c>
      <c r="Q100" s="40">
        <v>1209.7235966352835</v>
      </c>
      <c r="R100" s="40">
        <v>153.17793675135604</v>
      </c>
      <c r="S100" s="198">
        <f>SUM(P100:Q100)</f>
        <v>3165.6606056660075</v>
      </c>
      <c r="T100" s="291">
        <f>Q100/S100</f>
        <v>0.38213938489491855</v>
      </c>
      <c r="U100" s="291">
        <f>S100/K100</f>
        <v>1.1084242139934302</v>
      </c>
      <c r="V100" s="183">
        <v>9.5</v>
      </c>
      <c r="W100" s="189">
        <v>207.59890978963529</v>
      </c>
      <c r="X100" s="189">
        <v>128.82881711306445</v>
      </c>
      <c r="Y100" s="189">
        <v>141.97912479371783</v>
      </c>
      <c r="Z100" s="18">
        <v>241.39847703040672</v>
      </c>
      <c r="AA100" s="258">
        <v>75.335077004080546</v>
      </c>
      <c r="AB100" s="32">
        <v>158.3054609502035</v>
      </c>
      <c r="AC100" s="302">
        <f>W100/$AB100</f>
        <v>1.3113818597511144</v>
      </c>
      <c r="AD100" s="302">
        <f>X100/$AB100</f>
        <v>0.81379894502558436</v>
      </c>
      <c r="AE100" s="302">
        <f>Y100/$AB100</f>
        <v>0.89686814302874063</v>
      </c>
      <c r="AF100" s="302">
        <f>Z100/$AB100</f>
        <v>1.52489039595634</v>
      </c>
      <c r="AG100" s="302">
        <f>AA100/$AB100</f>
        <v>0.47588425915248694</v>
      </c>
    </row>
    <row r="101" spans="1:33">
      <c r="A101" s="10">
        <v>265</v>
      </c>
      <c r="B101" s="185">
        <v>13</v>
      </c>
      <c r="C101" s="190" t="s">
        <v>405</v>
      </c>
      <c r="D101" s="32">
        <v>1064</v>
      </c>
      <c r="E101" s="17">
        <v>154</v>
      </c>
      <c r="F101" s="275">
        <f>E101/D101</f>
        <v>0.14473684210526316</v>
      </c>
      <c r="G101" s="198">
        <v>934</v>
      </c>
      <c r="H101" s="198">
        <v>99</v>
      </c>
      <c r="I101" s="276">
        <f>H101/G101</f>
        <v>0.10599571734475374</v>
      </c>
      <c r="J101" s="265">
        <f>H101/E101-1</f>
        <v>-0.3571428571428571</v>
      </c>
      <c r="K101" s="17">
        <v>2790.0580451127798</v>
      </c>
      <c r="L101" s="17">
        <v>2591.9667452268277</v>
      </c>
      <c r="M101" s="32">
        <v>2207.4366071428567</v>
      </c>
      <c r="N101" s="16">
        <v>0.79117945628748654</v>
      </c>
      <c r="O101" s="273">
        <f>M101*D101/E101</f>
        <v>15251.380194805191</v>
      </c>
      <c r="P101" s="26">
        <v>2322.8993020972771</v>
      </c>
      <c r="Q101" s="40">
        <v>1557.4188684924466</v>
      </c>
      <c r="R101" s="40">
        <v>485.04341342862176</v>
      </c>
      <c r="S101" s="198">
        <f>SUM(P101:Q101)</f>
        <v>3880.3181705897236</v>
      </c>
      <c r="T101" s="291">
        <f>Q101/S101</f>
        <v>0.40136370267177163</v>
      </c>
      <c r="U101" s="291">
        <f>S101/K101</f>
        <v>1.3907661087505703</v>
      </c>
      <c r="V101" s="183">
        <v>9.1</v>
      </c>
      <c r="W101" s="189">
        <v>1019.6249034757484</v>
      </c>
      <c r="X101" s="189">
        <v>845.40964505761076</v>
      </c>
      <c r="Y101" s="189">
        <v>954.00511847983091</v>
      </c>
      <c r="Z101" s="18">
        <v>1333.4146710526315</v>
      </c>
      <c r="AA101" s="258">
        <v>575.84563909774442</v>
      </c>
      <c r="AB101" s="32">
        <v>147.83453384568941</v>
      </c>
      <c r="AC101" s="302">
        <f>W101/$AB101</f>
        <v>6.897068478871379</v>
      </c>
      <c r="AD101" s="302">
        <f>X101/$AB101</f>
        <v>5.7186208328025341</v>
      </c>
      <c r="AE101" s="302">
        <f>Y101/$AB101</f>
        <v>6.4531952965443606</v>
      </c>
      <c r="AF101" s="302">
        <f>Z101/$AB101</f>
        <v>9.0196426800009935</v>
      </c>
      <c r="AG101" s="302">
        <f>AA101/$AB101</f>
        <v>3.8952038073784276</v>
      </c>
    </row>
    <row r="102" spans="1:33">
      <c r="A102" s="10">
        <v>271</v>
      </c>
      <c r="B102" s="185">
        <v>4</v>
      </c>
      <c r="C102" s="190" t="s">
        <v>406</v>
      </c>
      <c r="D102" s="32">
        <v>6903</v>
      </c>
      <c r="E102" s="17">
        <v>938</v>
      </c>
      <c r="F102" s="275">
        <f>E102/D102</f>
        <v>0.13588294944227147</v>
      </c>
      <c r="G102" s="198">
        <v>6045</v>
      </c>
      <c r="H102" s="198">
        <v>706</v>
      </c>
      <c r="I102" s="276">
        <f>H102/G102</f>
        <v>0.11679073614557485</v>
      </c>
      <c r="J102" s="265">
        <f>H102/E102-1</f>
        <v>-0.24733475479744138</v>
      </c>
      <c r="K102" s="17">
        <v>2415.3172982761107</v>
      </c>
      <c r="L102" s="17">
        <v>2349.5964606261559</v>
      </c>
      <c r="M102" s="32">
        <v>1823.174958713603</v>
      </c>
      <c r="N102" s="16">
        <v>0.7548386955266132</v>
      </c>
      <c r="O102" s="273">
        <f>M102*D102/E102</f>
        <v>13417.245991471218</v>
      </c>
      <c r="P102" s="26">
        <v>2248.3126801661174</v>
      </c>
      <c r="Q102" s="40">
        <v>407.09426919342229</v>
      </c>
      <c r="R102" s="40">
        <v>-211.07352454358059</v>
      </c>
      <c r="S102" s="198">
        <f>SUM(P102:Q102)</f>
        <v>2655.4069493595398</v>
      </c>
      <c r="T102" s="291">
        <f>Q102/S102</f>
        <v>0.15330767635883824</v>
      </c>
      <c r="U102" s="291">
        <f>S102/K102</f>
        <v>1.0994029443894551</v>
      </c>
      <c r="V102" s="183">
        <v>9.1999999999999993</v>
      </c>
      <c r="W102" s="189">
        <v>112.64275200626466</v>
      </c>
      <c r="X102" s="189">
        <v>182.54878372195463</v>
      </c>
      <c r="Y102" s="189">
        <v>167.0229670103472</v>
      </c>
      <c r="Z102" s="18">
        <v>79.855546863682449</v>
      </c>
      <c r="AA102" s="258">
        <v>240.34711429813123</v>
      </c>
      <c r="AB102" s="32">
        <v>185.46779426318594</v>
      </c>
      <c r="AC102" s="302">
        <f>W102/$AB102</f>
        <v>0.60734399982360421</v>
      </c>
      <c r="AD102" s="302">
        <f>X102/$AB102</f>
        <v>0.98426136164056</v>
      </c>
      <c r="AE102" s="302">
        <f>Y102/$AB102</f>
        <v>0.90054970284132019</v>
      </c>
      <c r="AF102" s="302">
        <f>Z102/$AB102</f>
        <v>0.43056287578620983</v>
      </c>
      <c r="AG102" s="302">
        <f>AA102/$AB102</f>
        <v>1.2958967633866902</v>
      </c>
    </row>
    <row r="103" spans="1:33">
      <c r="A103" s="10">
        <v>272</v>
      </c>
      <c r="B103" s="185">
        <v>16</v>
      </c>
      <c r="C103" s="190" t="s">
        <v>407</v>
      </c>
      <c r="D103" s="32">
        <v>48006</v>
      </c>
      <c r="E103" s="17">
        <v>9384</v>
      </c>
      <c r="F103" s="275">
        <f>E103/D103</f>
        <v>0.1954755655543057</v>
      </c>
      <c r="G103" s="198">
        <v>47265</v>
      </c>
      <c r="H103" s="198">
        <v>8009</v>
      </c>
      <c r="I103" s="276">
        <f>H103/G103</f>
        <v>0.16944885221622766</v>
      </c>
      <c r="J103" s="265">
        <f>H103/E103-1</f>
        <v>-0.14652600170502983</v>
      </c>
      <c r="K103" s="17">
        <v>2666.5953695371427</v>
      </c>
      <c r="L103" s="17">
        <v>2652.9262971799799</v>
      </c>
      <c r="M103" s="32">
        <v>2382.0870759905015</v>
      </c>
      <c r="N103" s="16">
        <v>0.89330653731839904</v>
      </c>
      <c r="O103" s="273">
        <f>M103*D103/E103</f>
        <v>12186.111697570333</v>
      </c>
      <c r="P103" s="26">
        <v>2488.5936844128455</v>
      </c>
      <c r="Q103" s="40">
        <v>535.46794840221128</v>
      </c>
      <c r="R103" s="40">
        <v>-352.32697569487078</v>
      </c>
      <c r="S103" s="198">
        <f>SUM(P103:Q103)</f>
        <v>3024.0616328150568</v>
      </c>
      <c r="T103" s="291">
        <f>Q103/S103</f>
        <v>0.17706912537485278</v>
      </c>
      <c r="U103" s="291">
        <f>S103/K103</f>
        <v>1.1340534328385794</v>
      </c>
      <c r="V103" s="183">
        <v>8.9000000000000021</v>
      </c>
      <c r="W103" s="189">
        <v>118.4680830419004</v>
      </c>
      <c r="X103" s="189">
        <v>227.65939983506343</v>
      </c>
      <c r="Y103" s="189">
        <v>172.84829804598297</v>
      </c>
      <c r="Z103" s="18">
        <v>183.4004882722993</v>
      </c>
      <c r="AA103" s="258">
        <v>171.15282485522641</v>
      </c>
      <c r="AB103" s="32">
        <v>208.11528511050125</v>
      </c>
      <c r="AC103" s="302">
        <f>W103/$AB103</f>
        <v>0.56924258580525877</v>
      </c>
      <c r="AD103" s="302">
        <f>X103/$AB103</f>
        <v>1.0939100398809487</v>
      </c>
      <c r="AE103" s="302">
        <f>Y103/$AB103</f>
        <v>0.83054110107389345</v>
      </c>
      <c r="AF103" s="302">
        <f>Z103/$AB103</f>
        <v>0.88124468212375973</v>
      </c>
      <c r="AG103" s="302">
        <f>AA103/$AB103</f>
        <v>0.82239430306308747</v>
      </c>
    </row>
    <row r="104" spans="1:33">
      <c r="A104" s="10">
        <v>273</v>
      </c>
      <c r="B104" s="185">
        <v>19</v>
      </c>
      <c r="C104" s="190" t="s">
        <v>408</v>
      </c>
      <c r="D104" s="32">
        <v>3999</v>
      </c>
      <c r="E104" s="17">
        <v>675</v>
      </c>
      <c r="F104" s="275">
        <f>E104/D104</f>
        <v>0.16879219804951237</v>
      </c>
      <c r="G104" s="198">
        <v>3968</v>
      </c>
      <c r="H104" s="198">
        <v>514</v>
      </c>
      <c r="I104" s="276">
        <f>H104/G104</f>
        <v>0.12953629032258066</v>
      </c>
      <c r="J104" s="265">
        <f>H104/E104-1</f>
        <v>-0.23851851851851846</v>
      </c>
      <c r="K104" s="17">
        <v>3421.8256014003491</v>
      </c>
      <c r="L104" s="17">
        <v>3290.3881262159734</v>
      </c>
      <c r="M104" s="32">
        <v>2388.166774193548</v>
      </c>
      <c r="N104" s="16">
        <v>0.69792182664604929</v>
      </c>
      <c r="O104" s="273">
        <f>M104*D104/E104</f>
        <v>14148.561377777774</v>
      </c>
      <c r="P104" s="26">
        <v>2975.4130387541791</v>
      </c>
      <c r="Q104" s="40">
        <v>1292.7248304529228</v>
      </c>
      <c r="R104" s="40">
        <v>5.2016973704824654</v>
      </c>
      <c r="S104" s="198">
        <f>SUM(P104:Q104)</f>
        <v>4268.1378692071021</v>
      </c>
      <c r="T104" s="291">
        <f>Q104/S104</f>
        <v>0.3028779458553606</v>
      </c>
      <c r="U104" s="291">
        <f>S104/K104</f>
        <v>1.2473277035101986</v>
      </c>
      <c r="V104" s="183">
        <v>7.9</v>
      </c>
      <c r="W104" s="189">
        <v>497.03032824911122</v>
      </c>
      <c r="X104" s="189">
        <v>244.15746228875571</v>
      </c>
      <c r="Y104" s="189">
        <v>431.41054325319374</v>
      </c>
      <c r="Z104" s="18">
        <v>439.82337584396095</v>
      </c>
      <c r="AA104" s="258">
        <v>652.4893623405851</v>
      </c>
      <c r="AB104" s="32">
        <v>200.11570154995593</v>
      </c>
      <c r="AC104" s="302">
        <f>W104/$AB104</f>
        <v>2.4837147929895691</v>
      </c>
      <c r="AD104" s="302">
        <f>X104/$AB104</f>
        <v>1.2200814848494306</v>
      </c>
      <c r="AE104" s="302">
        <f>Y104/$AB104</f>
        <v>2.155805566038997</v>
      </c>
      <c r="AF104" s="302">
        <f>Z104/$AB104</f>
        <v>2.1978454086181016</v>
      </c>
      <c r="AG104" s="302">
        <f>AA104/$AB104</f>
        <v>3.2605605521548782</v>
      </c>
    </row>
    <row r="105" spans="1:33">
      <c r="A105" s="10">
        <v>275</v>
      </c>
      <c r="B105" s="185">
        <v>13</v>
      </c>
      <c r="C105" s="190" t="s">
        <v>409</v>
      </c>
      <c r="D105" s="32">
        <v>2521</v>
      </c>
      <c r="E105" s="17">
        <v>347</v>
      </c>
      <c r="F105" s="275">
        <f>E105/D105</f>
        <v>0.13764379214597383</v>
      </c>
      <c r="G105" s="198">
        <v>2213</v>
      </c>
      <c r="H105" s="198">
        <v>234</v>
      </c>
      <c r="I105" s="276">
        <f>H105/G105</f>
        <v>0.10573881608676006</v>
      </c>
      <c r="J105" s="265">
        <f>H105/E105-1</f>
        <v>-0.32564841498559083</v>
      </c>
      <c r="K105" s="17">
        <v>2859.6376041253461</v>
      </c>
      <c r="L105" s="17">
        <v>2863.4075225138972</v>
      </c>
      <c r="M105" s="32">
        <v>2164.920095200318</v>
      </c>
      <c r="N105" s="16">
        <v>0.75706099684700578</v>
      </c>
      <c r="O105" s="273">
        <f>M105*D105/E105</f>
        <v>15728.425244956776</v>
      </c>
      <c r="P105" s="26">
        <v>2227.5078509165442</v>
      </c>
      <c r="Q105" s="40">
        <v>982.87079548630618</v>
      </c>
      <c r="R105" s="40">
        <v>109.37617647042627</v>
      </c>
      <c r="S105" s="198">
        <f>SUM(P105:Q105)</f>
        <v>3210.3786464028503</v>
      </c>
      <c r="T105" s="291">
        <f>Q105/S105</f>
        <v>0.30615416551801095</v>
      </c>
      <c r="U105" s="291">
        <f>S105/K105</f>
        <v>1.1226522695643395</v>
      </c>
      <c r="V105" s="183">
        <v>9.8000000000000007</v>
      </c>
      <c r="W105" s="189">
        <v>-17.044488235514571</v>
      </c>
      <c r="X105" s="189">
        <v>-124.65243869085523</v>
      </c>
      <c r="Y105" s="189">
        <v>-82.664273231432006</v>
      </c>
      <c r="Z105" s="18">
        <v>123.92396667988893</v>
      </c>
      <c r="AA105" s="258">
        <v>325.22580721935742</v>
      </c>
      <c r="AB105" s="32">
        <v>163.60556602387325</v>
      </c>
      <c r="AC105" s="302">
        <f>W105/$AB105</f>
        <v>-0.10418036897979037</v>
      </c>
      <c r="AD105" s="302">
        <f>X105/$AB105</f>
        <v>-0.76190830006765176</v>
      </c>
      <c r="AE105" s="302">
        <f>Y105/$AB105</f>
        <v>-0.50526565348864516</v>
      </c>
      <c r="AF105" s="302">
        <f>Z105/$AB105</f>
        <v>0.75745568865185187</v>
      </c>
      <c r="AG105" s="302">
        <f>AA105/$AB105</f>
        <v>1.9878651755154872</v>
      </c>
    </row>
    <row r="106" spans="1:33">
      <c r="A106" s="10">
        <v>276</v>
      </c>
      <c r="B106" s="185">
        <v>12</v>
      </c>
      <c r="C106" s="190" t="s">
        <v>410</v>
      </c>
      <c r="D106" s="32">
        <v>15157</v>
      </c>
      <c r="E106" s="17">
        <v>3356</v>
      </c>
      <c r="F106" s="275">
        <f>E106/D106</f>
        <v>0.22141584746321832</v>
      </c>
      <c r="G106" s="198">
        <v>14672</v>
      </c>
      <c r="H106" s="198">
        <v>2673</v>
      </c>
      <c r="I106" s="276">
        <f>H106/G106</f>
        <v>0.18218375136314069</v>
      </c>
      <c r="J106" s="265">
        <f>H106/E106-1</f>
        <v>-0.20351609058402864</v>
      </c>
      <c r="K106" s="17">
        <v>2892.4713789008374</v>
      </c>
      <c r="L106" s="17">
        <v>2907.7256924516623</v>
      </c>
      <c r="M106" s="32">
        <v>2497.8658804512766</v>
      </c>
      <c r="N106" s="16">
        <v>0.86357496868317707</v>
      </c>
      <c r="O106" s="273">
        <f>M106*D106/E106</f>
        <v>11281.332881406435</v>
      </c>
      <c r="P106" s="26">
        <v>2142.0118847596195</v>
      </c>
      <c r="Q106" s="40">
        <v>1099.8594210369704</v>
      </c>
      <c r="R106" s="40">
        <v>23.153317101968586</v>
      </c>
      <c r="S106" s="198">
        <f>SUM(P106:Q106)</f>
        <v>3241.8713057965897</v>
      </c>
      <c r="T106" s="291">
        <f>Q106/S106</f>
        <v>0.33926683612343889</v>
      </c>
      <c r="U106" s="291">
        <f>S106/K106</f>
        <v>1.1207963298943782</v>
      </c>
      <c r="V106" s="183">
        <v>8.4</v>
      </c>
      <c r="W106" s="189">
        <v>-41.309099056736542</v>
      </c>
      <c r="X106" s="189">
        <v>-40.521579808819325</v>
      </c>
      <c r="Y106" s="189">
        <v>-46.141364804732348</v>
      </c>
      <c r="Z106" s="18">
        <v>1.0812416705152736</v>
      </c>
      <c r="AA106" s="258">
        <v>35.637138615821073</v>
      </c>
      <c r="AB106" s="32">
        <v>207.6842694882229</v>
      </c>
      <c r="AC106" s="302">
        <f>W106/$AB106</f>
        <v>-0.19890336017518673</v>
      </c>
      <c r="AD106" s="302">
        <f>X106/$AB106</f>
        <v>-0.19511145407725342</v>
      </c>
      <c r="AE106" s="302">
        <f>Y106/$AB106</f>
        <v>-0.22217072539212643</v>
      </c>
      <c r="AF106" s="302">
        <f>Z106/$AB106</f>
        <v>5.2061799055830148E-3</v>
      </c>
      <c r="AG106" s="302">
        <f>AA106/$AB106</f>
        <v>0.17159286403172649</v>
      </c>
    </row>
    <row r="107" spans="1:33">
      <c r="A107" s="10">
        <v>280</v>
      </c>
      <c r="B107" s="185">
        <v>15</v>
      </c>
      <c r="C107" s="190" t="s">
        <v>411</v>
      </c>
      <c r="D107" s="32">
        <v>2024</v>
      </c>
      <c r="E107" s="17">
        <v>304</v>
      </c>
      <c r="F107" s="275">
        <f>E107/D107</f>
        <v>0.15019762845849802</v>
      </c>
      <c r="G107" s="198">
        <v>1915</v>
      </c>
      <c r="H107" s="198">
        <v>235</v>
      </c>
      <c r="I107" s="276">
        <f>H107/G107</f>
        <v>0.12271540469973891</v>
      </c>
      <c r="J107" s="265">
        <f>H107/E107-1</f>
        <v>-0.22697368421052633</v>
      </c>
      <c r="K107" s="17">
        <v>3378.4051877470338</v>
      </c>
      <c r="L107" s="17">
        <v>3329.5795115793358</v>
      </c>
      <c r="M107" s="32">
        <v>2467.8987401185773</v>
      </c>
      <c r="N107" s="16">
        <v>0.73049223020059106</v>
      </c>
      <c r="O107" s="273">
        <f>M107*D107/E107</f>
        <v>16431.010032894741</v>
      </c>
      <c r="P107" s="26">
        <v>2307.5304771646856</v>
      </c>
      <c r="Q107" s="40">
        <v>1401.8405590671616</v>
      </c>
      <c r="R107" s="40">
        <v>140.9014838298398</v>
      </c>
      <c r="S107" s="198">
        <f>SUM(P107:Q107)</f>
        <v>3709.371036231847</v>
      </c>
      <c r="T107" s="291">
        <f>Q107/S107</f>
        <v>0.37791866744374458</v>
      </c>
      <c r="U107" s="291">
        <f>S107/K107</f>
        <v>1.0979651137421813</v>
      </c>
      <c r="V107" s="183">
        <v>9.3000000000000007</v>
      </c>
      <c r="W107" s="189">
        <v>15.354246865798768</v>
      </c>
      <c r="X107" s="189">
        <v>-144.0723031744381</v>
      </c>
      <c r="Y107" s="189">
        <v>-50.265538130118685</v>
      </c>
      <c r="Z107" s="18">
        <v>106.42496541501977</v>
      </c>
      <c r="AA107" s="258">
        <v>395.03810770750988</v>
      </c>
      <c r="AB107" s="32">
        <v>179.21978671720663</v>
      </c>
      <c r="AC107" s="302">
        <f>W107/$AB107</f>
        <v>8.567272145026289E-2</v>
      </c>
      <c r="AD107" s="302">
        <f>X107/$AB107</f>
        <v>-0.80388614345229514</v>
      </c>
      <c r="AE107" s="302">
        <f>Y107/$AB107</f>
        <v>-0.28046868624742516</v>
      </c>
      <c r="AF107" s="302">
        <f>Z107/$AB107</f>
        <v>0.59382374772574187</v>
      </c>
      <c r="AG107" s="302">
        <f>AA107/$AB107</f>
        <v>2.2042103438659146</v>
      </c>
    </row>
    <row r="108" spans="1:33">
      <c r="A108" s="10">
        <v>284</v>
      </c>
      <c r="B108" s="185">
        <v>2</v>
      </c>
      <c r="C108" s="190" t="s">
        <v>412</v>
      </c>
      <c r="D108" s="32">
        <v>2227</v>
      </c>
      <c r="E108" s="17">
        <v>314</v>
      </c>
      <c r="F108" s="275">
        <f>E108/D108</f>
        <v>0.14099685675797036</v>
      </c>
      <c r="G108" s="198">
        <v>2033</v>
      </c>
      <c r="H108" s="198">
        <v>259</v>
      </c>
      <c r="I108" s="276">
        <f>H108/G108</f>
        <v>0.12739793408755534</v>
      </c>
      <c r="J108" s="265">
        <f>H108/E108-1</f>
        <v>-0.17515923566878977</v>
      </c>
      <c r="K108" s="17">
        <v>2870.7298428378981</v>
      </c>
      <c r="L108" s="17">
        <v>3213.1932552168291</v>
      </c>
      <c r="M108" s="32">
        <v>2446.4974045801519</v>
      </c>
      <c r="N108" s="16">
        <v>0.85222139961510079</v>
      </c>
      <c r="O108" s="273">
        <f>M108*D108/E108</f>
        <v>17351.432229299357</v>
      </c>
      <c r="P108" s="26">
        <v>2238.0574568551151</v>
      </c>
      <c r="Q108" s="40">
        <v>1603.3545642966958</v>
      </c>
      <c r="R108" s="40">
        <v>363.024355629659</v>
      </c>
      <c r="S108" s="198">
        <f>SUM(P108:Q108)</f>
        <v>3841.4120211518111</v>
      </c>
      <c r="T108" s="291">
        <f>Q108/S108</f>
        <v>0.41738677222547582</v>
      </c>
      <c r="U108" s="291">
        <f>S108/K108</f>
        <v>1.3381307999899887</v>
      </c>
      <c r="V108" s="183">
        <v>7.4000000000000012</v>
      </c>
      <c r="W108" s="189">
        <v>-155.26786971245284</v>
      </c>
      <c r="X108" s="189">
        <v>-366.00674887819127</v>
      </c>
      <c r="Y108" s="189">
        <v>-220.88765470837029</v>
      </c>
      <c r="Z108" s="18">
        <v>-66.716169735069599</v>
      </c>
      <c r="AA108" s="258">
        <v>1753.7992905253705</v>
      </c>
      <c r="AB108" s="32">
        <v>182.58822379113465</v>
      </c>
      <c r="AC108" s="302">
        <f>W108/$AB108</f>
        <v>-0.85037176269410464</v>
      </c>
      <c r="AD108" s="302">
        <f>X108/$AB108</f>
        <v>-2.0045473978479125</v>
      </c>
      <c r="AE108" s="302">
        <f>Y108/$AB108</f>
        <v>-1.2097584943980118</v>
      </c>
      <c r="AF108" s="302">
        <f>Z108/$AB108</f>
        <v>-0.36539141654276236</v>
      </c>
      <c r="AG108" s="302">
        <f>AA108/$AB108</f>
        <v>9.6052157916359775</v>
      </c>
    </row>
    <row r="109" spans="1:33">
      <c r="A109" s="10">
        <v>285</v>
      </c>
      <c r="B109" s="185">
        <v>8</v>
      </c>
      <c r="C109" s="190" t="s">
        <v>413</v>
      </c>
      <c r="D109" s="32">
        <v>50617</v>
      </c>
      <c r="E109" s="17">
        <v>6856</v>
      </c>
      <c r="F109" s="275">
        <f>E109/D109</f>
        <v>0.13544856471146058</v>
      </c>
      <c r="G109" s="198">
        <v>46318</v>
      </c>
      <c r="H109" s="198">
        <v>5253</v>
      </c>
      <c r="I109" s="276">
        <f>H109/G109</f>
        <v>0.11341163262662464</v>
      </c>
      <c r="J109" s="265">
        <f>H109/E109-1</f>
        <v>-0.23380980163360565</v>
      </c>
      <c r="K109" s="17">
        <v>2578.1944751763276</v>
      </c>
      <c r="L109" s="17">
        <v>2625.2812604268011</v>
      </c>
      <c r="M109" s="32">
        <v>2198.8069960685148</v>
      </c>
      <c r="N109" s="16">
        <v>0.85284760992210806</v>
      </c>
      <c r="O109" s="273">
        <f>M109*D109/E109</f>
        <v>16233.520087514587</v>
      </c>
      <c r="P109" s="26">
        <v>2550.23225973936</v>
      </c>
      <c r="Q109" s="40">
        <v>92.776369339941454</v>
      </c>
      <c r="R109" s="40">
        <v>-288.21921624539192</v>
      </c>
      <c r="S109" s="198">
        <f>SUM(P109:Q109)</f>
        <v>2643.0086290793015</v>
      </c>
      <c r="T109" s="291">
        <f>Q109/S109</f>
        <v>3.5102560135136726E-2</v>
      </c>
      <c r="U109" s="291">
        <f>S109/K109</f>
        <v>1.0251393579991832</v>
      </c>
      <c r="V109" s="183">
        <v>9.4</v>
      </c>
      <c r="W109" s="189">
        <v>-63.951945841755169</v>
      </c>
      <c r="X109" s="189">
        <v>-1.361683448876585</v>
      </c>
      <c r="Y109" s="189">
        <v>-9.5717308376726127</v>
      </c>
      <c r="Z109" s="18">
        <v>-119.05806823794377</v>
      </c>
      <c r="AA109" s="258">
        <v>615.73085524626117</v>
      </c>
      <c r="AB109" s="32">
        <v>215.46793469579683</v>
      </c>
      <c r="AC109" s="302">
        <f>W109/$AB109</f>
        <v>-0.29680493263206043</v>
      </c>
      <c r="AD109" s="302">
        <f>X109/$AB109</f>
        <v>-6.3196570329550183E-3</v>
      </c>
      <c r="AE109" s="302">
        <f>Y109/$AB109</f>
        <v>-4.4422994313219867E-2</v>
      </c>
      <c r="AF109" s="302">
        <f>Z109/$AB109</f>
        <v>-0.55255585201590673</v>
      </c>
      <c r="AG109" s="302">
        <f>AA109/$AB109</f>
        <v>2.8576449489598805</v>
      </c>
    </row>
    <row r="110" spans="1:33">
      <c r="A110" s="10">
        <v>286</v>
      </c>
      <c r="B110" s="185">
        <v>8</v>
      </c>
      <c r="C110" s="190" t="s">
        <v>414</v>
      </c>
      <c r="D110" s="32">
        <v>79429</v>
      </c>
      <c r="E110" s="17">
        <v>10810</v>
      </c>
      <c r="F110" s="275">
        <f>E110/D110</f>
        <v>0.13609638796912965</v>
      </c>
      <c r="G110" s="198">
        <v>71613</v>
      </c>
      <c r="H110" s="198">
        <v>8195</v>
      </c>
      <c r="I110" s="276">
        <f>H110/G110</f>
        <v>0.11443453004342787</v>
      </c>
      <c r="J110" s="265">
        <f>H110/E110-1</f>
        <v>-0.24190564292321926</v>
      </c>
      <c r="K110" s="17">
        <v>2618.5334508806609</v>
      </c>
      <c r="L110" s="17">
        <v>2660.1426001530717</v>
      </c>
      <c r="M110" s="32">
        <v>2176.1737044404431</v>
      </c>
      <c r="N110" s="16">
        <v>0.83106584096092262</v>
      </c>
      <c r="O110" s="273">
        <f>M110*D110/E110</f>
        <v>15989.944604070301</v>
      </c>
      <c r="P110" s="26">
        <v>2551.8352991678812</v>
      </c>
      <c r="Q110" s="40">
        <v>-72.254808489940785</v>
      </c>
      <c r="R110" s="40">
        <v>-330.08308099010424</v>
      </c>
      <c r="S110" s="198">
        <f>SUM(P110:Q110)</f>
        <v>2479.5804906779404</v>
      </c>
      <c r="T110" s="291">
        <f>Q110/S110</f>
        <v>-2.9139932646504108E-2</v>
      </c>
      <c r="U110" s="291">
        <f>S110/K110</f>
        <v>0.94693481568624294</v>
      </c>
      <c r="V110" s="183">
        <v>8.9</v>
      </c>
      <c r="W110" s="189">
        <v>-309.45903600651405</v>
      </c>
      <c r="X110" s="189">
        <v>-209.32827120239384</v>
      </c>
      <c r="Y110" s="189">
        <v>-255.07882100243148</v>
      </c>
      <c r="Z110" s="18">
        <v>-252.72818517166274</v>
      </c>
      <c r="AA110" s="258">
        <v>245.15992244646162</v>
      </c>
      <c r="AB110" s="32">
        <v>214.57271480120204</v>
      </c>
      <c r="AC110" s="302">
        <f>W110/$AB110</f>
        <v>-1.4422105638791147</v>
      </c>
      <c r="AD110" s="302">
        <f>X110/$AB110</f>
        <v>-0.97555866502566702</v>
      </c>
      <c r="AE110" s="302">
        <f>Y110/$AB110</f>
        <v>-1.1887756616154932</v>
      </c>
      <c r="AF110" s="302">
        <f>Z110/$AB110</f>
        <v>-1.1778207001100354</v>
      </c>
      <c r="AG110" s="302">
        <f>AA110/$AB110</f>
        <v>1.1425493808641891</v>
      </c>
    </row>
    <row r="111" spans="1:33">
      <c r="A111" s="10">
        <v>287</v>
      </c>
      <c r="B111" s="185">
        <v>15</v>
      </c>
      <c r="C111" s="190" t="s">
        <v>415</v>
      </c>
      <c r="D111" s="32">
        <v>6242</v>
      </c>
      <c r="E111" s="17">
        <v>806</v>
      </c>
      <c r="F111" s="275">
        <f>E111/D111</f>
        <v>0.12912528035885934</v>
      </c>
      <c r="G111" s="198">
        <v>5603</v>
      </c>
      <c r="H111" s="198">
        <v>765</v>
      </c>
      <c r="I111" s="276">
        <f>H111/G111</f>
        <v>0.13653399964304835</v>
      </c>
      <c r="J111" s="265">
        <f>H111/E111-1</f>
        <v>-5.0868486352357301E-2</v>
      </c>
      <c r="K111" s="17">
        <v>3455.2261694969575</v>
      </c>
      <c r="L111" s="17">
        <v>3406.8924399773359</v>
      </c>
      <c r="M111" s="32">
        <v>2402.851054149311</v>
      </c>
      <c r="N111" s="16">
        <v>0.69542511438524424</v>
      </c>
      <c r="O111" s="273">
        <f>M111*D111/E111</f>
        <v>18608.680248138957</v>
      </c>
      <c r="P111" s="26">
        <v>2521.9888388705103</v>
      </c>
      <c r="Q111" s="40">
        <v>1511.4449370205193</v>
      </c>
      <c r="R111" s="40">
        <v>283.94275693110689</v>
      </c>
      <c r="S111" s="198">
        <f>SUM(P111:Q111)</f>
        <v>4033.4337758910297</v>
      </c>
      <c r="T111" s="291">
        <f>Q111/S111</f>
        <v>0.37472908221646073</v>
      </c>
      <c r="U111" s="291">
        <f>S111/K111</f>
        <v>1.1673429112972518</v>
      </c>
      <c r="V111" s="183">
        <v>8.9</v>
      </c>
      <c r="W111" s="189">
        <v>-150.5198052204293</v>
      </c>
      <c r="X111" s="189">
        <v>-289.51445281217565</v>
      </c>
      <c r="Y111" s="189">
        <v>-216.13959021634673</v>
      </c>
      <c r="Z111" s="18">
        <v>-121.54726850368472</v>
      </c>
      <c r="AA111" s="258">
        <v>321.50429830182634</v>
      </c>
      <c r="AB111" s="32">
        <v>201.26818395865854</v>
      </c>
      <c r="AC111" s="302">
        <f>W111/$AB111</f>
        <v>-0.74785692532182235</v>
      </c>
      <c r="AD111" s="302">
        <f>X111/$AB111</f>
        <v>-1.4384511606247876</v>
      </c>
      <c r="AE111" s="302">
        <f>Y111/$AB111</f>
        <v>-1.0738885101717957</v>
      </c>
      <c r="AF111" s="302">
        <f>Z111/$AB111</f>
        <v>-0.60390701656378598</v>
      </c>
      <c r="AG111" s="302">
        <f>AA111/$AB111</f>
        <v>1.5973925534493065</v>
      </c>
    </row>
    <row r="112" spans="1:33">
      <c r="A112" s="10">
        <v>288</v>
      </c>
      <c r="B112" s="185">
        <v>15</v>
      </c>
      <c r="C112" s="190" t="s">
        <v>416</v>
      </c>
      <c r="D112" s="32">
        <v>6405</v>
      </c>
      <c r="E112" s="17">
        <v>1172</v>
      </c>
      <c r="F112" s="275">
        <f>E112/D112</f>
        <v>0.18298204527712725</v>
      </c>
      <c r="G112" s="198">
        <v>5819</v>
      </c>
      <c r="H112" s="198">
        <v>880</v>
      </c>
      <c r="I112" s="276">
        <f>H112/G112</f>
        <v>0.15122873345935728</v>
      </c>
      <c r="J112" s="265">
        <f>H112/E112-1</f>
        <v>-0.24914675767918093</v>
      </c>
      <c r="K112" s="17">
        <v>2795.2938985167834</v>
      </c>
      <c r="L112" s="17">
        <v>2680.7290888169259</v>
      </c>
      <c r="M112" s="32">
        <v>2305.0794082747857</v>
      </c>
      <c r="N112" s="16">
        <v>0.82462864083733323</v>
      </c>
      <c r="O112" s="273">
        <f>M112*D112/E112</f>
        <v>12597.298302047784</v>
      </c>
      <c r="P112" s="26">
        <v>2261.5281173044236</v>
      </c>
      <c r="Q112" s="40">
        <v>1165.0029817328202</v>
      </c>
      <c r="R112" s="40">
        <v>-91.020238109437528</v>
      </c>
      <c r="S112" s="198">
        <f>SUM(P112:Q112)</f>
        <v>3426.5310990372436</v>
      </c>
      <c r="T112" s="291">
        <f>Q112/S112</f>
        <v>0.3399948659623</v>
      </c>
      <c r="U112" s="291">
        <f>S112/K112</f>
        <v>1.2258214067777997</v>
      </c>
      <c r="V112" s="183">
        <v>8.9</v>
      </c>
      <c r="W112" s="189">
        <v>503.44910521984076</v>
      </c>
      <c r="X112" s="189">
        <v>554.55452856450779</v>
      </c>
      <c r="Y112" s="189">
        <v>548.93474356859497</v>
      </c>
      <c r="Z112" s="18">
        <v>500.95543325526927</v>
      </c>
      <c r="AA112" s="258">
        <v>634.09877595628416</v>
      </c>
      <c r="AB112" s="32">
        <v>187.91986590298717</v>
      </c>
      <c r="AC112" s="302">
        <f>W112/$AB112</f>
        <v>2.6790627100582554</v>
      </c>
      <c r="AD112" s="302">
        <f>X112/$AB112</f>
        <v>2.9510159870526631</v>
      </c>
      <c r="AE112" s="302">
        <f>Y112/$AB112</f>
        <v>2.9211107667136171</v>
      </c>
      <c r="AF112" s="302">
        <f>Z112/$AB112</f>
        <v>2.6657928412629102</v>
      </c>
      <c r="AG112" s="302">
        <f>AA112/$AB112</f>
        <v>3.3743041104745943</v>
      </c>
    </row>
    <row r="113" spans="1:33">
      <c r="A113" s="10">
        <v>290</v>
      </c>
      <c r="B113" s="185">
        <v>18</v>
      </c>
      <c r="C113" s="190" t="s">
        <v>417</v>
      </c>
      <c r="D113" s="32">
        <v>7755</v>
      </c>
      <c r="E113" s="17">
        <v>892</v>
      </c>
      <c r="F113" s="275">
        <f>E113/D113</f>
        <v>0.11502256608639587</v>
      </c>
      <c r="G113" s="198">
        <v>6435</v>
      </c>
      <c r="H113" s="198">
        <v>598</v>
      </c>
      <c r="I113" s="276">
        <f>H113/G113</f>
        <v>9.2929292929292931E-2</v>
      </c>
      <c r="J113" s="265">
        <f>H113/E113-1</f>
        <v>-0.32959641255605376</v>
      </c>
      <c r="K113" s="17">
        <v>3116.3710225660861</v>
      </c>
      <c r="L113" s="17">
        <v>2944.4973393552818</v>
      </c>
      <c r="M113" s="32">
        <v>1885.2129555125728</v>
      </c>
      <c r="N113" s="16">
        <v>0.60493854610425957</v>
      </c>
      <c r="O113" s="273">
        <f>M113*D113/E113</f>
        <v>16389.93998878924</v>
      </c>
      <c r="P113" s="26">
        <v>2330.3367396603749</v>
      </c>
      <c r="Q113" s="40">
        <v>1064.3946716247924</v>
      </c>
      <c r="R113" s="40">
        <v>87.227384979759648</v>
      </c>
      <c r="S113" s="198">
        <f>SUM(P113:Q113)</f>
        <v>3394.7314112851673</v>
      </c>
      <c r="T113" s="291">
        <f>Q113/S113</f>
        <v>0.31354311804651347</v>
      </c>
      <c r="U113" s="291">
        <f>S113/K113</f>
        <v>1.0893219667053229</v>
      </c>
      <c r="V113" s="183">
        <v>9.4</v>
      </c>
      <c r="W113" s="189">
        <v>132.01895535823454</v>
      </c>
      <c r="X113" s="189">
        <v>25.705897433263189</v>
      </c>
      <c r="Y113" s="189">
        <v>66.399170362317093</v>
      </c>
      <c r="Z113" s="18">
        <v>265.37754738878141</v>
      </c>
      <c r="AA113" s="258">
        <v>283.59031592520955</v>
      </c>
      <c r="AB113" s="32">
        <v>168.87211743493157</v>
      </c>
      <c r="AC113" s="302">
        <f>W113/$AB113</f>
        <v>0.78176881632992501</v>
      </c>
      <c r="AD113" s="302">
        <f>X113/$AB113</f>
        <v>0.15222108790794298</v>
      </c>
      <c r="AE113" s="302">
        <f>Y113/$AB113</f>
        <v>0.39319202820975752</v>
      </c>
      <c r="AF113" s="302">
        <f>Z113/$AB113</f>
        <v>1.5714704796724925</v>
      </c>
      <c r="AG113" s="302">
        <f>AA113/$AB113</f>
        <v>1.6793199506986716</v>
      </c>
    </row>
    <row r="114" spans="1:33">
      <c r="A114" s="10">
        <v>291</v>
      </c>
      <c r="B114" s="185">
        <v>6</v>
      </c>
      <c r="C114" s="190" t="s">
        <v>418</v>
      </c>
      <c r="D114" s="32">
        <v>2119</v>
      </c>
      <c r="E114" s="17">
        <v>186</v>
      </c>
      <c r="F114" s="275">
        <f>E114/D114</f>
        <v>8.77772534214252E-2</v>
      </c>
      <c r="G114" s="198">
        <v>1851</v>
      </c>
      <c r="H114" s="198">
        <v>141</v>
      </c>
      <c r="I114" s="276">
        <f>H114/G114</f>
        <v>7.6175040518638576E-2</v>
      </c>
      <c r="J114" s="265">
        <f>H114/E114-1</f>
        <v>-0.24193548387096775</v>
      </c>
      <c r="K114" s="17">
        <v>3489.829565832938</v>
      </c>
      <c r="L114" s="17">
        <v>3845.1226774360362</v>
      </c>
      <c r="M114" s="32">
        <v>2019.8878008494571</v>
      </c>
      <c r="N114" s="16">
        <v>0.57879267819411651</v>
      </c>
      <c r="O114" s="273">
        <f>M114*D114/E114</f>
        <v>23011.517473118278</v>
      </c>
      <c r="P114" s="26">
        <v>2779.8824325328455</v>
      </c>
      <c r="Q114" s="40">
        <v>1172.6565971539087</v>
      </c>
      <c r="R114" s="40">
        <v>878.05631766398483</v>
      </c>
      <c r="S114" s="198">
        <f>SUM(P114:Q114)</f>
        <v>3952.5390296867545</v>
      </c>
      <c r="T114" s="291">
        <f>Q114/S114</f>
        <v>0.29668438144350057</v>
      </c>
      <c r="U114" s="291">
        <f>S114/K114</f>
        <v>1.1325879832023771</v>
      </c>
      <c r="V114" s="183">
        <v>9.1</v>
      </c>
      <c r="W114" s="189">
        <v>-209.56203300272233</v>
      </c>
      <c r="X114" s="189">
        <v>-660.34829642716932</v>
      </c>
      <c r="Y114" s="189">
        <v>-275.18181799863976</v>
      </c>
      <c r="Z114" s="18">
        <v>-85.404686172722975</v>
      </c>
      <c r="AA114" s="258">
        <v>266.24605474280321</v>
      </c>
      <c r="AB114" s="32">
        <v>176.40068102791074</v>
      </c>
      <c r="AC114" s="302">
        <f>W114/$AB114</f>
        <v>-1.1879887978979213</v>
      </c>
      <c r="AD114" s="302">
        <f>X114/$AB114</f>
        <v>-3.7434566158091345</v>
      </c>
      <c r="AE114" s="302">
        <f>Y114/$AB114</f>
        <v>-1.5599816077529742</v>
      </c>
      <c r="AF114" s="302">
        <f>Z114/$AB114</f>
        <v>-0.48415168056641428</v>
      </c>
      <c r="AG114" s="302">
        <f>AA114/$AB114</f>
        <v>1.5093255490361561</v>
      </c>
    </row>
    <row r="115" spans="1:33">
      <c r="A115" s="10">
        <v>297</v>
      </c>
      <c r="B115" s="185">
        <v>11</v>
      </c>
      <c r="C115" s="190" t="s">
        <v>127</v>
      </c>
      <c r="D115" s="32">
        <v>122594</v>
      </c>
      <c r="E115" s="17">
        <v>18480</v>
      </c>
      <c r="F115" s="275">
        <f>E115/D115</f>
        <v>0.15074147185017212</v>
      </c>
      <c r="G115" s="198">
        <v>126113</v>
      </c>
      <c r="H115" s="198">
        <v>17389</v>
      </c>
      <c r="I115" s="276">
        <f>H115/G115</f>
        <v>0.13788427838525766</v>
      </c>
      <c r="J115" s="265">
        <f>H115/E115-1</f>
        <v>-5.9036796536796499E-2</v>
      </c>
      <c r="K115" s="17">
        <v>2463.942653392498</v>
      </c>
      <c r="L115" s="17">
        <v>2516.4627517263852</v>
      </c>
      <c r="M115" s="32">
        <v>2225.6269292135012</v>
      </c>
      <c r="N115" s="16">
        <v>0.90327870502551266</v>
      </c>
      <c r="O115" s="273">
        <f>M115*D115/E115</f>
        <v>14764.529640692641</v>
      </c>
      <c r="P115" s="26">
        <v>2388.1754961049028</v>
      </c>
      <c r="Q115" s="40">
        <v>263.11733965462173</v>
      </c>
      <c r="R115" s="40">
        <v>-199.33541936600272</v>
      </c>
      <c r="S115" s="198">
        <f>SUM(P115:Q115)</f>
        <v>2651.2928357595247</v>
      </c>
      <c r="T115" s="291">
        <f>Q115/S115</f>
        <v>9.9241146095144797E-2</v>
      </c>
      <c r="U115" s="291">
        <f>S115/K115</f>
        <v>1.0760367462729183</v>
      </c>
      <c r="V115" s="183">
        <v>8.1</v>
      </c>
      <c r="W115" s="189">
        <v>-51.675260999648003</v>
      </c>
      <c r="X115" s="189">
        <v>0.31891903199968591</v>
      </c>
      <c r="Y115" s="189">
        <v>-5.3008659639133828</v>
      </c>
      <c r="Z115" s="18">
        <v>-36.322208998809074</v>
      </c>
      <c r="AA115" s="258">
        <v>-4.2895383134574292</v>
      </c>
      <c r="AB115" s="32">
        <v>218.97408950620874</v>
      </c>
      <c r="AC115" s="302">
        <f>W115/$AB115</f>
        <v>-0.23598801628163782</v>
      </c>
      <c r="AD115" s="302">
        <f>X115/$AB115</f>
        <v>1.4564236011614668E-3</v>
      </c>
      <c r="AE115" s="302">
        <f>Y115/$AB115</f>
        <v>-2.4207731498584829E-2</v>
      </c>
      <c r="AF115" s="302">
        <f>Z115/$AB115</f>
        <v>-0.16587446067576503</v>
      </c>
      <c r="AG115" s="302">
        <f>AA115/$AB115</f>
        <v>-1.9589250596408141E-2</v>
      </c>
    </row>
    <row r="116" spans="1:33">
      <c r="A116" s="10">
        <v>300</v>
      </c>
      <c r="B116" s="185">
        <v>14</v>
      </c>
      <c r="C116" s="190" t="s">
        <v>419</v>
      </c>
      <c r="D116" s="32">
        <v>3437</v>
      </c>
      <c r="E116" s="17">
        <v>493</v>
      </c>
      <c r="F116" s="275">
        <f>E116/D116</f>
        <v>0.14343904567937155</v>
      </c>
      <c r="G116" s="198">
        <v>3132</v>
      </c>
      <c r="H116" s="198">
        <v>379</v>
      </c>
      <c r="I116" s="276">
        <f>H116/G116</f>
        <v>0.12100893997445722</v>
      </c>
      <c r="J116" s="265">
        <f>H116/E116-1</f>
        <v>-0.23123732251521301</v>
      </c>
      <c r="K116" s="17">
        <v>3090.3102153040454</v>
      </c>
      <c r="L116" s="17">
        <v>2986.3555438835897</v>
      </c>
      <c r="M116" s="32">
        <v>2478.84312772767</v>
      </c>
      <c r="N116" s="16">
        <v>0.80213407555389538</v>
      </c>
      <c r="O116" s="273">
        <f>M116*D116/E116</f>
        <v>17281.508782961464</v>
      </c>
      <c r="P116" s="26">
        <v>1979.7702265188843</v>
      </c>
      <c r="Q116" s="40">
        <v>1952.0869639921289</v>
      </c>
      <c r="R116" s="40">
        <v>563.09214076754188</v>
      </c>
      <c r="S116" s="198">
        <f>SUM(P116:Q116)</f>
        <v>3931.857190511013</v>
      </c>
      <c r="T116" s="291">
        <f>Q116/S116</f>
        <v>0.49647962003890111</v>
      </c>
      <c r="U116" s="291">
        <f>S116/K116</f>
        <v>1.2723179605204038</v>
      </c>
      <c r="V116" s="183">
        <v>8.4</v>
      </c>
      <c r="W116" s="189">
        <v>534.63047086421682</v>
      </c>
      <c r="X116" s="189">
        <v>311.10740420793974</v>
      </c>
      <c r="Y116" s="189">
        <v>469.01068586829933</v>
      </c>
      <c r="Z116" s="18">
        <v>508.19825429153326</v>
      </c>
      <c r="AA116" s="258">
        <v>294.40776840267677</v>
      </c>
      <c r="AB116" s="32">
        <v>175.63778902110801</v>
      </c>
      <c r="AC116" s="302">
        <f>W116/$AB116</f>
        <v>3.0439376050216924</v>
      </c>
      <c r="AD116" s="302">
        <f>X116/$AB116</f>
        <v>1.7713010733160113</v>
      </c>
      <c r="AE116" s="302">
        <f>Y116/$AB116</f>
        <v>2.6703290247631961</v>
      </c>
      <c r="AF116" s="302">
        <f>Z116/$AB116</f>
        <v>2.8934448396549697</v>
      </c>
      <c r="AG116" s="302">
        <f>AA116/$AB116</f>
        <v>1.6762211027792833</v>
      </c>
    </row>
    <row r="117" spans="1:33">
      <c r="A117" s="10">
        <v>301</v>
      </c>
      <c r="B117" s="185">
        <v>14</v>
      </c>
      <c r="C117" s="190" t="s">
        <v>420</v>
      </c>
      <c r="D117" s="32">
        <v>19890</v>
      </c>
      <c r="E117" s="17">
        <v>3106</v>
      </c>
      <c r="F117" s="275">
        <f>E117/D117</f>
        <v>0.15615887380593263</v>
      </c>
      <c r="G117" s="198">
        <v>17595</v>
      </c>
      <c r="H117" s="198">
        <v>2189</v>
      </c>
      <c r="I117" s="276">
        <f>H117/G117</f>
        <v>0.124410343847684</v>
      </c>
      <c r="J117" s="265">
        <f>H117/E117-1</f>
        <v>-0.29523502897617515</v>
      </c>
      <c r="K117" s="17">
        <v>2781.8830020110609</v>
      </c>
      <c r="L117" s="17">
        <v>2657.8955613106345</v>
      </c>
      <c r="M117" s="32">
        <v>2295.430067873303</v>
      </c>
      <c r="N117" s="16">
        <v>0.82513537277229332</v>
      </c>
      <c r="O117" s="273">
        <f>M117*D117/E117</f>
        <v>14699.3251931745</v>
      </c>
      <c r="P117" s="26">
        <v>1967.3396683904434</v>
      </c>
      <c r="Q117" s="40">
        <v>589.24157684742397</v>
      </c>
      <c r="R117" s="40">
        <v>-244.36905788383763</v>
      </c>
      <c r="S117" s="198">
        <f>SUM(P117:Q117)</f>
        <v>2556.5812452378673</v>
      </c>
      <c r="T117" s="291">
        <f>Q117/S117</f>
        <v>0.23048028610277951</v>
      </c>
      <c r="U117" s="291">
        <f>S117/K117</f>
        <v>0.91901105955558882</v>
      </c>
      <c r="V117" s="183">
        <v>8.4</v>
      </c>
      <c r="W117" s="189">
        <v>223.45506889970983</v>
      </c>
      <c r="X117" s="189">
        <v>341.46120015586166</v>
      </c>
      <c r="Y117" s="189">
        <v>277.8352839037924</v>
      </c>
      <c r="Z117" s="18">
        <v>197.98780341880342</v>
      </c>
      <c r="AA117" s="258">
        <v>250.70527551533434</v>
      </c>
      <c r="AB117" s="32">
        <v>180.21168572359116</v>
      </c>
      <c r="AC117" s="302">
        <f>W117/$AB117</f>
        <v>1.2399588184444676</v>
      </c>
      <c r="AD117" s="302">
        <f>X117/$AB117</f>
        <v>1.8947783479457327</v>
      </c>
      <c r="AE117" s="302">
        <f>Y117/$AB117</f>
        <v>1.5417162476907098</v>
      </c>
      <c r="AF117" s="302">
        <f>Z117/$AB117</f>
        <v>1.0986402053997613</v>
      </c>
      <c r="AG117" s="302">
        <f>AA117/$AB117</f>
        <v>1.3911710248350171</v>
      </c>
    </row>
    <row r="118" spans="1:33">
      <c r="A118" s="10">
        <v>304</v>
      </c>
      <c r="B118" s="185">
        <v>2</v>
      </c>
      <c r="C118" s="190" t="s">
        <v>421</v>
      </c>
      <c r="D118" s="32">
        <v>950</v>
      </c>
      <c r="E118" s="17">
        <v>82</v>
      </c>
      <c r="F118" s="275">
        <f>E118/D118</f>
        <v>8.6315789473684207E-2</v>
      </c>
      <c r="G118" s="198">
        <v>1128</v>
      </c>
      <c r="H118" s="198">
        <v>85</v>
      </c>
      <c r="I118" s="276">
        <f>H118/G118</f>
        <v>7.5354609929078012E-2</v>
      </c>
      <c r="J118" s="265">
        <f>H118/E118-1</f>
        <v>3.6585365853658569E-2</v>
      </c>
      <c r="K118" s="17">
        <v>3048.4290000000001</v>
      </c>
      <c r="L118" s="17">
        <v>3068.3107410098251</v>
      </c>
      <c r="M118" s="32">
        <v>1860.030263157895</v>
      </c>
      <c r="N118" s="16">
        <v>0.61016027047305188</v>
      </c>
      <c r="O118" s="273">
        <f>M118*D118/E118</f>
        <v>21549.131097560978</v>
      </c>
      <c r="P118" s="26">
        <v>3409.3839868308614</v>
      </c>
      <c r="Q118" s="40">
        <v>-243.44152663503556</v>
      </c>
      <c r="R118" s="40">
        <v>-352.84333124911745</v>
      </c>
      <c r="S118" s="198">
        <f>SUM(P118:Q118)</f>
        <v>3165.9424601958258</v>
      </c>
      <c r="T118" s="291">
        <f>Q118/S118</f>
        <v>-7.6893856946464459E-2</v>
      </c>
      <c r="U118" s="291">
        <f>S118/K118</f>
        <v>1.0385488591651062</v>
      </c>
      <c r="V118" s="183">
        <v>5.2999999999999989</v>
      </c>
      <c r="W118" s="189">
        <v>-237.6745328764637</v>
      </c>
      <c r="X118" s="189">
        <v>-207.14399116764238</v>
      </c>
      <c r="Y118" s="189">
        <v>-212.76377616355541</v>
      </c>
      <c r="Z118" s="18">
        <v>270.24293684210528</v>
      </c>
      <c r="AA118" s="258">
        <v>-428.92452631578948</v>
      </c>
      <c r="AB118" s="32">
        <v>238.38110090528662</v>
      </c>
      <c r="AC118" s="302">
        <f>W118/$AB118</f>
        <v>-0.99703597296035795</v>
      </c>
      <c r="AD118" s="302">
        <f>X118/$AB118</f>
        <v>-0.86896146708351962</v>
      </c>
      <c r="AE118" s="302">
        <f>Y118/$AB118</f>
        <v>-0.89253625960931582</v>
      </c>
      <c r="AF118" s="302">
        <f>Z118/$AB118</f>
        <v>1.1336592364739433</v>
      </c>
      <c r="AG118" s="302">
        <f>AA118/$AB118</f>
        <v>-1.7993227008638131</v>
      </c>
    </row>
    <row r="119" spans="1:33">
      <c r="A119" s="10">
        <v>305</v>
      </c>
      <c r="B119" s="185">
        <v>17</v>
      </c>
      <c r="C119" s="190" t="s">
        <v>422</v>
      </c>
      <c r="D119" s="32">
        <v>15146</v>
      </c>
      <c r="E119" s="17">
        <v>2381</v>
      </c>
      <c r="F119" s="275">
        <f>E119/D119</f>
        <v>0.1572032219727981</v>
      </c>
      <c r="G119" s="198">
        <v>13909</v>
      </c>
      <c r="H119" s="198">
        <v>1796</v>
      </c>
      <c r="I119" s="276">
        <f>H119/G119</f>
        <v>0.12912502696096054</v>
      </c>
      <c r="J119" s="265">
        <f>H119/E119-1</f>
        <v>-0.24569508609827806</v>
      </c>
      <c r="K119" s="17">
        <v>2698.5749108675591</v>
      </c>
      <c r="L119" s="17">
        <v>2733.4528065733234</v>
      </c>
      <c r="M119" s="32">
        <v>2581.3682279149616</v>
      </c>
      <c r="N119" s="16">
        <v>0.95656719312086214</v>
      </c>
      <c r="O119" s="273">
        <f>M119*D119/E119</f>
        <v>16420.580923981524</v>
      </c>
      <c r="P119" s="26">
        <v>2251.1131531217557</v>
      </c>
      <c r="Q119" s="40">
        <v>974.94484422418816</v>
      </c>
      <c r="R119" s="40">
        <v>74.95729240850639</v>
      </c>
      <c r="S119" s="198">
        <f>SUM(P119:Q119)</f>
        <v>3226.0579973459439</v>
      </c>
      <c r="T119" s="291">
        <f>Q119/S119</f>
        <v>0.30220933567414743</v>
      </c>
      <c r="U119" s="291">
        <f>S119/K119</f>
        <v>1.1954672758403455</v>
      </c>
      <c r="V119" s="183">
        <v>7.4000000000000012</v>
      </c>
      <c r="W119" s="189">
        <v>72.011822573288683</v>
      </c>
      <c r="X119" s="189">
        <v>-26.65423026682619</v>
      </c>
      <c r="Y119" s="189">
        <v>6.3920375773712337</v>
      </c>
      <c r="Z119" s="18">
        <v>131.3049564241384</v>
      </c>
      <c r="AA119" s="258">
        <v>129.2399828337515</v>
      </c>
      <c r="AB119" s="32">
        <v>187.28462954502402</v>
      </c>
      <c r="AC119" s="302">
        <f>W119/$AB119</f>
        <v>0.38450471214978554</v>
      </c>
      <c r="AD119" s="302">
        <f>X119/$AB119</f>
        <v>-0.14231936882155297</v>
      </c>
      <c r="AE119" s="302">
        <f>Y119/$AB119</f>
        <v>3.4130070326110561E-2</v>
      </c>
      <c r="AF119" s="302">
        <f>Z119/$AB119</f>
        <v>0.70109841231029657</v>
      </c>
      <c r="AG119" s="302">
        <f>AA119/$AB119</f>
        <v>0.69007255506080734</v>
      </c>
    </row>
    <row r="120" spans="1:33">
      <c r="A120" s="10">
        <v>309</v>
      </c>
      <c r="B120" s="185">
        <v>12</v>
      </c>
      <c r="C120" s="190" t="s">
        <v>423</v>
      </c>
      <c r="D120" s="32">
        <v>6457</v>
      </c>
      <c r="E120" s="17">
        <v>897</v>
      </c>
      <c r="F120" s="275">
        <f>E120/D120</f>
        <v>0.1389190026328016</v>
      </c>
      <c r="G120" s="198">
        <v>5375</v>
      </c>
      <c r="H120" s="198">
        <v>578</v>
      </c>
      <c r="I120" s="276">
        <f>H120/G120</f>
        <v>0.10753488372093023</v>
      </c>
      <c r="J120" s="265">
        <f>H120/E120-1</f>
        <v>-0.35562987736900775</v>
      </c>
      <c r="K120" s="17">
        <v>2587.7690010840961</v>
      </c>
      <c r="L120" s="17">
        <v>2527.2044412391074</v>
      </c>
      <c r="M120" s="32">
        <v>1943.1895803004493</v>
      </c>
      <c r="N120" s="16">
        <v>0.75091307589139034</v>
      </c>
      <c r="O120" s="273">
        <f>M120*D120/E120</f>
        <v>13987.932129319957</v>
      </c>
      <c r="P120" s="26">
        <v>1895.9166953976319</v>
      </c>
      <c r="Q120" s="40">
        <v>435.21655077228803</v>
      </c>
      <c r="R120" s="40">
        <v>-413.06800417906368</v>
      </c>
      <c r="S120" s="198">
        <f>SUM(P120:Q120)</f>
        <v>2331.1332461699199</v>
      </c>
      <c r="T120" s="291">
        <f>Q120/S120</f>
        <v>0.18669741486779193</v>
      </c>
      <c r="U120" s="291">
        <f>S120/K120</f>
        <v>0.90082740970826081</v>
      </c>
      <c r="V120" s="183">
        <v>8.9</v>
      </c>
      <c r="W120" s="189">
        <v>-1047.7203411122275</v>
      </c>
      <c r="X120" s="189">
        <v>-880.39915189885562</v>
      </c>
      <c r="Y120" s="189">
        <v>-993.340126108145</v>
      </c>
      <c r="Z120" s="18">
        <v>-1106.4654824221775</v>
      </c>
      <c r="AA120" s="258">
        <v>229.82939755304321</v>
      </c>
      <c r="AB120" s="32">
        <v>166.74384416049665</v>
      </c>
      <c r="AC120" s="302">
        <f>W120/$AB120</f>
        <v>-6.2834124185343887</v>
      </c>
      <c r="AD120" s="302">
        <f>X120/$AB120</f>
        <v>-5.2799499515642765</v>
      </c>
      <c r="AE120" s="302">
        <f>Y120/$AB120</f>
        <v>-5.9572821480115401</v>
      </c>
      <c r="AF120" s="302">
        <f>Z120/$AB120</f>
        <v>-6.6357201250390192</v>
      </c>
      <c r="AG120" s="302">
        <f>AA120/$AB120</f>
        <v>1.3783381252253279</v>
      </c>
    </row>
    <row r="121" spans="1:33">
      <c r="A121" s="10">
        <v>312</v>
      </c>
      <c r="B121" s="185">
        <v>13</v>
      </c>
      <c r="C121" s="190" t="s">
        <v>424</v>
      </c>
      <c r="D121" s="32">
        <v>1196</v>
      </c>
      <c r="E121" s="17">
        <v>194</v>
      </c>
      <c r="F121" s="275">
        <f>E121/D121</f>
        <v>0.16220735785953178</v>
      </c>
      <c r="G121" s="198">
        <v>1037</v>
      </c>
      <c r="H121" s="198">
        <v>145</v>
      </c>
      <c r="I121" s="276">
        <f>H121/G121</f>
        <v>0.13982642237222759</v>
      </c>
      <c r="J121" s="265">
        <f>H121/E121-1</f>
        <v>-0.25257731958762886</v>
      </c>
      <c r="K121" s="17">
        <v>2471.4708946488308</v>
      </c>
      <c r="L121" s="17">
        <v>2769.9359523545077</v>
      </c>
      <c r="M121" s="32">
        <v>2123.9770568561871</v>
      </c>
      <c r="N121" s="16">
        <v>0.85939796477270725</v>
      </c>
      <c r="O121" s="273">
        <f>M121*D121/E121</f>
        <v>13094.209072164946</v>
      </c>
      <c r="P121" s="26">
        <v>2517.1257962036452</v>
      </c>
      <c r="Q121" s="40">
        <v>460.7837585701655</v>
      </c>
      <c r="R121" s="40">
        <v>-239.7129048129508</v>
      </c>
      <c r="S121" s="198">
        <f>SUM(P121:Q121)</f>
        <v>2977.9095547738107</v>
      </c>
      <c r="T121" s="291">
        <f>Q121/S121</f>
        <v>0.15473396693042435</v>
      </c>
      <c r="U121" s="291">
        <f>S121/K121</f>
        <v>1.2049138677787017</v>
      </c>
      <c r="V121" s="183">
        <v>9.9</v>
      </c>
      <c r="W121" s="189">
        <v>258.90217903722544</v>
      </c>
      <c r="X121" s="189">
        <v>380.80807846681182</v>
      </c>
      <c r="Y121" s="189">
        <v>313.28239404130801</v>
      </c>
      <c r="Z121" s="18">
        <v>693.57570234113712</v>
      </c>
      <c r="AA121" s="258">
        <v>96.769757525083619</v>
      </c>
      <c r="AB121" s="32">
        <v>155.08253825323126</v>
      </c>
      <c r="AC121" s="302">
        <f>W121/$AB121</f>
        <v>1.6694476499634607</v>
      </c>
      <c r="AD121" s="302">
        <f>X121/$AB121</f>
        <v>2.4555187370289087</v>
      </c>
      <c r="AE121" s="302">
        <f>Y121/$AB121</f>
        <v>2.0201010221392899</v>
      </c>
      <c r="AF121" s="302">
        <f>Z121/$AB121</f>
        <v>4.472300428876208</v>
      </c>
      <c r="AG121" s="302">
        <f>AA121/$AB121</f>
        <v>0.62398873925490028</v>
      </c>
    </row>
    <row r="122" spans="1:33">
      <c r="A122" s="10">
        <v>316</v>
      </c>
      <c r="B122" s="185">
        <v>7</v>
      </c>
      <c r="C122" s="190" t="s">
        <v>425</v>
      </c>
      <c r="D122" s="32">
        <v>4198</v>
      </c>
      <c r="E122" s="17">
        <v>580</v>
      </c>
      <c r="F122" s="275">
        <f>E122/D122</f>
        <v>0.13816102906145783</v>
      </c>
      <c r="G122" s="198">
        <v>3866</v>
      </c>
      <c r="H122" s="198">
        <v>424</v>
      </c>
      <c r="I122" s="276">
        <f>H122/G122</f>
        <v>0.10967408173823073</v>
      </c>
      <c r="J122" s="265">
        <f>H122/E122-1</f>
        <v>-0.26896551724137929</v>
      </c>
      <c r="K122" s="17">
        <v>2413.5709766555492</v>
      </c>
      <c r="L122" s="17">
        <v>2604.7038994880263</v>
      </c>
      <c r="M122" s="32">
        <v>1939.6585921867552</v>
      </c>
      <c r="N122" s="16">
        <v>0.80364680009307721</v>
      </c>
      <c r="O122" s="273">
        <f>M122*D122/E122</f>
        <v>14039.115120689652</v>
      </c>
      <c r="P122" s="26">
        <v>2572.825317283618</v>
      </c>
      <c r="Q122" s="40">
        <v>285.7317880986617</v>
      </c>
      <c r="R122" s="40">
        <v>-148.66000453141547</v>
      </c>
      <c r="S122" s="198">
        <f>SUM(P122:Q122)</f>
        <v>2858.5571053822796</v>
      </c>
      <c r="T122" s="291">
        <f>Q122/S122</f>
        <v>9.9956648604523968E-2</v>
      </c>
      <c r="U122" s="291">
        <f>S122/K122</f>
        <v>1.1843683624930481</v>
      </c>
      <c r="V122" s="183">
        <v>9.4</v>
      </c>
      <c r="W122" s="189">
        <v>-238.49468692837496</v>
      </c>
      <c r="X122" s="189">
        <v>-181.05136326430636</v>
      </c>
      <c r="Y122" s="189">
        <v>-186.67114826021938</v>
      </c>
      <c r="Z122" s="18">
        <v>-23.29836588851834</v>
      </c>
      <c r="AA122" s="258">
        <v>19.543618389709387</v>
      </c>
      <c r="AB122" s="32">
        <v>191.05664576816287</v>
      </c>
      <c r="AC122" s="302">
        <f>W122/$AB122</f>
        <v>-1.2482930702016806</v>
      </c>
      <c r="AD122" s="302">
        <f>X122/$AB122</f>
        <v>-0.94763185303693975</v>
      </c>
      <c r="AE122" s="302">
        <f>Y122/$AB122</f>
        <v>-0.97704608761285883</v>
      </c>
      <c r="AF122" s="302">
        <f>Z122/$AB122</f>
        <v>-0.12194480749332151</v>
      </c>
      <c r="AG122" s="302">
        <f>AA122/$AB122</f>
        <v>0.10229227207005682</v>
      </c>
    </row>
    <row r="123" spans="1:33">
      <c r="A123" s="10">
        <v>317</v>
      </c>
      <c r="B123" s="185">
        <v>17</v>
      </c>
      <c r="C123" s="190" t="s">
        <v>426</v>
      </c>
      <c r="D123" s="32">
        <v>2474</v>
      </c>
      <c r="E123" s="17">
        <v>466</v>
      </c>
      <c r="F123" s="275">
        <f>E123/D123</f>
        <v>0.1883589329021827</v>
      </c>
      <c r="G123" s="198">
        <v>2202</v>
      </c>
      <c r="H123" s="198">
        <v>352</v>
      </c>
      <c r="I123" s="276">
        <f>H123/G123</f>
        <v>0.15985467756584923</v>
      </c>
      <c r="J123" s="265">
        <f>H123/E123-1</f>
        <v>-0.24463519313304716</v>
      </c>
      <c r="K123" s="17">
        <v>3235.563593371061</v>
      </c>
      <c r="L123" s="17">
        <v>3225.5398253762746</v>
      </c>
      <c r="M123" s="32">
        <v>2737.1250767987058</v>
      </c>
      <c r="N123" s="16">
        <v>0.84595001699439842</v>
      </c>
      <c r="O123" s="273">
        <f>M123*D123/E123</f>
        <v>14531.432274678109</v>
      </c>
      <c r="P123" s="26">
        <v>1963.5741744651791</v>
      </c>
      <c r="Q123" s="40">
        <v>1887.7306471175041</v>
      </c>
      <c r="R123" s="40">
        <v>279.44520205920855</v>
      </c>
      <c r="S123" s="198">
        <f>SUM(P123:Q123)</f>
        <v>3851.304821582683</v>
      </c>
      <c r="T123" s="291">
        <f>Q123/S123</f>
        <v>0.49015352836749659</v>
      </c>
      <c r="U123" s="291">
        <f>S123/K123</f>
        <v>1.1903041650836772</v>
      </c>
      <c r="V123" s="183">
        <v>9.5</v>
      </c>
      <c r="W123" s="189">
        <v>192.8238522744148</v>
      </c>
      <c r="X123" s="189">
        <v>86.899811252201374</v>
      </c>
      <c r="Y123" s="189">
        <v>127.20406727849736</v>
      </c>
      <c r="Z123" s="18">
        <v>376.38117219078418</v>
      </c>
      <c r="AA123" s="258">
        <v>484.71742522231199</v>
      </c>
      <c r="AB123" s="32">
        <v>149.52964778506802</v>
      </c>
      <c r="AC123" s="302">
        <f>W123/$AB123</f>
        <v>1.2895359223448271</v>
      </c>
      <c r="AD123" s="302">
        <f>X123/$AB123</f>
        <v>0.5811543900451771</v>
      </c>
      <c r="AE123" s="302">
        <f>Y123/$AB123</f>
        <v>0.85069462252287809</v>
      </c>
      <c r="AF123" s="302">
        <f>Z123/$AB123</f>
        <v>2.5171006403478566</v>
      </c>
      <c r="AG123" s="302">
        <f>AA123/$AB123</f>
        <v>3.2416141708501751</v>
      </c>
    </row>
    <row r="124" spans="1:33">
      <c r="A124" s="10">
        <v>320</v>
      </c>
      <c r="B124" s="185">
        <v>19</v>
      </c>
      <c r="C124" s="190" t="s">
        <v>427</v>
      </c>
      <c r="D124" s="32">
        <v>6996</v>
      </c>
      <c r="E124" s="17">
        <v>721</v>
      </c>
      <c r="F124" s="275">
        <f>E124/D124</f>
        <v>0.10305889079473986</v>
      </c>
      <c r="G124" s="198">
        <v>6034</v>
      </c>
      <c r="H124" s="198">
        <v>543</v>
      </c>
      <c r="I124" s="276">
        <f>H124/G124</f>
        <v>8.9990056347364927E-2</v>
      </c>
      <c r="J124" s="265">
        <f>H124/E124-1</f>
        <v>-0.24687933425797504</v>
      </c>
      <c r="K124" s="17">
        <v>2818.2769353916528</v>
      </c>
      <c r="L124" s="17">
        <v>2964.3849737277333</v>
      </c>
      <c r="M124" s="32">
        <v>1991.698324757004</v>
      </c>
      <c r="N124" s="16">
        <v>0.70670781133871075</v>
      </c>
      <c r="O124" s="273">
        <f>M124*D124/E124</f>
        <v>19325.827295423023</v>
      </c>
      <c r="P124" s="26">
        <v>2694.3623514067235</v>
      </c>
      <c r="Q124" s="40">
        <v>945.44090997825208</v>
      </c>
      <c r="R124" s="40">
        <v>108.85020625738314</v>
      </c>
      <c r="S124" s="198">
        <f>SUM(P124:Q124)</f>
        <v>3639.8032613849755</v>
      </c>
      <c r="T124" s="291">
        <f>Q124/S124</f>
        <v>0.25975055300612704</v>
      </c>
      <c r="U124" s="291">
        <f>S124/K124</f>
        <v>1.2914995030036522</v>
      </c>
      <c r="V124" s="183">
        <v>8.9</v>
      </c>
      <c r="W124" s="189">
        <v>1285.7886976616126</v>
      </c>
      <c r="X124" s="189">
        <v>1167.6884514828532</v>
      </c>
      <c r="Y124" s="189">
        <v>1220.1689126656952</v>
      </c>
      <c r="Z124" s="18">
        <v>1213.2453058890794</v>
      </c>
      <c r="AA124" s="258">
        <v>1071.7602058319039</v>
      </c>
      <c r="AB124" s="32">
        <v>191.89255943938167</v>
      </c>
      <c r="AC124" s="302">
        <f>W124/$AB124</f>
        <v>6.7005656780964955</v>
      </c>
      <c r="AD124" s="302">
        <f>X124/$AB124</f>
        <v>6.0851158319753544</v>
      </c>
      <c r="AE124" s="302">
        <f>Y124/$AB124</f>
        <v>6.3586046078620528</v>
      </c>
      <c r="AF124" s="302">
        <f>Z124/$AB124</f>
        <v>6.3225239656691343</v>
      </c>
      <c r="AG124" s="302">
        <f>AA124/$AB124</f>
        <v>5.5852098120066502</v>
      </c>
    </row>
    <row r="125" spans="1:33">
      <c r="A125" s="10">
        <v>322</v>
      </c>
      <c r="B125" s="185">
        <v>2</v>
      </c>
      <c r="C125" s="190" t="s">
        <v>103</v>
      </c>
      <c r="D125" s="32">
        <v>6549</v>
      </c>
      <c r="E125" s="17">
        <v>832</v>
      </c>
      <c r="F125" s="275">
        <f>E125/D125</f>
        <v>0.12704229653382196</v>
      </c>
      <c r="G125" s="198">
        <v>6028</v>
      </c>
      <c r="H125" s="198">
        <v>629</v>
      </c>
      <c r="I125" s="276">
        <f>H125/G125</f>
        <v>0.10434638354346383</v>
      </c>
      <c r="J125" s="265">
        <f>H125/E125-1</f>
        <v>-0.24399038461538458</v>
      </c>
      <c r="K125" s="17">
        <v>2966.1768010383275</v>
      </c>
      <c r="L125" s="17">
        <v>3019.0550016697694</v>
      </c>
      <c r="M125" s="32">
        <v>2357.6063826538402</v>
      </c>
      <c r="N125" s="16">
        <v>0.79483002558328497</v>
      </c>
      <c r="O125" s="273">
        <f>M125*D125/E125</f>
        <v>18557.649278846155</v>
      </c>
      <c r="P125" s="26">
        <v>2166.230893238268</v>
      </c>
      <c r="Q125" s="40">
        <v>1421.2208803486681</v>
      </c>
      <c r="R125" s="40">
        <v>274.36036965444231</v>
      </c>
      <c r="S125" s="198">
        <f>SUM(P125:Q125)</f>
        <v>3587.4517735869358</v>
      </c>
      <c r="T125" s="291">
        <f>Q125/S125</f>
        <v>0.39616445601097283</v>
      </c>
      <c r="U125" s="291">
        <f>S125/K125</f>
        <v>1.2094531156508026</v>
      </c>
      <c r="V125" s="183">
        <v>7.1</v>
      </c>
      <c r="W125" s="189">
        <v>263.33755089285597</v>
      </c>
      <c r="X125" s="189">
        <v>91.511429227983015</v>
      </c>
      <c r="Y125" s="189">
        <v>197.71776589693854</v>
      </c>
      <c r="Z125" s="18">
        <v>310.81958314246447</v>
      </c>
      <c r="AA125" s="258"/>
      <c r="AB125" s="32">
        <v>200.65287450234567</v>
      </c>
      <c r="AC125" s="302">
        <f>W125/$AB125</f>
        <v>1.3124035802924792</v>
      </c>
      <c r="AD125" s="302">
        <f>X125/$AB125</f>
        <v>0.45606836909238113</v>
      </c>
      <c r="AE125" s="302">
        <f>Y125/$AB125</f>
        <v>0.98537220753658916</v>
      </c>
      <c r="AF125" s="302">
        <f>Z125/$AB125</f>
        <v>1.5490412679776033</v>
      </c>
      <c r="AG125" s="302">
        <f>AA125/$AB125</f>
        <v>0</v>
      </c>
    </row>
    <row r="126" spans="1:33">
      <c r="A126" s="10">
        <v>398</v>
      </c>
      <c r="B126" s="185">
        <v>7</v>
      </c>
      <c r="C126" s="190" t="s">
        <v>428</v>
      </c>
      <c r="D126" s="32">
        <v>120175</v>
      </c>
      <c r="E126" s="17">
        <v>18032</v>
      </c>
      <c r="F126" s="275">
        <f>E126/D126</f>
        <v>0.15004784688995215</v>
      </c>
      <c r="G126" s="198">
        <v>120548</v>
      </c>
      <c r="H126" s="198">
        <v>15686</v>
      </c>
      <c r="I126" s="276">
        <f>H126/G126</f>
        <v>0.13012244085343597</v>
      </c>
      <c r="J126" s="265">
        <f>H126/E126-1</f>
        <v>-0.13010204081632648</v>
      </c>
      <c r="K126" s="17">
        <v>2911.3027525691718</v>
      </c>
      <c r="L126" s="17">
        <v>2952.2393997703271</v>
      </c>
      <c r="M126" s="32">
        <v>2368.3879973372168</v>
      </c>
      <c r="N126" s="16">
        <v>0.81351484150769182</v>
      </c>
      <c r="O126" s="273">
        <f>M126*D126/E126</f>
        <v>15784.218477151733</v>
      </c>
      <c r="P126" s="26">
        <v>2348.1168666525846</v>
      </c>
      <c r="Q126" s="40">
        <v>635.46670858154255</v>
      </c>
      <c r="R126" s="40">
        <v>141.91426609092395</v>
      </c>
      <c r="S126" s="198">
        <f>SUM(P126:Q126)</f>
        <v>2983.5835752341272</v>
      </c>
      <c r="T126" s="291">
        <f>Q126/S126</f>
        <v>0.21298773523770867</v>
      </c>
      <c r="U126" s="291">
        <f>S126/K126</f>
        <v>1.0248276557981366</v>
      </c>
      <c r="V126" s="183">
        <v>8.1</v>
      </c>
      <c r="W126" s="189">
        <v>-165.04882722409619</v>
      </c>
      <c r="X126" s="189">
        <v>-298.08004074933598</v>
      </c>
      <c r="Y126" s="189">
        <v>-230.66861222001364</v>
      </c>
      <c r="Z126" s="18">
        <v>392.08120990222591</v>
      </c>
      <c r="AA126" s="258">
        <v>343.22502159350944</v>
      </c>
      <c r="AB126" s="32">
        <v>214.42366097536808</v>
      </c>
      <c r="AC126" s="302">
        <f>W126/$AB126</f>
        <v>-0.76973234424467818</v>
      </c>
      <c r="AD126" s="302">
        <f>X126/$AB126</f>
        <v>-1.3901452824442631</v>
      </c>
      <c r="AE126" s="302">
        <f>Y126/$AB126</f>
        <v>-1.0757610012381595</v>
      </c>
      <c r="AF126" s="302">
        <f>Z126/$AB126</f>
        <v>1.8285351911199121</v>
      </c>
      <c r="AG126" s="302">
        <f>AA126/$AB126</f>
        <v>1.6006863236652666</v>
      </c>
    </row>
    <row r="127" spans="1:33">
      <c r="A127" s="10">
        <v>399</v>
      </c>
      <c r="B127" s="185">
        <v>15</v>
      </c>
      <c r="C127" s="190" t="s">
        <v>429</v>
      </c>
      <c r="D127" s="32">
        <v>7817</v>
      </c>
      <c r="E127" s="17">
        <v>1586</v>
      </c>
      <c r="F127" s="275">
        <f>E127/D127</f>
        <v>0.2028911347064091</v>
      </c>
      <c r="G127" s="198">
        <v>7477</v>
      </c>
      <c r="H127" s="198">
        <v>1190</v>
      </c>
      <c r="I127" s="276">
        <f>H127/G127</f>
        <v>0.15915474120636619</v>
      </c>
      <c r="J127" s="265">
        <f>H127/E127-1</f>
        <v>-0.24968474148802022</v>
      </c>
      <c r="K127" s="17">
        <v>2622.5180657541259</v>
      </c>
      <c r="L127" s="17">
        <v>2677.9917994078078</v>
      </c>
      <c r="M127" s="32">
        <v>2216.0219252910329</v>
      </c>
      <c r="N127" s="16">
        <v>0.84499777302918144</v>
      </c>
      <c r="O127" s="273">
        <f>M127*D127/E127</f>
        <v>10922.221557377052</v>
      </c>
      <c r="P127" s="26">
        <v>2387.8272754434233</v>
      </c>
      <c r="Q127" s="40">
        <v>553.1189717031275</v>
      </c>
      <c r="R127" s="40">
        <v>-465.67502975628344</v>
      </c>
      <c r="S127" s="198">
        <f>SUM(P127:Q127)</f>
        <v>2940.9462471465508</v>
      </c>
      <c r="T127" s="291">
        <f>Q127/S127</f>
        <v>0.18807517214562844</v>
      </c>
      <c r="U127" s="291">
        <f>S127/K127</f>
        <v>1.1214207770579678</v>
      </c>
      <c r="V127" s="183">
        <v>9.6</v>
      </c>
      <c r="W127" s="189">
        <v>-22.712883321051063</v>
      </c>
      <c r="X127" s="189">
        <v>207.83675033796339</v>
      </c>
      <c r="Y127" s="189">
        <v>31.667331683031477</v>
      </c>
      <c r="Z127" s="18">
        <v>13.179827299475503</v>
      </c>
      <c r="AA127" s="258">
        <v>44.348215427913523</v>
      </c>
      <c r="AB127" s="32">
        <v>216.09420276135933</v>
      </c>
      <c r="AC127" s="302">
        <f>W127/$AB127</f>
        <v>-0.10510639818567333</v>
      </c>
      <c r="AD127" s="302">
        <f>X127/$AB127</f>
        <v>0.96178771888427317</v>
      </c>
      <c r="AE127" s="302">
        <f>Y127/$AB127</f>
        <v>0.14654410566489312</v>
      </c>
      <c r="AF127" s="302">
        <f>Z127/$AB127</f>
        <v>6.0991119294535011E-2</v>
      </c>
      <c r="AG127" s="302">
        <f>AA127/$AB127</f>
        <v>0.20522630806939726</v>
      </c>
    </row>
    <row r="128" spans="1:33">
      <c r="A128" s="10">
        <v>400</v>
      </c>
      <c r="B128" s="185">
        <v>2</v>
      </c>
      <c r="C128" s="190" t="s">
        <v>430</v>
      </c>
      <c r="D128" s="32">
        <v>8366</v>
      </c>
      <c r="E128" s="17">
        <v>1440</v>
      </c>
      <c r="F128" s="275">
        <f>E128/D128</f>
        <v>0.17212526894573274</v>
      </c>
      <c r="G128" s="198">
        <v>8095</v>
      </c>
      <c r="H128" s="198">
        <v>1134</v>
      </c>
      <c r="I128" s="276">
        <f>H128/G128</f>
        <v>0.14008647313156269</v>
      </c>
      <c r="J128" s="265">
        <f>H128/E128-1</f>
        <v>-0.21250000000000002</v>
      </c>
      <c r="K128" s="17">
        <v>2807.4590497250765</v>
      </c>
      <c r="L128" s="17">
        <v>3089.5882407171744</v>
      </c>
      <c r="M128" s="32">
        <v>2734.777620129094</v>
      </c>
      <c r="N128" s="16">
        <v>0.97411131264653705</v>
      </c>
      <c r="O128" s="273">
        <f>M128*D128/E128</f>
        <v>15888.298312500001</v>
      </c>
      <c r="P128" s="26">
        <v>2116.106119492073</v>
      </c>
      <c r="Q128" s="40">
        <v>1489.5297531434042</v>
      </c>
      <c r="R128" s="40">
        <v>258.06195244986014</v>
      </c>
      <c r="S128" s="198">
        <f>SUM(P128:Q128)</f>
        <v>3605.6358726354774</v>
      </c>
      <c r="T128" s="291">
        <f>Q128/S128</f>
        <v>0.41311153032617742</v>
      </c>
      <c r="U128" s="291">
        <f>S128/K128</f>
        <v>1.2843057757115151</v>
      </c>
      <c r="V128" s="183">
        <v>8.1</v>
      </c>
      <c r="W128" s="189">
        <v>150.76588854438597</v>
      </c>
      <c r="X128" s="189">
        <v>6.1097505181353648</v>
      </c>
      <c r="Y128" s="189">
        <v>85.146103548468545</v>
      </c>
      <c r="Z128" s="18">
        <v>190.22255797274681</v>
      </c>
      <c r="AA128" s="258">
        <v>400.28460315562995</v>
      </c>
      <c r="AB128" s="32">
        <v>199.63496466493544</v>
      </c>
      <c r="AC128" s="302">
        <f>W128/$AB128</f>
        <v>0.75520783043906836</v>
      </c>
      <c r="AD128" s="302">
        <f>X128/$AB128</f>
        <v>3.0604611413586221E-2</v>
      </c>
      <c r="AE128" s="302">
        <f>Y128/$AB128</f>
        <v>0.42650897196979792</v>
      </c>
      <c r="AF128" s="302">
        <f>Z128/$AB128</f>
        <v>0.95285191295028759</v>
      </c>
      <c r="AG128" s="302">
        <f>AA128/$AB128</f>
        <v>2.0050826458554596</v>
      </c>
    </row>
    <row r="129" spans="1:33">
      <c r="A129" s="10">
        <v>402</v>
      </c>
      <c r="B129" s="185">
        <v>11</v>
      </c>
      <c r="C129" s="190" t="s">
        <v>431</v>
      </c>
      <c r="D129" s="32">
        <v>9099</v>
      </c>
      <c r="E129" s="17">
        <v>1395</v>
      </c>
      <c r="F129" s="275">
        <f>E129/D129</f>
        <v>0.1533135509396637</v>
      </c>
      <c r="G129" s="198">
        <v>8161</v>
      </c>
      <c r="H129" s="198">
        <v>1081</v>
      </c>
      <c r="I129" s="276">
        <f>H129/G129</f>
        <v>0.13245925744394069</v>
      </c>
      <c r="J129" s="265">
        <f>H129/E129-1</f>
        <v>-0.225089605734767</v>
      </c>
      <c r="K129" s="17">
        <v>2795.2579646114955</v>
      </c>
      <c r="L129" s="17">
        <v>2728.2334993510326</v>
      </c>
      <c r="M129" s="32">
        <v>2047.7572513463022</v>
      </c>
      <c r="N129" s="16">
        <v>0.73258256564199209</v>
      </c>
      <c r="O129" s="273">
        <f>M129*D129/E129</f>
        <v>13356.661813620074</v>
      </c>
      <c r="P129" s="26">
        <v>2119.316566110781</v>
      </c>
      <c r="Q129" s="40">
        <v>538.56393363127302</v>
      </c>
      <c r="R129" s="40">
        <v>-435.22028698368837</v>
      </c>
      <c r="S129" s="198">
        <f>SUM(P129:Q129)</f>
        <v>2657.8804997420539</v>
      </c>
      <c r="T129" s="291">
        <f>Q129/S129</f>
        <v>0.20262910002294701</v>
      </c>
      <c r="U129" s="291">
        <f>S129/K129</f>
        <v>0.95085338576665668</v>
      </c>
      <c r="V129" s="183">
        <v>9.4</v>
      </c>
      <c r="W129" s="189">
        <v>-303.57875297295942</v>
      </c>
      <c r="X129" s="189">
        <v>-114.24634783490239</v>
      </c>
      <c r="Y129" s="189">
        <v>-249.19853796887685</v>
      </c>
      <c r="Z129" s="18">
        <v>-270.31151115507197</v>
      </c>
      <c r="AA129" s="258"/>
      <c r="AB129" s="32">
        <v>174.62871299931948</v>
      </c>
      <c r="AC129" s="302">
        <f>W129/$AB129</f>
        <v>-1.7384240412637209</v>
      </c>
      <c r="AD129" s="302">
        <f>X129/$AB129</f>
        <v>-0.65422430179249857</v>
      </c>
      <c r="AE129" s="302">
        <f>Y129/$AB129</f>
        <v>-1.4270192666989876</v>
      </c>
      <c r="AF129" s="302">
        <f>Z129/$AB129</f>
        <v>-1.5479213384349078</v>
      </c>
      <c r="AG129" s="302">
        <f>AA129/$AB129</f>
        <v>0</v>
      </c>
    </row>
    <row r="130" spans="1:33">
      <c r="A130" s="10">
        <v>403</v>
      </c>
      <c r="B130" s="185">
        <v>14</v>
      </c>
      <c r="C130" s="190" t="s">
        <v>432</v>
      </c>
      <c r="D130" s="32">
        <v>2820</v>
      </c>
      <c r="E130" s="17">
        <v>417</v>
      </c>
      <c r="F130" s="275">
        <f>E130/D130</f>
        <v>0.14787234042553191</v>
      </c>
      <c r="G130" s="198">
        <v>2340</v>
      </c>
      <c r="H130" s="198">
        <v>263</v>
      </c>
      <c r="I130" s="276">
        <f>H130/G130</f>
        <v>0.1123931623931624</v>
      </c>
      <c r="J130" s="265">
        <f>H130/E130-1</f>
        <v>-0.3693045563549161</v>
      </c>
      <c r="K130" s="17">
        <v>2862.7777730496446</v>
      </c>
      <c r="L130" s="17">
        <v>2769.721456077642</v>
      </c>
      <c r="M130" s="32">
        <v>2142.7913652482266</v>
      </c>
      <c r="N130" s="16">
        <v>0.7485007692251171</v>
      </c>
      <c r="O130" s="273">
        <f>M130*D130/E130</f>
        <v>14490.819304556353</v>
      </c>
      <c r="P130" s="26">
        <v>2101.8736753217236</v>
      </c>
      <c r="Q130" s="40">
        <v>1132.8715916020703</v>
      </c>
      <c r="R130" s="40">
        <v>40.136084451894668</v>
      </c>
      <c r="S130" s="198">
        <f>SUM(P130:Q130)</f>
        <v>3234.7452669237937</v>
      </c>
      <c r="T130" s="291">
        <f>Q130/S130</f>
        <v>0.35021972307557264</v>
      </c>
      <c r="U130" s="291">
        <f>S130/K130</f>
        <v>1.1299323675682662</v>
      </c>
      <c r="V130" s="183">
        <v>9.4</v>
      </c>
      <c r="W130" s="189">
        <v>97.141703564989385</v>
      </c>
      <c r="X130" s="189">
        <v>114.41778284807867</v>
      </c>
      <c r="Y130" s="189">
        <v>108.79799785216586</v>
      </c>
      <c r="Z130" s="18">
        <v>76.143460992907805</v>
      </c>
      <c r="AA130" s="258">
        <v>172.32790425531914</v>
      </c>
      <c r="AB130" s="32">
        <v>161.23687508605931</v>
      </c>
      <c r="AC130" s="302">
        <f>W130/$AB130</f>
        <v>0.60247820799764651</v>
      </c>
      <c r="AD130" s="302">
        <f>X130/$AB130</f>
        <v>0.70962540539816832</v>
      </c>
      <c r="AE130" s="302">
        <f>Y130/$AB130</f>
        <v>0.67477118862602314</v>
      </c>
      <c r="AF130" s="302">
        <f>Z130/$AB130</f>
        <v>0.47224594840520595</v>
      </c>
      <c r="AG130" s="302">
        <f>AA130/$AB130</f>
        <v>1.0687871751628779</v>
      </c>
    </row>
    <row r="131" spans="1:33">
      <c r="A131" s="10">
        <v>405</v>
      </c>
      <c r="B131" s="185">
        <v>9</v>
      </c>
      <c r="C131" s="190" t="s">
        <v>433</v>
      </c>
      <c r="D131" s="32">
        <v>72650</v>
      </c>
      <c r="E131" s="17">
        <v>10345</v>
      </c>
      <c r="F131" s="275">
        <f>E131/D131</f>
        <v>0.14239504473503098</v>
      </c>
      <c r="G131" s="198">
        <v>71604</v>
      </c>
      <c r="H131" s="198">
        <v>8751</v>
      </c>
      <c r="I131" s="276">
        <f>H131/G131</f>
        <v>0.1222138428020781</v>
      </c>
      <c r="J131" s="265">
        <f>H131/E131-1</f>
        <v>-0.1540840985983567</v>
      </c>
      <c r="K131" s="17">
        <v>2426.112057536131</v>
      </c>
      <c r="L131" s="17">
        <v>2428.0035392492941</v>
      </c>
      <c r="M131" s="32">
        <v>1960.7989789401236</v>
      </c>
      <c r="N131" s="16">
        <v>0.80820627095495245</v>
      </c>
      <c r="O131" s="273">
        <f>M131*D131/E131</f>
        <v>13770.13492701788</v>
      </c>
      <c r="P131" s="26">
        <v>2496.5748646466031</v>
      </c>
      <c r="Q131" s="40">
        <v>323.30806792517222</v>
      </c>
      <c r="R131" s="40">
        <v>-58.420028474903155</v>
      </c>
      <c r="S131" s="198">
        <f>SUM(P131:Q131)</f>
        <v>2819.8829325717752</v>
      </c>
      <c r="T131" s="291">
        <f>Q131/S131</f>
        <v>0.11465301065896039</v>
      </c>
      <c r="U131" s="291">
        <f>S131/K131</f>
        <v>1.1623053122433031</v>
      </c>
      <c r="V131" s="183">
        <v>8.3000000000000007</v>
      </c>
      <c r="W131" s="189">
        <v>204.57380237516335</v>
      </c>
      <c r="X131" s="189">
        <v>166.27101871509348</v>
      </c>
      <c r="Y131" s="189">
        <v>160.65123371918054</v>
      </c>
      <c r="Z131" s="18">
        <v>223.01038444597384</v>
      </c>
      <c r="AA131" s="258">
        <v>513.01556407432895</v>
      </c>
      <c r="AB131" s="32">
        <v>211.33700263558285</v>
      </c>
      <c r="AC131" s="302">
        <f>W131/$AB131</f>
        <v>0.96799803074674262</v>
      </c>
      <c r="AD131" s="302">
        <f>X131/$AB131</f>
        <v>0.78675772175022984</v>
      </c>
      <c r="AE131" s="302">
        <f>Y131/$AB131</f>
        <v>0.76016614088256995</v>
      </c>
      <c r="AF131" s="302">
        <f>Z131/$AB131</f>
        <v>1.0552358634068446</v>
      </c>
      <c r="AG131" s="302">
        <f>AA131/$AB131</f>
        <v>2.4274762946219264</v>
      </c>
    </row>
    <row r="132" spans="1:33">
      <c r="A132" s="10">
        <v>407</v>
      </c>
      <c r="B132" s="186">
        <v>32</v>
      </c>
      <c r="C132" s="190" t="s">
        <v>434</v>
      </c>
      <c r="D132" s="32">
        <v>2518</v>
      </c>
      <c r="E132" s="17">
        <v>390</v>
      </c>
      <c r="F132" s="275">
        <f>E132/D132</f>
        <v>0.15488482922954727</v>
      </c>
      <c r="G132" s="198">
        <v>2406</v>
      </c>
      <c r="H132" s="198">
        <v>333</v>
      </c>
      <c r="I132" s="276">
        <f>H132/G132</f>
        <v>0.13840399002493767</v>
      </c>
      <c r="J132" s="265">
        <f>H132/E132-1</f>
        <v>-0.14615384615384619</v>
      </c>
      <c r="K132" s="17">
        <v>2870.7551628276397</v>
      </c>
      <c r="L132" s="17">
        <v>2831.8918009737299</v>
      </c>
      <c r="M132" s="32">
        <v>2177.4720611596508</v>
      </c>
      <c r="N132" s="16">
        <v>0.75850148746745849</v>
      </c>
      <c r="O132" s="273">
        <f>M132*D132/E132</f>
        <v>14058.65294871795</v>
      </c>
      <c r="P132" s="26">
        <v>2150.4009809675499</v>
      </c>
      <c r="Q132" s="40">
        <v>1050.6197393902451</v>
      </c>
      <c r="R132" s="40">
        <v>53.015708467946126</v>
      </c>
      <c r="S132" s="198">
        <f>SUM(P132:Q132)</f>
        <v>3201.0207203577947</v>
      </c>
      <c r="T132" s="291">
        <f>Q132/S132</f>
        <v>0.32821397646960931</v>
      </c>
      <c r="U132" s="291">
        <f>S132/K132</f>
        <v>1.1150448362182339</v>
      </c>
      <c r="V132" s="183">
        <v>8.9</v>
      </c>
      <c r="W132" s="189">
        <v>81.094121865901542</v>
      </c>
      <c r="X132" s="189">
        <v>44.702806571122359</v>
      </c>
      <c r="Y132" s="189">
        <v>39.083021575209358</v>
      </c>
      <c r="Z132" s="18">
        <v>205.9619737887212</v>
      </c>
      <c r="AA132" s="258">
        <v>56.177740270055594</v>
      </c>
      <c r="AB132" s="32">
        <v>189.73223827178202</v>
      </c>
      <c r="AC132" s="302">
        <f>W132/$AB132</f>
        <v>0.42741350971540343</v>
      </c>
      <c r="AD132" s="302">
        <f>X132/$AB132</f>
        <v>0.23560996791218899</v>
      </c>
      <c r="AE132" s="302">
        <f>Y132/$AB132</f>
        <v>0.20599041012326469</v>
      </c>
      <c r="AF132" s="302">
        <f>Z132/$AB132</f>
        <v>1.0855402100600895</v>
      </c>
      <c r="AG132" s="302">
        <f>AA132/$AB132</f>
        <v>0.29608958805189323</v>
      </c>
    </row>
    <row r="133" spans="1:33">
      <c r="A133" s="10">
        <v>408</v>
      </c>
      <c r="B133" s="185">
        <v>14</v>
      </c>
      <c r="C133" s="190" t="s">
        <v>435</v>
      </c>
      <c r="D133" s="32">
        <v>14099</v>
      </c>
      <c r="E133" s="17">
        <v>2593</v>
      </c>
      <c r="F133" s="275">
        <f>E133/D133</f>
        <v>0.18391375274842187</v>
      </c>
      <c r="G133" s="198">
        <v>13032</v>
      </c>
      <c r="H133" s="198">
        <v>1871</v>
      </c>
      <c r="I133" s="276">
        <f>H133/G133</f>
        <v>0.14356967464702272</v>
      </c>
      <c r="J133" s="265">
        <f>H133/E133-1</f>
        <v>-0.27844195912070957</v>
      </c>
      <c r="K133" s="17">
        <v>2881.9723455564235</v>
      </c>
      <c r="L133" s="17">
        <v>2855.9415656698875</v>
      </c>
      <c r="M133" s="32">
        <v>2597.7928945315271</v>
      </c>
      <c r="N133" s="16">
        <v>0.90139410898128181</v>
      </c>
      <c r="O133" s="273">
        <f>M133*D133/E133</f>
        <v>14125.060555341304</v>
      </c>
      <c r="P133" s="26">
        <v>2172.7217728279243</v>
      </c>
      <c r="Q133" s="40">
        <v>978.19835440756924</v>
      </c>
      <c r="R133" s="40">
        <v>-24.649410939568707</v>
      </c>
      <c r="S133" s="198">
        <f>SUM(P133:Q133)</f>
        <v>3150.9201272354935</v>
      </c>
      <c r="T133" s="291">
        <f>Q133/S133</f>
        <v>0.31044847692340777</v>
      </c>
      <c r="U133" s="291">
        <f>S133/K133</f>
        <v>1.0933207364372346</v>
      </c>
      <c r="V133" s="183">
        <v>8.9</v>
      </c>
      <c r="W133" s="189">
        <v>82.229144184971901</v>
      </c>
      <c r="X133" s="189">
        <v>107.59898144927708</v>
      </c>
      <c r="Y133" s="189">
        <v>101.97919645336385</v>
      </c>
      <c r="Z133" s="18">
        <v>97.57783459819845</v>
      </c>
      <c r="AA133" s="258">
        <v>282.89810695794029</v>
      </c>
      <c r="AB133" s="32">
        <v>196.87481794795315</v>
      </c>
      <c r="AC133" s="302">
        <f>W133/$AB133</f>
        <v>0.41767222970441259</v>
      </c>
      <c r="AD133" s="302">
        <f>X133/$AB133</f>
        <v>0.5465350143344514</v>
      </c>
      <c r="AE133" s="302">
        <f>Y133/$AB133</f>
        <v>0.51799004827688833</v>
      </c>
      <c r="AF133" s="302">
        <f>Z133/$AB133</f>
        <v>0.49563390389518802</v>
      </c>
      <c r="AG133" s="302">
        <f>AA133/$AB133</f>
        <v>1.4369440942555116</v>
      </c>
    </row>
    <row r="134" spans="1:33">
      <c r="A134" s="10">
        <v>410</v>
      </c>
      <c r="B134" s="185">
        <v>13</v>
      </c>
      <c r="C134" s="190" t="s">
        <v>436</v>
      </c>
      <c r="D134" s="32">
        <v>18775</v>
      </c>
      <c r="E134" s="17">
        <v>4337</v>
      </c>
      <c r="F134" s="275">
        <f>E134/D134</f>
        <v>0.23099866844207723</v>
      </c>
      <c r="G134" s="198">
        <v>18289</v>
      </c>
      <c r="H134" s="198">
        <v>3495</v>
      </c>
      <c r="I134" s="276">
        <f>H134/G134</f>
        <v>0.19109847449286457</v>
      </c>
      <c r="J134" s="265">
        <f>H134/E134-1</f>
        <v>-0.19414341710860039</v>
      </c>
      <c r="K134" s="17">
        <v>3073.6647430093226</v>
      </c>
      <c r="L134" s="17">
        <v>3184.0898257323129</v>
      </c>
      <c r="M134" s="32">
        <v>2564.1497555259657</v>
      </c>
      <c r="N134" s="16">
        <v>0.83423208772453572</v>
      </c>
      <c r="O134" s="273">
        <f>M134*D134/E134</f>
        <v>11100.279377449851</v>
      </c>
      <c r="P134" s="26">
        <v>2430.662826641435</v>
      </c>
      <c r="Q134" s="40">
        <v>822.78439221686062</v>
      </c>
      <c r="R134" s="40">
        <v>-404.51568074752316</v>
      </c>
      <c r="S134" s="198">
        <f>SUM(P134:Q134)</f>
        <v>3253.4472188582959</v>
      </c>
      <c r="T134" s="291">
        <f>Q134/S134</f>
        <v>0.25289618575880668</v>
      </c>
      <c r="U134" s="291">
        <f>S134/K134</f>
        <v>1.0584912444526902</v>
      </c>
      <c r="V134" s="183">
        <v>9.9</v>
      </c>
      <c r="W134" s="189">
        <v>-322.26103895313889</v>
      </c>
      <c r="X134" s="189">
        <v>-156.19265973144658</v>
      </c>
      <c r="Y134" s="189">
        <v>-267.88082394905632</v>
      </c>
      <c r="Z134" s="18">
        <v>-242.69437869507323</v>
      </c>
      <c r="AA134" s="258">
        <v>53.262316910785621</v>
      </c>
      <c r="AB134" s="32">
        <v>198.17657387175049</v>
      </c>
      <c r="AC134" s="302">
        <f>W134/$AB134</f>
        <v>-1.6261308420928164</v>
      </c>
      <c r="AD134" s="302">
        <f>X134/$AB134</f>
        <v>-0.78814895565066279</v>
      </c>
      <c r="AE134" s="302">
        <f>Y134/$AB134</f>
        <v>-1.3517280005174312</v>
      </c>
      <c r="AF134" s="302">
        <f>Z134/$AB134</f>
        <v>-1.2246370696272726</v>
      </c>
      <c r="AG134" s="302">
        <f>AA134/$AB134</f>
        <v>0.26876192210919037</v>
      </c>
    </row>
    <row r="135" spans="1:33">
      <c r="A135" s="10">
        <v>416</v>
      </c>
      <c r="B135" s="185">
        <v>9</v>
      </c>
      <c r="C135" s="190" t="s">
        <v>437</v>
      </c>
      <c r="D135" s="32">
        <v>2886</v>
      </c>
      <c r="E135" s="17">
        <v>531</v>
      </c>
      <c r="F135" s="275">
        <f>E135/D135</f>
        <v>0.183991683991684</v>
      </c>
      <c r="G135" s="198">
        <v>2686</v>
      </c>
      <c r="H135" s="198">
        <v>387</v>
      </c>
      <c r="I135" s="276">
        <f>H135/G135</f>
        <v>0.14408041697691734</v>
      </c>
      <c r="J135" s="265">
        <f>H135/E135-1</f>
        <v>-0.27118644067796616</v>
      </c>
      <c r="K135" s="17">
        <v>2435.6949896049891</v>
      </c>
      <c r="L135" s="17">
        <v>2448.7508519064932</v>
      </c>
      <c r="M135" s="32">
        <v>2147.6002079002078</v>
      </c>
      <c r="N135" s="16">
        <v>0.8817196804467281</v>
      </c>
      <c r="O135" s="273">
        <f>M135*D135/E135</f>
        <v>11672.267796610169</v>
      </c>
      <c r="P135" s="26">
        <v>2450.2970866047535</v>
      </c>
      <c r="Q135" s="40">
        <v>491.50534328300608</v>
      </c>
      <c r="R135" s="40">
        <v>-306.38024762661263</v>
      </c>
      <c r="S135" s="198">
        <f>SUM(P135:Q135)</f>
        <v>2941.8024298877594</v>
      </c>
      <c r="T135" s="291">
        <f>Q135/S135</f>
        <v>0.16707625851738753</v>
      </c>
      <c r="U135" s="291">
        <f>S135/K135</f>
        <v>1.2077876919904691</v>
      </c>
      <c r="V135" s="183">
        <v>9.8999999999999986</v>
      </c>
      <c r="W135" s="189">
        <v>6.7682241048594154</v>
      </c>
      <c r="X135" s="189">
        <v>124.28121698191434</v>
      </c>
      <c r="Y135" s="189">
        <v>61.148439108941972</v>
      </c>
      <c r="Z135" s="18">
        <v>6.4873908523908526</v>
      </c>
      <c r="AA135" s="258">
        <v>326.39454261954262</v>
      </c>
      <c r="AB135" s="32">
        <v>195.36555695239716</v>
      </c>
      <c r="AC135" s="302">
        <f>W135/$AB135</f>
        <v>3.4643896347136376E-2</v>
      </c>
      <c r="AD135" s="302">
        <f>X135/$AB135</f>
        <v>0.63614702059379258</v>
      </c>
      <c r="AE135" s="302">
        <f>Y135/$AB135</f>
        <v>0.31299498265112013</v>
      </c>
      <c r="AF135" s="302">
        <f>Z135/$AB135</f>
        <v>3.3206420587082154E-2</v>
      </c>
      <c r="AG135" s="302">
        <f>AA135/$AB135</f>
        <v>1.6706862136352523</v>
      </c>
    </row>
    <row r="136" spans="1:33">
      <c r="A136" s="10">
        <v>418</v>
      </c>
      <c r="B136" s="185">
        <v>6</v>
      </c>
      <c r="C136" s="190" t="s">
        <v>438</v>
      </c>
      <c r="D136" s="32">
        <v>24580</v>
      </c>
      <c r="E136" s="17">
        <v>5613</v>
      </c>
      <c r="F136" s="275">
        <f>E136/D136</f>
        <v>0.22835638730675345</v>
      </c>
      <c r="G136" s="198">
        <v>25822</v>
      </c>
      <c r="H136" s="198">
        <v>4956</v>
      </c>
      <c r="I136" s="276">
        <f>H136/G136</f>
        <v>0.19192936255905818</v>
      </c>
      <c r="J136" s="265">
        <f>H136/E136-1</f>
        <v>-0.117049706039551</v>
      </c>
      <c r="K136" s="17">
        <v>2998.1582860048816</v>
      </c>
      <c r="L136" s="17">
        <v>2998.0779972616974</v>
      </c>
      <c r="M136" s="32">
        <v>2499.9401151342554</v>
      </c>
      <c r="N136" s="16">
        <v>0.8338252609289305</v>
      </c>
      <c r="O136" s="273">
        <f>M136*D136/E136</f>
        <v>10947.537507571709</v>
      </c>
      <c r="P136" s="26">
        <v>2517.8484850905143</v>
      </c>
      <c r="Q136" s="40">
        <v>783.17845324842745</v>
      </c>
      <c r="R136" s="40">
        <v>-51.836233036345867</v>
      </c>
      <c r="S136" s="198">
        <f>SUM(P136:Q136)</f>
        <v>3301.0269383389418</v>
      </c>
      <c r="T136" s="291">
        <f>Q136/S136</f>
        <v>0.2372529724469678</v>
      </c>
      <c r="U136" s="291">
        <f>S136/K136</f>
        <v>1.1010182330091851</v>
      </c>
      <c r="V136" s="183">
        <v>8.4</v>
      </c>
      <c r="W136" s="189">
        <v>-54.089443536864195</v>
      </c>
      <c r="X136" s="189">
        <v>-60.126500498650152</v>
      </c>
      <c r="Y136" s="189">
        <v>-65.746285494562756</v>
      </c>
      <c r="Z136" s="18">
        <v>-57.903408868999186</v>
      </c>
      <c r="AA136" s="258">
        <v>112.08899349064279</v>
      </c>
      <c r="AB136" s="32">
        <v>244.33327390143376</v>
      </c>
      <c r="AC136" s="302">
        <f>W136/$AB136</f>
        <v>-0.22137567541735786</v>
      </c>
      <c r="AD136" s="302">
        <f>X136/$AB136</f>
        <v>-0.24608396367211829</v>
      </c>
      <c r="AE136" s="302">
        <f>Y136/$AB136</f>
        <v>-0.26908445356110361</v>
      </c>
      <c r="AF136" s="302">
        <f>Z136/$AB136</f>
        <v>-0.23698535997335321</v>
      </c>
      <c r="AG136" s="302">
        <f>AA136/$AB136</f>
        <v>0.45875451878019896</v>
      </c>
    </row>
    <row r="137" spans="1:33">
      <c r="A137" s="10">
        <v>420</v>
      </c>
      <c r="B137" s="185">
        <v>11</v>
      </c>
      <c r="C137" s="190" t="s">
        <v>439</v>
      </c>
      <c r="D137" s="32">
        <v>9177</v>
      </c>
      <c r="E137" s="17">
        <v>1307</v>
      </c>
      <c r="F137" s="275">
        <f>E137/D137</f>
        <v>0.14242127056772366</v>
      </c>
      <c r="G137" s="198">
        <v>8207</v>
      </c>
      <c r="H137" s="198">
        <v>1032</v>
      </c>
      <c r="I137" s="276">
        <f>H137/G137</f>
        <v>0.12574631412209089</v>
      </c>
      <c r="J137" s="265">
        <f>H137/E137-1</f>
        <v>-0.21040550879877584</v>
      </c>
      <c r="K137" s="17">
        <v>2619.1786705895156</v>
      </c>
      <c r="L137" s="17">
        <v>2525.1472486354046</v>
      </c>
      <c r="M137" s="32">
        <v>1880.0940416258038</v>
      </c>
      <c r="N137" s="16">
        <v>0.71781817053459696</v>
      </c>
      <c r="O137" s="273">
        <f>M137*D137/E137</f>
        <v>13200.93574598317</v>
      </c>
      <c r="P137" s="26">
        <v>2213.7797168936409</v>
      </c>
      <c r="Q137" s="40">
        <v>505.2465734217763</v>
      </c>
      <c r="R137" s="40">
        <v>66.266327099543389</v>
      </c>
      <c r="S137" s="198">
        <f>SUM(P137:Q137)</f>
        <v>2719.0262903154171</v>
      </c>
      <c r="T137" s="291">
        <f>Q137/S137</f>
        <v>0.18581893644109113</v>
      </c>
      <c r="U137" s="291">
        <f>S137/K137</f>
        <v>1.0381217290928182</v>
      </c>
      <c r="V137" s="183">
        <v>8.4</v>
      </c>
      <c r="W137" s="189">
        <v>69.343005396699326</v>
      </c>
      <c r="X137" s="189">
        <v>23.136513925097105</v>
      </c>
      <c r="Y137" s="189">
        <v>17.516728929184126</v>
      </c>
      <c r="Z137" s="18">
        <v>12.439651302168464</v>
      </c>
      <c r="AA137" s="258">
        <v>320.62003269042174</v>
      </c>
      <c r="AB137" s="32">
        <v>195.7920998029357</v>
      </c>
      <c r="AC137" s="302">
        <f>W137/$AB137</f>
        <v>0.35416651369740099</v>
      </c>
      <c r="AD137" s="302">
        <f>X137/$AB137</f>
        <v>0.11816878182717257</v>
      </c>
      <c r="AE137" s="302">
        <f>Y137/$AB137</f>
        <v>8.9465963881150842E-2</v>
      </c>
      <c r="AF137" s="302">
        <f>Z137/$AB137</f>
        <v>6.3535001231862495E-2</v>
      </c>
      <c r="AG137" s="302">
        <f>AA137/$AB137</f>
        <v>1.6375534713255799</v>
      </c>
    </row>
    <row r="138" spans="1:33">
      <c r="A138" s="10">
        <v>421</v>
      </c>
      <c r="B138" s="185">
        <v>16</v>
      </c>
      <c r="C138" s="190" t="s">
        <v>440</v>
      </c>
      <c r="D138" s="32">
        <v>695</v>
      </c>
      <c r="E138" s="17">
        <v>117</v>
      </c>
      <c r="F138" s="275">
        <f>E138/D138</f>
        <v>0.16834532374100719</v>
      </c>
      <c r="G138" s="198">
        <v>617</v>
      </c>
      <c r="H138" s="198">
        <v>84</v>
      </c>
      <c r="I138" s="276">
        <f>H138/G138</f>
        <v>0.13614262560777957</v>
      </c>
      <c r="J138" s="265">
        <f>H138/E138-1</f>
        <v>-0.28205128205128205</v>
      </c>
      <c r="K138" s="17">
        <v>4799.6071654676271</v>
      </c>
      <c r="L138" s="17">
        <v>6006.5299279668661</v>
      </c>
      <c r="M138" s="32">
        <v>2879.120992805756</v>
      </c>
      <c r="N138" s="16">
        <v>0.59986596684840199</v>
      </c>
      <c r="O138" s="273">
        <f>M138*D138/E138</f>
        <v>17102.470854700859</v>
      </c>
      <c r="P138" s="26">
        <v>2584.0996178498845</v>
      </c>
      <c r="Q138" s="40">
        <v>1958.1552123503404</v>
      </c>
      <c r="R138" s="40">
        <v>609.51405003184425</v>
      </c>
      <c r="S138" s="198">
        <f>SUM(P138:Q138)</f>
        <v>4542.2548302002251</v>
      </c>
      <c r="T138" s="291">
        <f>Q138/S138</f>
        <v>0.4310976124305258</v>
      </c>
      <c r="U138" s="291">
        <f>S138/K138</f>
        <v>0.9463805419078859</v>
      </c>
      <c r="V138" s="183">
        <v>9.4</v>
      </c>
      <c r="W138" s="189">
        <v>-2127.3547290274914</v>
      </c>
      <c r="X138" s="189">
        <v>-2318.2833583565289</v>
      </c>
      <c r="Y138" s="189">
        <v>-2192.974514023409</v>
      </c>
      <c r="Z138" s="18"/>
      <c r="AA138" s="258">
        <v>-928.27575539568352</v>
      </c>
      <c r="AB138" s="32">
        <v>153.31775817016222</v>
      </c>
      <c r="AC138" s="302">
        <f>W138/$AB138</f>
        <v>-13.87546201051552</v>
      </c>
      <c r="AD138" s="302">
        <f>X138/$AB138</f>
        <v>-15.120775218898936</v>
      </c>
      <c r="AE138" s="302">
        <f>Y138/$AB138</f>
        <v>-14.303460604932015</v>
      </c>
      <c r="AF138" s="302">
        <f>Z138/$AB138</f>
        <v>0</v>
      </c>
      <c r="AG138" s="302">
        <f>AA138/$AB138</f>
        <v>-6.0545873255296456</v>
      </c>
    </row>
    <row r="139" spans="1:33">
      <c r="A139" s="10">
        <v>422</v>
      </c>
      <c r="B139" s="185">
        <v>12</v>
      </c>
      <c r="C139" s="190" t="s">
        <v>441</v>
      </c>
      <c r="D139" s="32">
        <v>10372</v>
      </c>
      <c r="E139" s="17">
        <v>1088</v>
      </c>
      <c r="F139" s="275">
        <f>E139/D139</f>
        <v>0.10489780177400694</v>
      </c>
      <c r="G139" s="198">
        <v>8682</v>
      </c>
      <c r="H139" s="198">
        <v>813</v>
      </c>
      <c r="I139" s="276">
        <f>H139/G139</f>
        <v>9.3642017968210089E-2</v>
      </c>
      <c r="J139" s="265">
        <f>H139/E139-1</f>
        <v>-0.25275735294117652</v>
      </c>
      <c r="K139" s="17">
        <v>2672.8807722714992</v>
      </c>
      <c r="L139" s="17">
        <v>2424.7353015043132</v>
      </c>
      <c r="M139" s="32">
        <v>1913.0706585036639</v>
      </c>
      <c r="N139" s="16">
        <v>0.71573363030251269</v>
      </c>
      <c r="O139" s="273">
        <f>M139*D139/E139</f>
        <v>18237.471387867648</v>
      </c>
      <c r="P139" s="26">
        <v>2203.502775786058</v>
      </c>
      <c r="Q139" s="40">
        <v>576.22811879041012</v>
      </c>
      <c r="R139" s="40">
        <v>-84.738587706309573</v>
      </c>
      <c r="S139" s="198">
        <f>SUM(P139:Q139)</f>
        <v>2779.730894576468</v>
      </c>
      <c r="T139" s="291">
        <f>Q139/S139</f>
        <v>0.20729636811775148</v>
      </c>
      <c r="U139" s="291">
        <f>S139/K139</f>
        <v>1.0399756410437133</v>
      </c>
      <c r="V139" s="183">
        <v>8.4</v>
      </c>
      <c r="W139" s="189">
        <v>101.0668590433545</v>
      </c>
      <c r="X139" s="189">
        <v>93.737123817155862</v>
      </c>
      <c r="Y139" s="189">
        <v>88.117338821242726</v>
      </c>
      <c r="Z139" s="18">
        <v>202.04744118781335</v>
      </c>
      <c r="AA139" s="258">
        <v>437.79917470111837</v>
      </c>
      <c r="AB139" s="32">
        <v>171.22030114425505</v>
      </c>
      <c r="AC139" s="302">
        <f>W139/$AB139</f>
        <v>0.59027380729931389</v>
      </c>
      <c r="AD139" s="302">
        <f>X139/$AB139</f>
        <v>0.54746500964381128</v>
      </c>
      <c r="AE139" s="302">
        <f>Y139/$AB139</f>
        <v>0.51464305478006878</v>
      </c>
      <c r="AF139" s="302">
        <f>Z139/$AB139</f>
        <v>1.1800437205024308</v>
      </c>
      <c r="AG139" s="302">
        <f>AA139/$AB139</f>
        <v>2.5569349649272466</v>
      </c>
    </row>
    <row r="140" spans="1:33">
      <c r="A140" s="10">
        <v>423</v>
      </c>
      <c r="B140" s="185">
        <v>2</v>
      </c>
      <c r="C140" s="190" t="s">
        <v>442</v>
      </c>
      <c r="D140" s="32">
        <v>20497</v>
      </c>
      <c r="E140" s="17">
        <v>4185</v>
      </c>
      <c r="F140" s="275">
        <f>E140/D140</f>
        <v>0.20417622091037713</v>
      </c>
      <c r="G140" s="198">
        <v>21753</v>
      </c>
      <c r="H140" s="198">
        <v>3799</v>
      </c>
      <c r="I140" s="276">
        <f>H140/G140</f>
        <v>0.17464257803521355</v>
      </c>
      <c r="J140" s="265">
        <f>H140/E140-1</f>
        <v>-9.2234169653524489E-2</v>
      </c>
      <c r="K140" s="17">
        <v>2383.5793989364292</v>
      </c>
      <c r="L140" s="17">
        <v>2388.4632758237585</v>
      </c>
      <c r="M140" s="32">
        <v>2038.4131790018048</v>
      </c>
      <c r="N140" s="16">
        <v>0.85518996342700382</v>
      </c>
      <c r="O140" s="273">
        <f>M140*D140/E140</f>
        <v>9983.5973548387083</v>
      </c>
      <c r="P140" s="26">
        <v>2142.4419913377096</v>
      </c>
      <c r="Q140" s="40">
        <v>776.85142282001891</v>
      </c>
      <c r="R140" s="40">
        <v>107.7231190005494</v>
      </c>
      <c r="S140" s="198">
        <f>SUM(P140:Q140)</f>
        <v>2919.2934141577284</v>
      </c>
      <c r="T140" s="291">
        <f>Q140/S140</f>
        <v>0.26610940135462718</v>
      </c>
      <c r="U140" s="291">
        <f>S140/K140</f>
        <v>1.2247519069263388</v>
      </c>
      <c r="V140" s="183">
        <v>6.9</v>
      </c>
      <c r="W140" s="189">
        <v>294.71982842018451</v>
      </c>
      <c r="X140" s="189">
        <v>247.9478846273376</v>
      </c>
      <c r="Y140" s="189">
        <v>242.32809963142449</v>
      </c>
      <c r="Z140" s="18">
        <v>301.30674196223839</v>
      </c>
      <c r="AA140" s="258"/>
      <c r="AB140" s="32">
        <v>246.2156239598402</v>
      </c>
      <c r="AC140" s="302">
        <f>W140/$AB140</f>
        <v>1.1969988893485319</v>
      </c>
      <c r="AD140" s="302">
        <f>X140/$AB140</f>
        <v>1.0070355432349816</v>
      </c>
      <c r="AE140" s="302">
        <f>Y140/$AB140</f>
        <v>0.98421089504437864</v>
      </c>
      <c r="AF140" s="302">
        <f>Z140/$AB140</f>
        <v>1.2237515114450415</v>
      </c>
      <c r="AG140" s="302">
        <f>AA140/$AB140</f>
        <v>0</v>
      </c>
    </row>
    <row r="141" spans="1:33">
      <c r="A141" s="10">
        <v>425</v>
      </c>
      <c r="B141" s="185">
        <v>17</v>
      </c>
      <c r="C141" s="190" t="s">
        <v>443</v>
      </c>
      <c r="D141" s="32">
        <v>10258</v>
      </c>
      <c r="E141" s="17">
        <v>3342</v>
      </c>
      <c r="F141" s="275">
        <f>E141/D141</f>
        <v>0.32579450185221293</v>
      </c>
      <c r="G141" s="198">
        <v>10623</v>
      </c>
      <c r="H141" s="198">
        <v>2833</v>
      </c>
      <c r="I141" s="276">
        <f>H141/G141</f>
        <v>0.26668549373999811</v>
      </c>
      <c r="J141" s="265">
        <f>H141/E141-1</f>
        <v>-0.1523040095751047</v>
      </c>
      <c r="K141" s="17">
        <v>3757.5427471241965</v>
      </c>
      <c r="L141" s="17">
        <v>3785.0742771903642</v>
      </c>
      <c r="M141" s="32">
        <v>3166.5459280561508</v>
      </c>
      <c r="N141" s="16">
        <v>0.84271720673827066</v>
      </c>
      <c r="O141" s="273">
        <f>M141*D141/E141</f>
        <v>9719.4578485936545</v>
      </c>
      <c r="P141" s="26">
        <v>2029.7714696458606</v>
      </c>
      <c r="Q141" s="40">
        <v>2036.1116197750453</v>
      </c>
      <c r="R141" s="40">
        <v>-261.19250896491752</v>
      </c>
      <c r="S141" s="198">
        <f>SUM(P141:Q141)</f>
        <v>4065.8830894209059</v>
      </c>
      <c r="T141" s="291">
        <f>Q141/S141</f>
        <v>0.50077967688565383</v>
      </c>
      <c r="U141" s="291">
        <f>S141/K141</f>
        <v>1.0820590377934343</v>
      </c>
      <c r="V141" s="183">
        <v>8.9</v>
      </c>
      <c r="W141" s="189">
        <v>-20.207603610344602</v>
      </c>
      <c r="X141" s="189">
        <v>136.64874119407736</v>
      </c>
      <c r="Y141" s="189">
        <v>34.172611393737967</v>
      </c>
      <c r="Z141" s="18">
        <v>16.119612010138429</v>
      </c>
      <c r="AA141" s="258">
        <v>-75.018561123025933</v>
      </c>
      <c r="AB141" s="32">
        <v>195.33078409398024</v>
      </c>
      <c r="AC141" s="302">
        <f>W141/$AB141</f>
        <v>-0.1034532457547605</v>
      </c>
      <c r="AD141" s="302">
        <f>X141/$AB141</f>
        <v>0.69957606440739539</v>
      </c>
      <c r="AE141" s="302">
        <f>Y141/$AB141</f>
        <v>0.17494739271254023</v>
      </c>
      <c r="AF141" s="302">
        <f>Z141/$AB141</f>
        <v>8.252468797945714E-2</v>
      </c>
      <c r="AG141" s="302">
        <f>AA141/$AB141</f>
        <v>-0.3840590794277054</v>
      </c>
    </row>
    <row r="142" spans="1:33">
      <c r="A142" s="10">
        <v>426</v>
      </c>
      <c r="B142" s="185">
        <v>12</v>
      </c>
      <c r="C142" s="190" t="s">
        <v>444</v>
      </c>
      <c r="D142" s="32">
        <v>11962</v>
      </c>
      <c r="E142" s="17">
        <v>2261</v>
      </c>
      <c r="F142" s="275">
        <f>E142/D142</f>
        <v>0.18901521484701556</v>
      </c>
      <c r="G142" s="198">
        <v>11090</v>
      </c>
      <c r="H142" s="198">
        <v>1704</v>
      </c>
      <c r="I142" s="276">
        <f>H142/G142</f>
        <v>0.15365193868349863</v>
      </c>
      <c r="J142" s="265">
        <f>H142/E142-1</f>
        <v>-0.24635117204776646</v>
      </c>
      <c r="K142" s="17">
        <v>2709.4634910550062</v>
      </c>
      <c r="L142" s="17">
        <v>2746.9563177131595</v>
      </c>
      <c r="M142" s="32">
        <v>2235.8055676308309</v>
      </c>
      <c r="N142" s="16">
        <v>0.82518386943101296</v>
      </c>
      <c r="O142" s="273">
        <f>M142*D142/E142</f>
        <v>11828.706855373728</v>
      </c>
      <c r="P142" s="26">
        <v>2096.7749506676869</v>
      </c>
      <c r="Q142" s="40">
        <v>654.12052808695296</v>
      </c>
      <c r="R142" s="40">
        <v>-290.55675283664664</v>
      </c>
      <c r="S142" s="198">
        <f>SUM(P142:Q142)</f>
        <v>2750.89547875464</v>
      </c>
      <c r="T142" s="291">
        <f>Q142/S142</f>
        <v>0.23778458074426018</v>
      </c>
      <c r="U142" s="291">
        <f>S142/K142</f>
        <v>1.0152915836793583</v>
      </c>
      <c r="V142" s="183">
        <v>8.9</v>
      </c>
      <c r="W142" s="189">
        <v>-335.99674805974638</v>
      </c>
      <c r="X142" s="189">
        <v>-227.11286389027018</v>
      </c>
      <c r="Y142" s="189">
        <v>-281.61653305566381</v>
      </c>
      <c r="Z142" s="18">
        <v>-289.1095360307641</v>
      </c>
      <c r="AA142" s="258">
        <v>171.6960817589032</v>
      </c>
      <c r="AB142" s="32">
        <v>192.45009445546543</v>
      </c>
      <c r="AC142" s="302">
        <f>W142/$AB142</f>
        <v>-1.7458902735820629</v>
      </c>
      <c r="AD142" s="302">
        <f>X142/$AB142</f>
        <v>-1.1801130289537269</v>
      </c>
      <c r="AE142" s="302">
        <f>Y142/$AB142</f>
        <v>-1.463322394579714</v>
      </c>
      <c r="AF142" s="302">
        <f>Z142/$AB142</f>
        <v>-1.5022571791860901</v>
      </c>
      <c r="AG142" s="302">
        <f>AA142/$AB142</f>
        <v>0.89215898929389781</v>
      </c>
    </row>
    <row r="143" spans="1:33">
      <c r="A143" s="10">
        <v>430</v>
      </c>
      <c r="B143" s="185">
        <v>2</v>
      </c>
      <c r="C143" s="190" t="s">
        <v>445</v>
      </c>
      <c r="D143" s="32">
        <v>15392</v>
      </c>
      <c r="E143" s="17">
        <v>2180</v>
      </c>
      <c r="F143" s="275">
        <f>E143/D143</f>
        <v>0.14163201663201663</v>
      </c>
      <c r="G143" s="198">
        <v>14241</v>
      </c>
      <c r="H143" s="198">
        <v>1697</v>
      </c>
      <c r="I143" s="276">
        <f>H143/G143</f>
        <v>0.11916298012780001</v>
      </c>
      <c r="J143" s="265">
        <f>H143/E143-1</f>
        <v>-0.22155963302752291</v>
      </c>
      <c r="K143" s="17">
        <v>2402.6229697245317</v>
      </c>
      <c r="L143" s="17">
        <v>2521.6777152221393</v>
      </c>
      <c r="M143" s="32">
        <v>1871.3535245582123</v>
      </c>
      <c r="N143" s="16">
        <v>0.77887939478609447</v>
      </c>
      <c r="O143" s="273">
        <f>M143*D143/E143</f>
        <v>13212.785986238534</v>
      </c>
      <c r="P143" s="26">
        <v>2110.9458831748661</v>
      </c>
      <c r="Q143" s="40">
        <v>621.82664515491558</v>
      </c>
      <c r="R143" s="40">
        <v>54.49663276835026</v>
      </c>
      <c r="S143" s="198">
        <f>SUM(P143:Q143)</f>
        <v>2732.7725283297818</v>
      </c>
      <c r="T143" s="291">
        <f>Q143/S143</f>
        <v>0.22754423893999115</v>
      </c>
      <c r="U143" s="291">
        <f>S143/K143</f>
        <v>1.1374121378033371</v>
      </c>
      <c r="V143" s="183">
        <v>8.4</v>
      </c>
      <c r="W143" s="189">
        <v>46.305062178726622</v>
      </c>
      <c r="X143" s="189">
        <v>3.3371912067457878</v>
      </c>
      <c r="Y143" s="189">
        <v>-2.2825937891668162</v>
      </c>
      <c r="Z143" s="18">
        <v>116.32402286902287</v>
      </c>
      <c r="AA143" s="258">
        <v>222.11910213097715</v>
      </c>
      <c r="AB143" s="32">
        <v>188.61433565113867</v>
      </c>
      <c r="AC143" s="302">
        <f>W143/$AB143</f>
        <v>0.24550128715758132</v>
      </c>
      <c r="AD143" s="302">
        <f>X143/$AB143</f>
        <v>1.7693200229055024E-2</v>
      </c>
      <c r="AE143" s="302">
        <f>Y143/$AB143</f>
        <v>-1.2101910394492521E-2</v>
      </c>
      <c r="AF143" s="302">
        <f>Z143/$AB143</f>
        <v>0.61672948913159997</v>
      </c>
      <c r="AG143" s="302">
        <f>AA143/$AB143</f>
        <v>1.1776363729945158</v>
      </c>
    </row>
    <row r="144" spans="1:33">
      <c r="A144" s="10">
        <v>433</v>
      </c>
      <c r="B144" s="185">
        <v>5</v>
      </c>
      <c r="C144" s="190" t="s">
        <v>446</v>
      </c>
      <c r="D144" s="32">
        <v>7749</v>
      </c>
      <c r="E144" s="17">
        <v>1310</v>
      </c>
      <c r="F144" s="275">
        <f>E144/D144</f>
        <v>0.16905407149309587</v>
      </c>
      <c r="G144" s="198">
        <v>7299</v>
      </c>
      <c r="H144" s="198">
        <v>973</v>
      </c>
      <c r="I144" s="276">
        <f>H144/G144</f>
        <v>0.13330593231949583</v>
      </c>
      <c r="J144" s="265">
        <f>H144/E144-1</f>
        <v>-0.25725190839694656</v>
      </c>
      <c r="K144" s="17">
        <v>2730.0508168795968</v>
      </c>
      <c r="L144" s="17">
        <v>2811.288376083518</v>
      </c>
      <c r="M144" s="32">
        <v>2219.9468860498132</v>
      </c>
      <c r="N144" s="16">
        <v>0.81315222131549036</v>
      </c>
      <c r="O144" s="273">
        <f>M144*D144/E144</f>
        <v>13131.578946564887</v>
      </c>
      <c r="P144" s="26">
        <v>2306.6680628456711</v>
      </c>
      <c r="Q144" s="40">
        <v>636.3800923821791</v>
      </c>
      <c r="R144" s="40">
        <v>-46.114006265888058</v>
      </c>
      <c r="S144" s="198">
        <f>SUM(P144:Q144)</f>
        <v>2943.0481552278502</v>
      </c>
      <c r="T144" s="291">
        <f>Q144/S144</f>
        <v>0.21623162748857933</v>
      </c>
      <c r="U144" s="291">
        <f>S144/K144</f>
        <v>1.0780195507831996</v>
      </c>
      <c r="V144" s="183">
        <v>8.9</v>
      </c>
      <c r="W144" s="189">
        <v>-54.466713923415277</v>
      </c>
      <c r="X144" s="189">
        <v>-71.634277012249157</v>
      </c>
      <c r="Y144" s="189">
        <v>-77.254062008162279</v>
      </c>
      <c r="Z144" s="18">
        <v>14.880385856239515</v>
      </c>
      <c r="AA144" s="258">
        <v>60.500089043747579</v>
      </c>
      <c r="AB144" s="32">
        <v>204.75294401580931</v>
      </c>
      <c r="AC144" s="302">
        <f>W144/$AB144</f>
        <v>-0.26601187194265602</v>
      </c>
      <c r="AD144" s="302">
        <f>X144/$AB144</f>
        <v>-0.34985712833861943</v>
      </c>
      <c r="AE144" s="302">
        <f>Y144/$AB144</f>
        <v>-0.37730379106147244</v>
      </c>
      <c r="AF144" s="302">
        <f>Z144/$AB144</f>
        <v>7.2674832236310008E-2</v>
      </c>
      <c r="AG144" s="302">
        <f>AA144/$AB144</f>
        <v>0.29547848180916153</v>
      </c>
    </row>
    <row r="145" spans="1:33">
      <c r="A145" s="10">
        <v>434</v>
      </c>
      <c r="B145" s="186">
        <v>32</v>
      </c>
      <c r="C145" s="190" t="s">
        <v>447</v>
      </c>
      <c r="D145" s="32">
        <v>14568</v>
      </c>
      <c r="E145" s="17">
        <v>2044</v>
      </c>
      <c r="F145" s="275">
        <f>E145/D145</f>
        <v>0.14030752333882482</v>
      </c>
      <c r="G145" s="198">
        <v>13700</v>
      </c>
      <c r="H145" s="198">
        <v>1617</v>
      </c>
      <c r="I145" s="276">
        <f>H145/G145</f>
        <v>0.11802919708029197</v>
      </c>
      <c r="J145" s="265">
        <f>H145/E145-1</f>
        <v>-0.20890410958904104</v>
      </c>
      <c r="K145" s="17">
        <v>2937.1508985447531</v>
      </c>
      <c r="L145" s="17">
        <v>2946.9540068534052</v>
      </c>
      <c r="M145" s="32">
        <v>2429.8886182042834</v>
      </c>
      <c r="N145" s="16">
        <v>0.82729444353989479</v>
      </c>
      <c r="O145" s="273">
        <f>M145*D145/E145</f>
        <v>17318.305963796476</v>
      </c>
      <c r="P145" s="26">
        <v>2904.3026305743788</v>
      </c>
      <c r="Q145" s="40">
        <v>589.18385032718527</v>
      </c>
      <c r="R145" s="40">
        <v>178.24861092067204</v>
      </c>
      <c r="S145" s="198">
        <f>SUM(P145:Q145)</f>
        <v>3493.4864809015639</v>
      </c>
      <c r="T145" s="291">
        <f>Q145/S145</f>
        <v>0.16865210543912987</v>
      </c>
      <c r="U145" s="291">
        <f>S145/K145</f>
        <v>1.1894133470066022</v>
      </c>
      <c r="V145" s="183">
        <v>7.6</v>
      </c>
      <c r="W145" s="189">
        <v>213.76851996616398</v>
      </c>
      <c r="X145" s="189">
        <v>119.79864206814189</v>
      </c>
      <c r="Y145" s="189">
        <v>148.14873497024652</v>
      </c>
      <c r="Z145" s="18">
        <v>196.78349876441513</v>
      </c>
      <c r="AA145" s="258"/>
      <c r="AB145" s="32">
        <v>215.89339255628371</v>
      </c>
      <c r="AC145" s="302">
        <f>W145/$AB145</f>
        <v>0.99015776923526833</v>
      </c>
      <c r="AD145" s="302">
        <f>X145/$AB145</f>
        <v>0.55489721408176129</v>
      </c>
      <c r="AE145" s="302">
        <f>Y145/$AB145</f>
        <v>0.68621245521269914</v>
      </c>
      <c r="AF145" s="302">
        <f>Z145/$AB145</f>
        <v>0.91148458243395936</v>
      </c>
      <c r="AG145" s="302">
        <f>AA145/$AB145</f>
        <v>0</v>
      </c>
    </row>
    <row r="146" spans="1:33">
      <c r="A146" s="10">
        <v>435</v>
      </c>
      <c r="B146" s="185">
        <v>13</v>
      </c>
      <c r="C146" s="190" t="s">
        <v>448</v>
      </c>
      <c r="D146" s="32">
        <v>692</v>
      </c>
      <c r="E146" s="17">
        <v>54</v>
      </c>
      <c r="F146" s="275">
        <f>E146/D146</f>
        <v>7.8034682080924858E-2</v>
      </c>
      <c r="G146" s="198">
        <v>670</v>
      </c>
      <c r="H146" s="198">
        <v>38</v>
      </c>
      <c r="I146" s="276">
        <f>H146/G146</f>
        <v>5.6716417910447764E-2</v>
      </c>
      <c r="J146" s="265">
        <f>H146/E146-1</f>
        <v>-0.29629629629629628</v>
      </c>
      <c r="K146" s="17">
        <v>3582.2072109826568</v>
      </c>
      <c r="L146" s="17">
        <v>3566.5917958457535</v>
      </c>
      <c r="M146" s="32">
        <v>1560.2746676300578</v>
      </c>
      <c r="N146" s="16">
        <v>0.43556237139114279</v>
      </c>
      <c r="O146" s="273">
        <f>M146*D146/E146</f>
        <v>19994.630925925929</v>
      </c>
      <c r="P146" s="26">
        <v>2486.5616574886772</v>
      </c>
      <c r="Q146" s="40">
        <v>1164.4551618295977</v>
      </c>
      <c r="R146" s="40">
        <v>1078.702458904105</v>
      </c>
      <c r="S146" s="198">
        <f>SUM(P146:Q146)</f>
        <v>3651.0168193182749</v>
      </c>
      <c r="T146" s="291">
        <f>Q146/S146</f>
        <v>0.31893996096326588</v>
      </c>
      <c r="U146" s="291">
        <f>S146/K146</f>
        <v>1.0192087180564695</v>
      </c>
      <c r="V146" s="183">
        <v>6.4</v>
      </c>
      <c r="W146" s="189">
        <v>-26.005934017453331</v>
      </c>
      <c r="X146" s="189">
        <v>-616.58927556331378</v>
      </c>
      <c r="Y146" s="189">
        <v>-91.625719013370826</v>
      </c>
      <c r="Z146" s="18">
        <v>77.54604046242774</v>
      </c>
      <c r="AA146" s="258">
        <v>-386.93591040462434</v>
      </c>
      <c r="AB146" s="32">
        <v>191.41191318961447</v>
      </c>
      <c r="AC146" s="302">
        <f>W146/$AB146</f>
        <v>-0.13586371707016795</v>
      </c>
      <c r="AD146" s="302">
        <f>X146/$AB146</f>
        <v>-3.2212690698750528</v>
      </c>
      <c r="AE146" s="302">
        <f>Y146/$AB146</f>
        <v>-0.47868347108889464</v>
      </c>
      <c r="AF146" s="302">
        <f>Z146/$AB146</f>
        <v>0.40512651051980181</v>
      </c>
      <c r="AG146" s="302">
        <f>AA146/$AB146</f>
        <v>-2.0214829054099779</v>
      </c>
    </row>
    <row r="147" spans="1:33">
      <c r="A147" s="10">
        <v>436</v>
      </c>
      <c r="B147" s="185">
        <v>17</v>
      </c>
      <c r="C147" s="190" t="s">
        <v>449</v>
      </c>
      <c r="D147" s="32">
        <v>1988</v>
      </c>
      <c r="E147" s="17">
        <v>528</v>
      </c>
      <c r="F147" s="275">
        <f>E147/D147</f>
        <v>0.26559356136820927</v>
      </c>
      <c r="G147" s="198">
        <v>1974</v>
      </c>
      <c r="H147" s="198">
        <v>487</v>
      </c>
      <c r="I147" s="276">
        <f>H147/G147</f>
        <v>0.24670719351570417</v>
      </c>
      <c r="J147" s="265">
        <f>H147/E147-1</f>
        <v>-7.7651515151515138E-2</v>
      </c>
      <c r="K147" s="17">
        <v>3282.5695221327965</v>
      </c>
      <c r="L147" s="17">
        <v>3612.2578406826369</v>
      </c>
      <c r="M147" s="32">
        <v>2742.3260362173037</v>
      </c>
      <c r="N147" s="16">
        <v>0.83542055019006012</v>
      </c>
      <c r="O147" s="273">
        <f>M147*D147/E147</f>
        <v>10325.273030303031</v>
      </c>
      <c r="P147" s="26">
        <v>1816.7543486147727</v>
      </c>
      <c r="Q147" s="40">
        <v>1626.1559745537395</v>
      </c>
      <c r="R147" s="40">
        <v>-202.73050933377371</v>
      </c>
      <c r="S147" s="198">
        <f>SUM(P147:Q147)</f>
        <v>3442.9103231685122</v>
      </c>
      <c r="T147" s="291">
        <f>Q147/S147</f>
        <v>0.47232016576522018</v>
      </c>
      <c r="U147" s="291">
        <f>S147/K147</f>
        <v>1.0488461249501693</v>
      </c>
      <c r="V147" s="183">
        <v>8.9</v>
      </c>
      <c r="W147" s="189">
        <v>-423.74632853087434</v>
      </c>
      <c r="X147" s="189">
        <v>-308.63566001514124</v>
      </c>
      <c r="Y147" s="189">
        <v>-369.36611352679176</v>
      </c>
      <c r="Z147" s="18">
        <v>-460.65532696177064</v>
      </c>
      <c r="AA147" s="258">
        <v>271.20803822937626</v>
      </c>
      <c r="AB147" s="32">
        <v>176.24245995513351</v>
      </c>
      <c r="AC147" s="302">
        <f>W147/$AB147</f>
        <v>-2.4043373466232172</v>
      </c>
      <c r="AD147" s="302">
        <f>X147/$AB147</f>
        <v>-1.751199229139853</v>
      </c>
      <c r="AE147" s="302">
        <f>Y147/$AB147</f>
        <v>-2.0957839196117791</v>
      </c>
      <c r="AF147" s="302">
        <f>Z147/$AB147</f>
        <v>-2.6137590628219831</v>
      </c>
      <c r="AG147" s="302">
        <f>AA147/$AB147</f>
        <v>1.5388348431950982</v>
      </c>
    </row>
    <row r="148" spans="1:33">
      <c r="A148" s="10">
        <v>440</v>
      </c>
      <c r="B148" s="185">
        <v>15</v>
      </c>
      <c r="C148" s="190" t="s">
        <v>450</v>
      </c>
      <c r="D148" s="32">
        <v>5732</v>
      </c>
      <c r="E148" s="17">
        <v>1789</v>
      </c>
      <c r="F148" s="275">
        <f>E148/D148</f>
        <v>0.31210746685275648</v>
      </c>
      <c r="G148" s="198">
        <v>6434</v>
      </c>
      <c r="H148" s="198">
        <v>1860</v>
      </c>
      <c r="I148" s="276">
        <f>H148/G148</f>
        <v>0.28908921355299971</v>
      </c>
      <c r="J148" s="265">
        <f>H148/E148-1</f>
        <v>3.9686975964225768E-2</v>
      </c>
      <c r="K148" s="17">
        <v>3021.5829256803909</v>
      </c>
      <c r="L148" s="17">
        <v>2960.3087931489918</v>
      </c>
      <c r="M148" s="32">
        <v>2780.7654239357985</v>
      </c>
      <c r="N148" s="16">
        <v>0.92030087948343642</v>
      </c>
      <c r="O148" s="273">
        <f>M148*D148/E148</f>
        <v>8909.6408105086612</v>
      </c>
      <c r="P148" s="26">
        <v>1920.3215379181024</v>
      </c>
      <c r="Q148" s="40">
        <v>1790.9996297567529</v>
      </c>
      <c r="R148" s="40">
        <v>-448.46250763045589</v>
      </c>
      <c r="S148" s="198">
        <f>SUM(P148:Q148)</f>
        <v>3711.3211676748551</v>
      </c>
      <c r="T148" s="291">
        <f>Q148/S148</f>
        <v>0.48257737577554227</v>
      </c>
      <c r="U148" s="291">
        <f>S148/K148</f>
        <v>1.2282704989270321</v>
      </c>
      <c r="V148" s="183">
        <v>8.3000000000000007</v>
      </c>
      <c r="W148" s="189">
        <v>251.49253129371198</v>
      </c>
      <c r="X148" s="189">
        <v>469.59475970716557</v>
      </c>
      <c r="Y148" s="189">
        <v>305.87274629779449</v>
      </c>
      <c r="Z148" s="18">
        <v>268.40130669923241</v>
      </c>
      <c r="AA148" s="258">
        <v>39.177315073272851</v>
      </c>
      <c r="AB148" s="32">
        <v>186.38425051241731</v>
      </c>
      <c r="AC148" s="302">
        <f>W148/$AB148</f>
        <v>1.3493228671537192</v>
      </c>
      <c r="AD148" s="302">
        <f>X148/$AB148</f>
        <v>2.5194980714096342</v>
      </c>
      <c r="AE148" s="302">
        <f>Y148/$AB148</f>
        <v>1.6410868700379628</v>
      </c>
      <c r="AF148" s="302">
        <f>Z148/$AB148</f>
        <v>1.4400428467605473</v>
      </c>
      <c r="AG148" s="302">
        <f>AA148/$AB148</f>
        <v>0.21019648905722738</v>
      </c>
    </row>
    <row r="149" spans="1:33">
      <c r="A149" s="10">
        <v>441</v>
      </c>
      <c r="B149" s="185">
        <v>9</v>
      </c>
      <c r="C149" s="190" t="s">
        <v>451</v>
      </c>
      <c r="D149" s="32">
        <v>4421</v>
      </c>
      <c r="E149" s="17">
        <v>556</v>
      </c>
      <c r="F149" s="275">
        <f>E149/D149</f>
        <v>0.12576340194526126</v>
      </c>
      <c r="G149" s="198">
        <v>3911</v>
      </c>
      <c r="H149" s="198">
        <v>381</v>
      </c>
      <c r="I149" s="276">
        <f>H149/G149</f>
        <v>9.7417540271030431E-2</v>
      </c>
      <c r="J149" s="265">
        <f>H149/E149-1</f>
        <v>-0.31474820143884896</v>
      </c>
      <c r="K149" s="17">
        <v>2620.116152454194</v>
      </c>
      <c r="L149" s="17">
        <v>2704.8488854524921</v>
      </c>
      <c r="M149" s="32">
        <v>2279.7739561185258</v>
      </c>
      <c r="N149" s="16">
        <v>0.87010415701728394</v>
      </c>
      <c r="O149" s="273">
        <f>M149*D149/E149</f>
        <v>18127.483201438852</v>
      </c>
      <c r="P149" s="26">
        <v>2339.4304984594473</v>
      </c>
      <c r="Q149" s="40">
        <v>201.03399975033818</v>
      </c>
      <c r="R149" s="40">
        <v>-277.42209046649009</v>
      </c>
      <c r="S149" s="198">
        <f>SUM(P149:Q149)</f>
        <v>2540.4644982097857</v>
      </c>
      <c r="T149" s="291">
        <f>Q149/S149</f>
        <v>7.9132772724044287E-2</v>
      </c>
      <c r="U149" s="291">
        <f>S149/K149</f>
        <v>0.96959995297544321</v>
      </c>
      <c r="V149" s="183">
        <v>8.8000000000000007</v>
      </c>
      <c r="W149" s="189">
        <v>-457.31469201966297</v>
      </c>
      <c r="X149" s="189">
        <v>-394.73450553118113</v>
      </c>
      <c r="Y149" s="189">
        <v>-402.9344770155804</v>
      </c>
      <c r="Z149" s="18">
        <v>-370.2295589233205</v>
      </c>
      <c r="AA149" s="258">
        <v>-266.75038000452383</v>
      </c>
      <c r="AB149" s="32">
        <v>186.20123141070553</v>
      </c>
      <c r="AC149" s="302">
        <f>W149/$AB149</f>
        <v>-2.4560239937992696</v>
      </c>
      <c r="AD149" s="302">
        <f>X149/$AB149</f>
        <v>-2.1199349893691739</v>
      </c>
      <c r="AE149" s="302">
        <f>Y149/$AB149</f>
        <v>-2.1639732130816292</v>
      </c>
      <c r="AF149" s="302">
        <f>Z149/$AB149</f>
        <v>-1.9883303462515896</v>
      </c>
      <c r="AG149" s="302">
        <f>AA149/$AB149</f>
        <v>-1.4325919221025472</v>
      </c>
    </row>
    <row r="150" spans="1:33">
      <c r="A150" s="10">
        <v>444</v>
      </c>
      <c r="B150" s="186">
        <v>34</v>
      </c>
      <c r="C150" s="190" t="s">
        <v>152</v>
      </c>
      <c r="D150" s="32">
        <v>45811</v>
      </c>
      <c r="E150" s="17">
        <v>7461</v>
      </c>
      <c r="F150" s="275">
        <f>E150/D150</f>
        <v>0.16286481412761128</v>
      </c>
      <c r="G150" s="198">
        <v>43222</v>
      </c>
      <c r="H150" s="198">
        <v>5752</v>
      </c>
      <c r="I150" s="276">
        <f>H150/G150</f>
        <v>0.13308037573457962</v>
      </c>
      <c r="J150" s="265">
        <f>H150/E150-1</f>
        <v>-0.22905776705535452</v>
      </c>
      <c r="K150" s="17">
        <v>2578.8035384514646</v>
      </c>
      <c r="L150" s="17">
        <v>2564.6045563429861</v>
      </c>
      <c r="M150" s="32">
        <v>2364.5449442273689</v>
      </c>
      <c r="N150" s="16">
        <v>0.9169155032442855</v>
      </c>
      <c r="O150" s="273">
        <f>M150*D150/E150</f>
        <v>14518.451741053477</v>
      </c>
      <c r="P150" s="26">
        <v>2348.8960865691761</v>
      </c>
      <c r="Q150" s="40">
        <v>619.06779197748142</v>
      </c>
      <c r="R150" s="40">
        <v>76.117719921248678</v>
      </c>
      <c r="S150" s="198">
        <f>SUM(P150:Q150)</f>
        <v>2967.9638785466577</v>
      </c>
      <c r="T150" s="291">
        <f>Q150/S150</f>
        <v>0.20858333096716272</v>
      </c>
      <c r="U150" s="291">
        <f>S150/K150</f>
        <v>1.150907323606698</v>
      </c>
      <c r="V150" s="183">
        <v>7.9</v>
      </c>
      <c r="W150" s="189">
        <v>229.78911017661963</v>
      </c>
      <c r="X150" s="189">
        <v>137.35734494470441</v>
      </c>
      <c r="Y150" s="189">
        <v>164.16932518070217</v>
      </c>
      <c r="Z150" s="18">
        <v>217.32752221082271</v>
      </c>
      <c r="AA150" s="258">
        <v>481.06333588002883</v>
      </c>
      <c r="AB150" s="32">
        <v>229.99895122044182</v>
      </c>
      <c r="AC150" s="302">
        <f>W150/$AB150</f>
        <v>0.999087643475291</v>
      </c>
      <c r="AD150" s="302">
        <f>X150/$AB150</f>
        <v>0.59720857080367584</v>
      </c>
      <c r="AE150" s="302">
        <f>Y150/$AB150</f>
        <v>0.71378292948542432</v>
      </c>
      <c r="AF150" s="302">
        <f>Z150/$AB150</f>
        <v>0.94490657917185794</v>
      </c>
      <c r="AG150" s="302">
        <f>AA150/$AB150</f>
        <v>2.0915892586786411</v>
      </c>
    </row>
    <row r="151" spans="1:33">
      <c r="A151" s="10">
        <v>445</v>
      </c>
      <c r="B151" s="185">
        <v>2</v>
      </c>
      <c r="C151" s="190" t="s">
        <v>194</v>
      </c>
      <c r="D151" s="32">
        <v>14991</v>
      </c>
      <c r="E151" s="17">
        <v>2363</v>
      </c>
      <c r="F151" s="275">
        <f>E151/D151</f>
        <v>0.15762791007938096</v>
      </c>
      <c r="G151" s="198">
        <v>14265</v>
      </c>
      <c r="H151" s="198">
        <v>1855</v>
      </c>
      <c r="I151" s="276">
        <f>H151/G151</f>
        <v>0.13003855590606378</v>
      </c>
      <c r="J151" s="265">
        <f>H151/E151-1</f>
        <v>-0.21498095641134152</v>
      </c>
      <c r="K151" s="17">
        <v>2855.0580534987657</v>
      </c>
      <c r="L151" s="17">
        <v>2980.8472206900124</v>
      </c>
      <c r="M151" s="32">
        <v>2646.7031899139488</v>
      </c>
      <c r="N151" s="16">
        <v>0.92702254746467028</v>
      </c>
      <c r="O151" s="273">
        <f>M151*D151/E151</f>
        <v>16790.828404570464</v>
      </c>
      <c r="P151" s="26">
        <v>2747.509932011948</v>
      </c>
      <c r="Q151" s="40">
        <v>545.31979185632224</v>
      </c>
      <c r="R151" s="40">
        <v>-409.07426771280035</v>
      </c>
      <c r="S151" s="198">
        <f>SUM(P151:Q151)</f>
        <v>3292.8297238682703</v>
      </c>
      <c r="T151" s="291">
        <f>Q151/S151</f>
        <v>0.16560825720915345</v>
      </c>
      <c r="U151" s="291">
        <f>S151/K151</f>
        <v>1.1533319680953709</v>
      </c>
      <c r="V151" s="183">
        <v>7.9</v>
      </c>
      <c r="W151" s="189">
        <v>-1.757878627827635</v>
      </c>
      <c r="X151" s="189">
        <v>66.736048913774951</v>
      </c>
      <c r="Y151" s="189">
        <v>52.622336376254921</v>
      </c>
      <c r="Z151" s="18">
        <v>76.126438529784537</v>
      </c>
      <c r="AA151" s="258">
        <v>146.19042425455274</v>
      </c>
      <c r="AB151" s="32">
        <v>241.45186331285953</v>
      </c>
      <c r="AC151" s="302">
        <f>W151/$AB151</f>
        <v>-7.2804516962864619E-3</v>
      </c>
      <c r="AD151" s="302">
        <f>X151/$AB151</f>
        <v>0.27639483911251572</v>
      </c>
      <c r="AE151" s="302">
        <f>Y151/$AB151</f>
        <v>0.21794131407497114</v>
      </c>
      <c r="AF151" s="302">
        <f>Z151/$AB151</f>
        <v>0.31528619197750507</v>
      </c>
      <c r="AG151" s="302">
        <f>AA151/$AB151</f>
        <v>0.60546405502419975</v>
      </c>
    </row>
    <row r="152" spans="1:33">
      <c r="A152" s="10">
        <v>475</v>
      </c>
      <c r="B152" s="185">
        <v>15</v>
      </c>
      <c r="C152" s="190" t="s">
        <v>452</v>
      </c>
      <c r="D152" s="32">
        <v>5479</v>
      </c>
      <c r="E152" s="17">
        <v>914</v>
      </c>
      <c r="F152" s="275">
        <f>E152/D152</f>
        <v>0.1668187625479102</v>
      </c>
      <c r="G152" s="198">
        <v>5254</v>
      </c>
      <c r="H152" s="198">
        <v>757</v>
      </c>
      <c r="I152" s="276">
        <f>H152/G152</f>
        <v>0.14408070041872859</v>
      </c>
      <c r="J152" s="265">
        <f>H152/E152-1</f>
        <v>-0.17177242888402622</v>
      </c>
      <c r="K152" s="17">
        <v>3004.2442471253871</v>
      </c>
      <c r="L152" s="17">
        <v>3035.1603578301429</v>
      </c>
      <c r="M152" s="32">
        <v>2707.6305603212268</v>
      </c>
      <c r="N152" s="16">
        <v>0.90126845142901568</v>
      </c>
      <c r="O152" s="273">
        <f>M152*D152/E152</f>
        <v>16230.9713785558</v>
      </c>
      <c r="P152" s="26">
        <v>2526.5723025452353</v>
      </c>
      <c r="Q152" s="40">
        <v>1002.1611672897394</v>
      </c>
      <c r="R152" s="40">
        <v>-485.03760495292272</v>
      </c>
      <c r="S152" s="198">
        <f>SUM(P152:Q152)</f>
        <v>3528.7334698349746</v>
      </c>
      <c r="T152" s="291">
        <f>Q152/S152</f>
        <v>0.28400024423964404</v>
      </c>
      <c r="U152" s="291">
        <f>S152/K152</f>
        <v>1.1745827501247428</v>
      </c>
      <c r="V152" s="183">
        <v>8.9</v>
      </c>
      <c r="W152" s="189">
        <v>26.346254200817548</v>
      </c>
      <c r="X152" s="189">
        <v>221.12411754763971</v>
      </c>
      <c r="Y152" s="189">
        <v>80.726469204900098</v>
      </c>
      <c r="Z152" s="18">
        <v>118.76226866216463</v>
      </c>
      <c r="AA152" s="258">
        <v>216.18320313925898</v>
      </c>
      <c r="AB152" s="32">
        <v>207.77631016267102</v>
      </c>
      <c r="AC152" s="302">
        <f>W152/$AB152</f>
        <v>0.12680104955271701</v>
      </c>
      <c r="AD152" s="302">
        <f>X152/$AB152</f>
        <v>1.0642412379665347</v>
      </c>
      <c r="AE152" s="302">
        <f>Y152/$AB152</f>
        <v>0.38852585812934209</v>
      </c>
      <c r="AF152" s="302">
        <f>Z152/$AB152</f>
        <v>0.57158714855020754</v>
      </c>
      <c r="AG152" s="302">
        <f>AA152/$AB152</f>
        <v>1.0404612680339067</v>
      </c>
    </row>
    <row r="153" spans="1:33">
      <c r="A153" s="10">
        <v>480</v>
      </c>
      <c r="B153" s="185">
        <v>2</v>
      </c>
      <c r="C153" s="190" t="s">
        <v>453</v>
      </c>
      <c r="D153" s="32">
        <v>1978</v>
      </c>
      <c r="E153" s="17">
        <v>343</v>
      </c>
      <c r="F153" s="275">
        <f>E153/D153</f>
        <v>0.17340748230535896</v>
      </c>
      <c r="G153" s="198">
        <v>1929</v>
      </c>
      <c r="H153" s="198">
        <v>286</v>
      </c>
      <c r="I153" s="276">
        <f>H153/G153</f>
        <v>0.14826334888543286</v>
      </c>
      <c r="J153" s="265">
        <f>H153/E153-1</f>
        <v>-0.16618075801749266</v>
      </c>
      <c r="K153" s="17">
        <v>2457.9594843276018</v>
      </c>
      <c r="L153" s="17">
        <v>2541.956558787575</v>
      </c>
      <c r="M153" s="32">
        <v>1896.4582507583414</v>
      </c>
      <c r="N153" s="16">
        <v>0.77155797841685558</v>
      </c>
      <c r="O153" s="273">
        <f>M153*D153/E153</f>
        <v>10936.42688046647</v>
      </c>
      <c r="P153" s="26">
        <v>1975.0585799310966</v>
      </c>
      <c r="Q153" s="40">
        <v>840.01072830476267</v>
      </c>
      <c r="R153" s="40">
        <v>-1.2168611881293334</v>
      </c>
      <c r="S153" s="198">
        <f>SUM(P153:Q153)</f>
        <v>2815.0693082358594</v>
      </c>
      <c r="T153" s="291">
        <f>Q153/S153</f>
        <v>0.29839788521270139</v>
      </c>
      <c r="U153" s="291">
        <f>S153/K153</f>
        <v>1.1452871075317779</v>
      </c>
      <c r="V153" s="183">
        <v>8.5</v>
      </c>
      <c r="W153" s="189">
        <v>-151.91082920757083</v>
      </c>
      <c r="X153" s="189">
        <v>-134.56900933732516</v>
      </c>
      <c r="Y153" s="189">
        <v>-140.18879433323838</v>
      </c>
      <c r="Z153" s="18">
        <v>54.896036400404448</v>
      </c>
      <c r="AA153" s="258">
        <v>45.107275025278057</v>
      </c>
      <c r="AB153" s="32">
        <v>183.47864205053881</v>
      </c>
      <c r="AC153" s="302">
        <f>W153/$AB153</f>
        <v>-0.82794829692344962</v>
      </c>
      <c r="AD153" s="302">
        <f>X153/$AB153</f>
        <v>-0.73343146555585692</v>
      </c>
      <c r="AE153" s="302">
        <f>Y153/$AB153</f>
        <v>-0.7640605618534263</v>
      </c>
      <c r="AF153" s="302">
        <f>Z153/$AB153</f>
        <v>0.29919578533442298</v>
      </c>
      <c r="AG153" s="302">
        <f>AA153/$AB153</f>
        <v>0.24584482706632063</v>
      </c>
    </row>
    <row r="154" spans="1:33">
      <c r="A154" s="10">
        <v>481</v>
      </c>
      <c r="B154" s="185">
        <v>2</v>
      </c>
      <c r="C154" s="190" t="s">
        <v>454</v>
      </c>
      <c r="D154" s="32">
        <v>9642</v>
      </c>
      <c r="E154" s="17">
        <v>1993</v>
      </c>
      <c r="F154" s="275">
        <f>E154/D154</f>
        <v>0.20669985480190831</v>
      </c>
      <c r="G154" s="198">
        <v>9382</v>
      </c>
      <c r="H154" s="198">
        <v>1674</v>
      </c>
      <c r="I154" s="276">
        <f>H154/G154</f>
        <v>0.17842677467490939</v>
      </c>
      <c r="J154" s="265">
        <f>H154/E154-1</f>
        <v>-0.16006021073758159</v>
      </c>
      <c r="K154" s="17">
        <v>2726.4601348267988</v>
      </c>
      <c r="L154" s="17">
        <v>2668.2686329909193</v>
      </c>
      <c r="M154" s="32">
        <v>2353.4367600082974</v>
      </c>
      <c r="N154" s="16">
        <v>0.86318399816170499</v>
      </c>
      <c r="O154" s="273">
        <f>M154*D154/E154</f>
        <v>11385.768810837933</v>
      </c>
      <c r="P154" s="26">
        <v>2420.7796179568936</v>
      </c>
      <c r="Q154" s="40">
        <v>532.59770057675939</v>
      </c>
      <c r="R154" s="40">
        <v>-21.327888839250289</v>
      </c>
      <c r="S154" s="198">
        <f>SUM(P154:Q154)</f>
        <v>2953.3773185336531</v>
      </c>
      <c r="T154" s="291">
        <f>Q154/S154</f>
        <v>0.18033513606083806</v>
      </c>
      <c r="U154" s="291">
        <f>S154/K154</f>
        <v>1.0832277651186966</v>
      </c>
      <c r="V154" s="183">
        <v>8.1</v>
      </c>
      <c r="W154" s="189">
        <v>101.09994585771987</v>
      </c>
      <c r="X154" s="189">
        <v>92.267005558468185</v>
      </c>
      <c r="Y154" s="189">
        <v>86.647220562555376</v>
      </c>
      <c r="Z154" s="18">
        <v>155.84746214478324</v>
      </c>
      <c r="AA154" s="258">
        <v>-50.606513171541174</v>
      </c>
      <c r="AB154" s="32">
        <v>250.1013699200613</v>
      </c>
      <c r="AC154" s="302">
        <f>W154/$AB154</f>
        <v>0.40423587399794719</v>
      </c>
      <c r="AD154" s="302">
        <f>X154/$AB154</f>
        <v>0.36891843330549945</v>
      </c>
      <c r="AE154" s="302">
        <f>Y154/$AB154</f>
        <v>0.34644840446195879</v>
      </c>
      <c r="AF154" s="302">
        <f>Z154/$AB154</f>
        <v>0.62313717911499644</v>
      </c>
      <c r="AG154" s="302">
        <f>AA154/$AB154</f>
        <v>-0.20234400630318936</v>
      </c>
    </row>
    <row r="155" spans="1:33">
      <c r="A155" s="10">
        <v>483</v>
      </c>
      <c r="B155" s="185">
        <v>17</v>
      </c>
      <c r="C155" s="190" t="s">
        <v>455</v>
      </c>
      <c r="D155" s="32">
        <v>1067</v>
      </c>
      <c r="E155" s="17">
        <v>274</v>
      </c>
      <c r="F155" s="275">
        <f>E155/D155</f>
        <v>0.25679475164011245</v>
      </c>
      <c r="G155" s="198">
        <v>906</v>
      </c>
      <c r="H155" s="198">
        <v>191</v>
      </c>
      <c r="I155" s="276">
        <f>H155/G155</f>
        <v>0.2108167770419426</v>
      </c>
      <c r="J155" s="265">
        <f>H155/E155-1</f>
        <v>-0.3029197080291971</v>
      </c>
      <c r="K155" s="17">
        <v>3600.5164854732893</v>
      </c>
      <c r="L155" s="17">
        <v>3709.9260311530843</v>
      </c>
      <c r="M155" s="32">
        <v>2951.1208809746954</v>
      </c>
      <c r="N155" s="16">
        <v>0.81963820826299294</v>
      </c>
      <c r="O155" s="273">
        <f>M155*D155/E155</f>
        <v>11492.138613138686</v>
      </c>
      <c r="P155" s="26">
        <v>1870.1099167362527</v>
      </c>
      <c r="Q155" s="40">
        <v>1456.3551640092101</v>
      </c>
      <c r="R155" s="40">
        <v>-512.85015701606301</v>
      </c>
      <c r="S155" s="198">
        <f>SUM(P155:Q155)</f>
        <v>3326.4650807454627</v>
      </c>
      <c r="T155" s="291">
        <f>Q155/S155</f>
        <v>0.43780864330697861</v>
      </c>
      <c r="U155" s="291">
        <f>S155/K155</f>
        <v>0.92388552980287153</v>
      </c>
      <c r="V155" s="183">
        <v>10</v>
      </c>
      <c r="W155" s="189">
        <v>-663.46498380375954</v>
      </c>
      <c r="X155" s="189">
        <v>-389.73989845845051</v>
      </c>
      <c r="Y155" s="189">
        <v>-609.08476879967702</v>
      </c>
      <c r="Z155" s="18">
        <v>-668.01943767572629</v>
      </c>
      <c r="AA155" s="258">
        <v>-490.55432989690718</v>
      </c>
      <c r="AB155" s="32">
        <v>140.94625816052309</v>
      </c>
      <c r="AC155" s="302">
        <f>W155/$AB155</f>
        <v>-4.7072195634178673</v>
      </c>
      <c r="AD155" s="302">
        <f>X155/$AB155</f>
        <v>-2.7651666922195082</v>
      </c>
      <c r="AE155" s="302">
        <f>Y155/$AB155</f>
        <v>-4.3213972243661338</v>
      </c>
      <c r="AF155" s="302">
        <f>Z155/$AB155</f>
        <v>-4.7395329708925074</v>
      </c>
      <c r="AG155" s="302">
        <f>AA155/$AB155</f>
        <v>-3.4804352829162513</v>
      </c>
    </row>
    <row r="156" spans="1:33">
      <c r="A156" s="10">
        <v>484</v>
      </c>
      <c r="B156" s="185">
        <v>4</v>
      </c>
      <c r="C156" s="190" t="s">
        <v>456</v>
      </c>
      <c r="D156" s="32">
        <v>2967</v>
      </c>
      <c r="E156" s="17">
        <v>453</v>
      </c>
      <c r="F156" s="275">
        <f>E156/D156</f>
        <v>0.15267947421638017</v>
      </c>
      <c r="G156" s="198">
        <v>2831</v>
      </c>
      <c r="H156" s="198">
        <v>372</v>
      </c>
      <c r="I156" s="276">
        <f>H156/G156</f>
        <v>0.13140233133168491</v>
      </c>
      <c r="J156" s="265">
        <f>H156/E156-1</f>
        <v>-0.17880794701986757</v>
      </c>
      <c r="K156" s="17">
        <v>2993.3151027974363</v>
      </c>
      <c r="L156" s="17">
        <v>2973.9958059853079</v>
      </c>
      <c r="M156" s="32">
        <v>2386.5819952814286</v>
      </c>
      <c r="N156" s="16">
        <v>0.79730396343873766</v>
      </c>
      <c r="O156" s="273">
        <f>M156*D156/E156</f>
        <v>15631.321810154523</v>
      </c>
      <c r="P156" s="26">
        <v>2649.73759657248</v>
      </c>
      <c r="Q156" s="40">
        <v>758.57285699300769</v>
      </c>
      <c r="R156" s="40">
        <v>-157.90523793718685</v>
      </c>
      <c r="S156" s="198">
        <f>SUM(P156:Q156)</f>
        <v>3408.3104535654875</v>
      </c>
      <c r="T156" s="291">
        <f>Q156/S156</f>
        <v>0.22256565747977936</v>
      </c>
      <c r="U156" s="291">
        <f>S156/K156</f>
        <v>1.1386407165688011</v>
      </c>
      <c r="V156" s="183">
        <v>7.9</v>
      </c>
      <c r="W156" s="189">
        <v>-510.87196383935895</v>
      </c>
      <c r="X156" s="189">
        <v>-548.40670904959234</v>
      </c>
      <c r="Y156" s="189">
        <v>-554.02649404550539</v>
      </c>
      <c r="Z156" s="18">
        <v>-148.36306370070778</v>
      </c>
      <c r="AA156" s="258">
        <v>-470.30946073474888</v>
      </c>
      <c r="AB156" s="32">
        <v>180.0059630624869</v>
      </c>
      <c r="AC156" s="302">
        <f>W156/$AB156</f>
        <v>-2.8380835564987139</v>
      </c>
      <c r="AD156" s="302">
        <f>X156/$AB156</f>
        <v>-3.0466030109192523</v>
      </c>
      <c r="AE156" s="302">
        <f>Y156/$AB156</f>
        <v>-3.0778230044144803</v>
      </c>
      <c r="AF156" s="302">
        <f>Z156/$AB156</f>
        <v>-0.82421193818565519</v>
      </c>
      <c r="AG156" s="302">
        <f>AA156/$AB156</f>
        <v>-2.612743782112855</v>
      </c>
    </row>
    <row r="157" spans="1:33">
      <c r="A157" s="10">
        <v>489</v>
      </c>
      <c r="B157" s="185">
        <v>8</v>
      </c>
      <c r="C157" s="190" t="s">
        <v>457</v>
      </c>
      <c r="D157" s="32">
        <v>1791</v>
      </c>
      <c r="E157" s="17">
        <v>185</v>
      </c>
      <c r="F157" s="275">
        <f>E157/D157</f>
        <v>0.10329424902289223</v>
      </c>
      <c r="G157" s="198">
        <v>1520</v>
      </c>
      <c r="H157" s="198">
        <v>120</v>
      </c>
      <c r="I157" s="276">
        <f>H157/G157</f>
        <v>7.8947368421052627E-2</v>
      </c>
      <c r="J157" s="265">
        <f>H157/E157-1</f>
        <v>-0.35135135135135132</v>
      </c>
      <c r="K157" s="17">
        <v>3573.6318816303719</v>
      </c>
      <c r="L157" s="17">
        <v>3644.2190273238107</v>
      </c>
      <c r="M157" s="32">
        <v>1920.3494528196538</v>
      </c>
      <c r="N157" s="16">
        <v>0.53736633106808607</v>
      </c>
      <c r="O157" s="273">
        <f>M157*D157/E157</f>
        <v>18591.058756756756</v>
      </c>
      <c r="P157" s="26">
        <v>2010.8826963570343</v>
      </c>
      <c r="Q157" s="40">
        <v>962.08250949339708</v>
      </c>
      <c r="R157" s="40">
        <v>482.03905625273558</v>
      </c>
      <c r="S157" s="198">
        <f>SUM(P157:Q157)</f>
        <v>2972.9652058504316</v>
      </c>
      <c r="T157" s="291">
        <f>Q157/S157</f>
        <v>0.32361041683237207</v>
      </c>
      <c r="U157" s="291">
        <f>S157/K157</f>
        <v>0.83191702568259418</v>
      </c>
      <c r="V157" s="183">
        <v>8.9</v>
      </c>
      <c r="W157" s="189">
        <v>-725.8840545841947</v>
      </c>
      <c r="X157" s="189">
        <v>-924.6370388644491</v>
      </c>
      <c r="Y157" s="189">
        <v>-791.50383958011219</v>
      </c>
      <c r="Z157" s="18">
        <v>-498.31011166945842</v>
      </c>
      <c r="AA157" s="258">
        <v>-228.25022333891681</v>
      </c>
      <c r="AB157" s="32">
        <v>160.3680371747281</v>
      </c>
      <c r="AC157" s="302">
        <f>W157/$AB157</f>
        <v>-4.5263636530845091</v>
      </c>
      <c r="AD157" s="302">
        <f>X157/$AB157</f>
        <v>-5.7657189995847862</v>
      </c>
      <c r="AE157" s="302">
        <f>Y157/$AB157</f>
        <v>-4.9355460946231675</v>
      </c>
      <c r="AF157" s="302">
        <f>Z157/$AB157</f>
        <v>-3.1072907073529086</v>
      </c>
      <c r="AG157" s="302">
        <f>AA157/$AB157</f>
        <v>-1.423289998182294</v>
      </c>
    </row>
    <row r="158" spans="1:33">
      <c r="A158" s="10">
        <v>491</v>
      </c>
      <c r="B158" s="185">
        <v>10</v>
      </c>
      <c r="C158" s="190" t="s">
        <v>166</v>
      </c>
      <c r="D158" s="32">
        <v>51980</v>
      </c>
      <c r="E158" s="17">
        <v>7537</v>
      </c>
      <c r="F158" s="275">
        <f>E158/D158</f>
        <v>0.14499807618314736</v>
      </c>
      <c r="G158" s="198">
        <v>47594</v>
      </c>
      <c r="H158" s="198">
        <v>5883</v>
      </c>
      <c r="I158" s="276">
        <f>H158/G158</f>
        <v>0.12360801781737193</v>
      </c>
      <c r="J158" s="265">
        <f>H158/E158-1</f>
        <v>-0.21945070983149795</v>
      </c>
      <c r="K158" s="17">
        <v>2673.1142974220875</v>
      </c>
      <c r="L158" s="17">
        <v>2445.0824601551949</v>
      </c>
      <c r="M158" s="32">
        <v>2143.3165080800304</v>
      </c>
      <c r="N158" s="16">
        <v>0.8018050369739198</v>
      </c>
      <c r="O158" s="273">
        <f>M158*D158/E158</f>
        <v>14781.689278227408</v>
      </c>
      <c r="P158" s="26">
        <v>2630.1957841406665</v>
      </c>
      <c r="Q158" s="40">
        <v>121.56215945049588</v>
      </c>
      <c r="R158" s="40">
        <v>-385.96376461817704</v>
      </c>
      <c r="S158" s="198">
        <f>SUM(P158:Q158)</f>
        <v>2751.7579435911625</v>
      </c>
      <c r="T158" s="291">
        <f>Q158/S158</f>
        <v>4.4176181896236136E-2</v>
      </c>
      <c r="U158" s="291">
        <f>S158/K158</f>
        <v>1.0294202332630962</v>
      </c>
      <c r="V158" s="183">
        <v>9.3999999999999986</v>
      </c>
      <c r="W158" s="189">
        <v>110.53525480051002</v>
      </c>
      <c r="X158" s="189">
        <v>222.85781412674183</v>
      </c>
      <c r="Y158" s="189">
        <v>164.91546980459259</v>
      </c>
      <c r="Z158" s="18">
        <v>-150.19832320123123</v>
      </c>
      <c r="AA158" s="258">
        <v>355.28268372450941</v>
      </c>
      <c r="AB158" s="32">
        <v>204.38000421356472</v>
      </c>
      <c r="AC158" s="302">
        <f>W158/$AB158</f>
        <v>0.54083204091241421</v>
      </c>
      <c r="AD158" s="302">
        <f>X158/$AB158</f>
        <v>1.0904090886203766</v>
      </c>
      <c r="AE158" s="302">
        <f>Y158/$AB158</f>
        <v>0.80690608868109193</v>
      </c>
      <c r="AF158" s="302">
        <f>Z158/$AB158</f>
        <v>-0.7348973485893614</v>
      </c>
      <c r="AG158" s="302">
        <f>AA158/$AB158</f>
        <v>1.7383436559344647</v>
      </c>
    </row>
    <row r="159" spans="1:33">
      <c r="A159" s="10">
        <v>494</v>
      </c>
      <c r="B159" s="185">
        <v>17</v>
      </c>
      <c r="C159" s="190" t="s">
        <v>458</v>
      </c>
      <c r="D159" s="32">
        <v>8882</v>
      </c>
      <c r="E159" s="17">
        <v>2134</v>
      </c>
      <c r="F159" s="275">
        <f>E159/D159</f>
        <v>0.2402612024318847</v>
      </c>
      <c r="G159" s="198">
        <v>8538</v>
      </c>
      <c r="H159" s="198">
        <v>1695</v>
      </c>
      <c r="I159" s="276">
        <f>H159/G159</f>
        <v>0.19852424455375967</v>
      </c>
      <c r="J159" s="265">
        <f>H159/E159-1</f>
        <v>-0.20571696344892221</v>
      </c>
      <c r="K159" s="17">
        <v>3271.6614805224076</v>
      </c>
      <c r="L159" s="17">
        <v>3199.5521975828401</v>
      </c>
      <c r="M159" s="32">
        <v>2427.1739698266156</v>
      </c>
      <c r="N159" s="16">
        <v>0.7418780898563665</v>
      </c>
      <c r="O159" s="273">
        <f>M159*D159/E159</f>
        <v>10102.230178069352</v>
      </c>
      <c r="P159" s="26">
        <v>2304.3440332233481</v>
      </c>
      <c r="Q159" s="40">
        <v>1139.2993151783971</v>
      </c>
      <c r="R159" s="40">
        <v>-463.88634169941002</v>
      </c>
      <c r="S159" s="198">
        <f>SUM(P159:Q159)</f>
        <v>3443.6433484017452</v>
      </c>
      <c r="T159" s="291">
        <f>Q159/S159</f>
        <v>0.33084126313695222</v>
      </c>
      <c r="U159" s="291">
        <f>S159/K159</f>
        <v>1.0525671341314555</v>
      </c>
      <c r="V159" s="183">
        <v>9.4</v>
      </c>
      <c r="W159" s="189">
        <v>-5.9668261812833334</v>
      </c>
      <c r="X159" s="189">
        <v>228.01056362730191</v>
      </c>
      <c r="Y159" s="189">
        <v>48.41338882279922</v>
      </c>
      <c r="Z159" s="18">
        <v>-1.8833044359378517</v>
      </c>
      <c r="AA159" s="258">
        <v>321.16542220220668</v>
      </c>
      <c r="AB159" s="32">
        <v>182.71906180951405</v>
      </c>
      <c r="AC159" s="302">
        <f>W159/$AB159</f>
        <v>-3.2655740031676574E-2</v>
      </c>
      <c r="AD159" s="302">
        <f>X159/$AB159</f>
        <v>1.2478750786549275</v>
      </c>
      <c r="AE159" s="302">
        <f>Y159/$AB159</f>
        <v>0.26496080016692802</v>
      </c>
      <c r="AF159" s="302">
        <f>Z159/$AB159</f>
        <v>-1.0307104345255506E-2</v>
      </c>
      <c r="AG159" s="302">
        <f>AA159/$AB159</f>
        <v>1.757700696476999</v>
      </c>
    </row>
    <row r="160" spans="1:33">
      <c r="A160" s="10">
        <v>495</v>
      </c>
      <c r="B160" s="185">
        <v>13</v>
      </c>
      <c r="C160" s="190" t="s">
        <v>459</v>
      </c>
      <c r="D160" s="32">
        <v>1477</v>
      </c>
      <c r="E160" s="17">
        <v>207</v>
      </c>
      <c r="F160" s="275">
        <f>E160/D160</f>
        <v>0.14014895057549087</v>
      </c>
      <c r="G160" s="198">
        <v>1278</v>
      </c>
      <c r="H160" s="198">
        <v>146</v>
      </c>
      <c r="I160" s="276">
        <f>H160/G160</f>
        <v>0.11424100156494522</v>
      </c>
      <c r="J160" s="265">
        <f>H160/E160-1</f>
        <v>-0.29468599033816423</v>
      </c>
      <c r="K160" s="17">
        <v>2988.4417535545035</v>
      </c>
      <c r="L160" s="17">
        <v>3124.7647165393473</v>
      </c>
      <c r="M160" s="32">
        <v>2121.1235612728497</v>
      </c>
      <c r="N160" s="16">
        <v>0.70977577486660037</v>
      </c>
      <c r="O160" s="273">
        <f>M160*D160/E160</f>
        <v>15134.780193236711</v>
      </c>
      <c r="P160" s="26">
        <v>2461.4149948268146</v>
      </c>
      <c r="Q160" s="40">
        <v>538.07216609098191</v>
      </c>
      <c r="R160" s="40">
        <v>-60.042955575435116</v>
      </c>
      <c r="S160" s="198">
        <f>SUM(P160:Q160)</f>
        <v>2999.4871609177962</v>
      </c>
      <c r="T160" s="291">
        <f>Q160/S160</f>
        <v>0.17938805443205838</v>
      </c>
      <c r="U160" s="291">
        <f>S160/K160</f>
        <v>1.0036960423773209</v>
      </c>
      <c r="V160" s="183">
        <v>9.8000000000000007</v>
      </c>
      <c r="W160" s="189">
        <v>-344.56926184395149</v>
      </c>
      <c r="X160" s="189">
        <v>-360.3620524347549</v>
      </c>
      <c r="Y160" s="189">
        <v>-365.98183743066858</v>
      </c>
      <c r="Z160" s="18">
        <v>-59.136052809749494</v>
      </c>
      <c r="AA160" s="258">
        <v>-264.72348679756266</v>
      </c>
      <c r="AB160" s="32">
        <v>152.5310301252681</v>
      </c>
      <c r="AC160" s="302">
        <f>W160/$AB160</f>
        <v>-2.2590109144412747</v>
      </c>
      <c r="AD160" s="302">
        <f>X160/$AB160</f>
        <v>-2.3625491294381402</v>
      </c>
      <c r="AE160" s="302">
        <f>Y160/$AB160</f>
        <v>-2.3993926818044904</v>
      </c>
      <c r="AF160" s="302">
        <f>Z160/$AB160</f>
        <v>-0.38769850804248313</v>
      </c>
      <c r="AG160" s="302">
        <f>AA160/$AB160</f>
        <v>-1.7355385758566964</v>
      </c>
    </row>
    <row r="161" spans="1:33">
      <c r="A161" s="10">
        <v>498</v>
      </c>
      <c r="B161" s="185">
        <v>19</v>
      </c>
      <c r="C161" s="190" t="s">
        <v>460</v>
      </c>
      <c r="D161" s="32">
        <v>2281</v>
      </c>
      <c r="E161" s="17">
        <v>342</v>
      </c>
      <c r="F161" s="275">
        <f>E161/D161</f>
        <v>0.14993423936869793</v>
      </c>
      <c r="G161" s="198">
        <v>2169</v>
      </c>
      <c r="H161" s="198">
        <v>267</v>
      </c>
      <c r="I161" s="276">
        <f>H161/G161</f>
        <v>0.12309820193637622</v>
      </c>
      <c r="J161" s="265">
        <f>H161/E161-1</f>
        <v>-0.2192982456140351</v>
      </c>
      <c r="K161" s="17">
        <v>3682.0194388426153</v>
      </c>
      <c r="L161" s="17">
        <v>3652.0240475938062</v>
      </c>
      <c r="M161" s="32">
        <v>2575.851771153003</v>
      </c>
      <c r="N161" s="16">
        <v>0.69957582080628056</v>
      </c>
      <c r="O161" s="273">
        <f>M161*D161/E161</f>
        <v>17179.87687134503</v>
      </c>
      <c r="P161" s="26">
        <v>2716.871195561831</v>
      </c>
      <c r="Q161" s="40">
        <v>1678.8181445119067</v>
      </c>
      <c r="R161" s="40">
        <v>231.23574320399061</v>
      </c>
      <c r="S161" s="198">
        <f>SUM(P161:Q161)</f>
        <v>4395.6893400737372</v>
      </c>
      <c r="T161" s="291">
        <f>Q161/S161</f>
        <v>0.38192374725092487</v>
      </c>
      <c r="U161" s="291">
        <f>S161/K161</f>
        <v>1.1938256744933027</v>
      </c>
      <c r="V161" s="183">
        <v>8.9</v>
      </c>
      <c r="W161" s="189">
        <v>756.29064586077743</v>
      </c>
      <c r="X161" s="189">
        <v>486.93264524626733</v>
      </c>
      <c r="Y161" s="189">
        <v>690.67086086485995</v>
      </c>
      <c r="Z161" s="18">
        <v>734.74255151249452</v>
      </c>
      <c r="AA161" s="258">
        <v>376.11128014028935</v>
      </c>
      <c r="AB161" s="32">
        <v>206.81775106978193</v>
      </c>
      <c r="AC161" s="302">
        <f>W161/$AB161</f>
        <v>3.6567975521868963</v>
      </c>
      <c r="AD161" s="302">
        <f>X161/$AB161</f>
        <v>2.3544045069998485</v>
      </c>
      <c r="AE161" s="302">
        <f>Y161/$AB161</f>
        <v>3.3395144144654303</v>
      </c>
      <c r="AF161" s="302">
        <f>Z161/$AB161</f>
        <v>3.5526087471311234</v>
      </c>
      <c r="AG161" s="302">
        <f>AA161/$AB161</f>
        <v>1.8185638234378947</v>
      </c>
    </row>
    <row r="162" spans="1:33">
      <c r="A162" s="10">
        <v>499</v>
      </c>
      <c r="B162" s="185">
        <v>15</v>
      </c>
      <c r="C162" s="190" t="s">
        <v>461</v>
      </c>
      <c r="D162" s="32">
        <v>19662</v>
      </c>
      <c r="E162" s="17">
        <v>4030</v>
      </c>
      <c r="F162" s="275">
        <f>E162/D162</f>
        <v>0.20496388973654767</v>
      </c>
      <c r="G162" s="198">
        <v>19283</v>
      </c>
      <c r="H162" s="198">
        <v>3360</v>
      </c>
      <c r="I162" s="276">
        <f>H162/G162</f>
        <v>0.17424674583830316</v>
      </c>
      <c r="J162" s="265">
        <f>H162/E162-1</f>
        <v>-0.16625310173697272</v>
      </c>
      <c r="K162" s="17">
        <v>3021.08721696674</v>
      </c>
      <c r="L162" s="17">
        <v>3076.2913063415772</v>
      </c>
      <c r="M162" s="32">
        <v>2649.6343627301399</v>
      </c>
      <c r="N162" s="16">
        <v>0.87704663005077033</v>
      </c>
      <c r="O162" s="273">
        <f>M162*D162/E162</f>
        <v>12927.322789081889</v>
      </c>
      <c r="P162" s="26">
        <v>2371.0457185572168</v>
      </c>
      <c r="Q162" s="40">
        <v>1074.5766622403369</v>
      </c>
      <c r="R162" s="40">
        <v>9.8752949333086537</v>
      </c>
      <c r="S162" s="198">
        <f>SUM(P162:Q162)</f>
        <v>3445.6223807975539</v>
      </c>
      <c r="T162" s="291">
        <f>Q162/S162</f>
        <v>0.31186721685723612</v>
      </c>
      <c r="U162" s="291">
        <f>S162/K162</f>
        <v>1.1405239681418597</v>
      </c>
      <c r="V162" s="183">
        <v>8.4</v>
      </c>
      <c r="W162" s="189">
        <v>80.113916231535114</v>
      </c>
      <c r="X162" s="189">
        <v>78.718690469544242</v>
      </c>
      <c r="Y162" s="189">
        <v>73.098905473630964</v>
      </c>
      <c r="Z162" s="18">
        <v>79.420520801546132</v>
      </c>
      <c r="AA162" s="258">
        <v>198.13125470450615</v>
      </c>
      <c r="AB162" s="32">
        <v>230.23449109958293</v>
      </c>
      <c r="AC162" s="302">
        <f>W162/$AB162</f>
        <v>0.34796661372897242</v>
      </c>
      <c r="AD162" s="302">
        <f>X162/$AB162</f>
        <v>0.34190659311552146</v>
      </c>
      <c r="AE162" s="302">
        <f>Y162/$AB162</f>
        <v>0.31749763089151406</v>
      </c>
      <c r="AF162" s="302">
        <f>Z162/$AB162</f>
        <v>0.3449549214899974</v>
      </c>
      <c r="AG162" s="302">
        <f>AA162/$AB162</f>
        <v>0.86056287117645103</v>
      </c>
    </row>
    <row r="163" spans="1:33">
      <c r="A163" s="10">
        <v>500</v>
      </c>
      <c r="B163" s="185">
        <v>13</v>
      </c>
      <c r="C163" s="190" t="s">
        <v>462</v>
      </c>
      <c r="D163" s="32">
        <v>10486</v>
      </c>
      <c r="E163" s="17">
        <v>2361</v>
      </c>
      <c r="F163" s="275">
        <f>E163/D163</f>
        <v>0.22515735266069045</v>
      </c>
      <c r="G163" s="198">
        <v>11008</v>
      </c>
      <c r="H163" s="198">
        <v>2054</v>
      </c>
      <c r="I163" s="276">
        <f>H163/G163</f>
        <v>0.18659156976744187</v>
      </c>
      <c r="J163" s="265">
        <f>H163/E163-1</f>
        <v>-0.13002964845404485</v>
      </c>
      <c r="K163" s="17">
        <v>2873.6744249475487</v>
      </c>
      <c r="L163" s="17">
        <v>2929.3129142094822</v>
      </c>
      <c r="M163" s="32">
        <v>2306.4207219149343</v>
      </c>
      <c r="N163" s="16">
        <v>0.80260335057164034</v>
      </c>
      <c r="O163" s="273">
        <f>M163*D163/E163</f>
        <v>10243.59495552732</v>
      </c>
      <c r="P163" s="26">
        <v>2145.980781553154</v>
      </c>
      <c r="Q163" s="40">
        <v>1181.4699162226896</v>
      </c>
      <c r="R163" s="40">
        <v>324.69833235803856</v>
      </c>
      <c r="S163" s="198">
        <f>SUM(P163:Q163)</f>
        <v>3327.4506977758438</v>
      </c>
      <c r="T163" s="291">
        <f>Q163/S163</f>
        <v>0.35506759484443012</v>
      </c>
      <c r="U163" s="291">
        <f>S163/K163</f>
        <v>1.1579080319220845</v>
      </c>
      <c r="V163" s="183">
        <v>6.9</v>
      </c>
      <c r="W163" s="189">
        <v>138.02955218168566</v>
      </c>
      <c r="X163" s="189">
        <v>0.95873238722790743</v>
      </c>
      <c r="Y163" s="189">
        <v>72.409767185768231</v>
      </c>
      <c r="Z163" s="18">
        <v>158.14386610719055</v>
      </c>
      <c r="AA163" s="258">
        <v>178.91739557505247</v>
      </c>
      <c r="AB163" s="32">
        <v>236.41092459602962</v>
      </c>
      <c r="AC163" s="302">
        <f>W163/$AB163</f>
        <v>0.58385437313248334</v>
      </c>
      <c r="AD163" s="302">
        <f>X163/$AB163</f>
        <v>4.0553641455704911E-3</v>
      </c>
      <c r="AE163" s="302">
        <f>Y163/$AB163</f>
        <v>0.30628773737719356</v>
      </c>
      <c r="AF163" s="302">
        <f>Z163/$AB163</f>
        <v>0.66893637160558894</v>
      </c>
      <c r="AG163" s="302">
        <f>AA163/$AB163</f>
        <v>0.75680680104263376</v>
      </c>
    </row>
    <row r="164" spans="1:33">
      <c r="A164" s="10">
        <v>503</v>
      </c>
      <c r="B164" s="185">
        <v>2</v>
      </c>
      <c r="C164" s="190" t="s">
        <v>463</v>
      </c>
      <c r="D164" s="32">
        <v>7539</v>
      </c>
      <c r="E164" s="17">
        <v>1195</v>
      </c>
      <c r="F164" s="275">
        <f>E164/D164</f>
        <v>0.15850908608568776</v>
      </c>
      <c r="G164" s="198">
        <v>7178</v>
      </c>
      <c r="H164" s="198">
        <v>1016</v>
      </c>
      <c r="I164" s="276">
        <f>H164/G164</f>
        <v>0.14154360546113123</v>
      </c>
      <c r="J164" s="265">
        <f>H164/E164-1</f>
        <v>-0.14979079497907954</v>
      </c>
      <c r="K164" s="17">
        <v>2428.659854092054</v>
      </c>
      <c r="L164" s="17">
        <v>2307.647020959002</v>
      </c>
      <c r="M164" s="32">
        <v>1929.3292956625546</v>
      </c>
      <c r="N164" s="16">
        <v>0.79440078544215387</v>
      </c>
      <c r="O164" s="273">
        <f>M164*D164/E164</f>
        <v>12171.726828451881</v>
      </c>
      <c r="P164" s="26">
        <v>2276.0557090472089</v>
      </c>
      <c r="Q164" s="40">
        <v>509.6161274620614</v>
      </c>
      <c r="R164" s="40">
        <v>-239.81689619335549</v>
      </c>
      <c r="S164" s="198">
        <f>SUM(P164:Q164)</f>
        <v>2785.6718365092702</v>
      </c>
      <c r="T164" s="291">
        <f>Q164/S164</f>
        <v>0.18294191037974603</v>
      </c>
      <c r="U164" s="291">
        <f>S164/K164</f>
        <v>1.1469995816069862</v>
      </c>
      <c r="V164" s="183">
        <v>9.1</v>
      </c>
      <c r="W164" s="189">
        <v>118.69466355866574</v>
      </c>
      <c r="X164" s="189">
        <v>234.88075463468212</v>
      </c>
      <c r="Y164" s="189">
        <v>173.0748785627483</v>
      </c>
      <c r="Z164" s="18">
        <v>103.31796524738029</v>
      </c>
      <c r="AA164" s="258">
        <v>-25.526941238891098</v>
      </c>
      <c r="AB164" s="32">
        <v>205.16034428284436</v>
      </c>
      <c r="AC164" s="302">
        <f>W164/$AB164</f>
        <v>0.57854583922430602</v>
      </c>
      <c r="AD164" s="302">
        <f>X164/$AB164</f>
        <v>1.1448643033610029</v>
      </c>
      <c r="AE164" s="302">
        <f>Y164/$AB164</f>
        <v>0.84360785788182613</v>
      </c>
      <c r="AF164" s="302">
        <f>Z164/$AB164</f>
        <v>0.50359617794821476</v>
      </c>
      <c r="AG164" s="302">
        <f>AA164/$AB164</f>
        <v>-0.12442434393509486</v>
      </c>
    </row>
    <row r="165" spans="1:33">
      <c r="A165" s="10">
        <v>504</v>
      </c>
      <c r="B165" s="186">
        <v>32</v>
      </c>
      <c r="C165" s="190" t="s">
        <v>464</v>
      </c>
      <c r="D165" s="32">
        <v>1764</v>
      </c>
      <c r="E165" s="17">
        <v>269</v>
      </c>
      <c r="F165" s="275">
        <f>E165/D165</f>
        <v>0.15249433106575963</v>
      </c>
      <c r="G165" s="198">
        <v>1689</v>
      </c>
      <c r="H165" s="198">
        <v>226</v>
      </c>
      <c r="I165" s="276">
        <f>H165/G165</f>
        <v>0.13380698638247485</v>
      </c>
      <c r="J165" s="265">
        <f>H165/E165-1</f>
        <v>-0.1598513011152416</v>
      </c>
      <c r="K165" s="17">
        <v>3007.7998582766468</v>
      </c>
      <c r="L165" s="17">
        <v>3028.8630011660762</v>
      </c>
      <c r="M165" s="32">
        <v>2213.5722052154192</v>
      </c>
      <c r="N165" s="16">
        <v>0.73594398215169499</v>
      </c>
      <c r="O165" s="273">
        <f>M165*D165/E165</f>
        <v>14515.767174721188</v>
      </c>
      <c r="P165" s="26">
        <v>2299.4925436333942</v>
      </c>
      <c r="Q165" s="40">
        <v>254.98237592924127</v>
      </c>
      <c r="R165" s="40">
        <v>-427.49017272288148</v>
      </c>
      <c r="S165" s="198">
        <f>SUM(P165:Q165)</f>
        <v>2554.4749195626355</v>
      </c>
      <c r="T165" s="291">
        <f>Q165/S165</f>
        <v>9.9817921082935551E-2</v>
      </c>
      <c r="U165" s="291">
        <f>S165/K165</f>
        <v>0.84928354276412898</v>
      </c>
      <c r="V165" s="183">
        <v>9.9</v>
      </c>
      <c r="W165" s="189">
        <v>-699.80457487264368</v>
      </c>
      <c r="X165" s="189">
        <v>-585.23249428954227</v>
      </c>
      <c r="Y165" s="189">
        <v>-645.42435986856117</v>
      </c>
      <c r="Z165" s="18">
        <v>-633.62340702947847</v>
      </c>
      <c r="AA165" s="258">
        <v>-306.73438775510203</v>
      </c>
      <c r="AB165" s="32">
        <v>180.70464352328884</v>
      </c>
      <c r="AC165" s="302">
        <f>W165/$AB165</f>
        <v>-3.8726430114257377</v>
      </c>
      <c r="AD165" s="302">
        <f>X165/$AB165</f>
        <v>-3.2386134793161458</v>
      </c>
      <c r="AE165" s="302">
        <f>Y165/$AB165</f>
        <v>-3.5717087689856748</v>
      </c>
      <c r="AF165" s="302">
        <f>Z165/$AB165</f>
        <v>-3.5064035692465114</v>
      </c>
      <c r="AG165" s="302">
        <f>AA165/$AB165</f>
        <v>-1.6974350065086774</v>
      </c>
    </row>
    <row r="166" spans="1:33">
      <c r="A166" s="10">
        <v>505</v>
      </c>
      <c r="B166" s="186">
        <v>33</v>
      </c>
      <c r="C166" s="190" t="s">
        <v>465</v>
      </c>
      <c r="D166" s="32">
        <v>20912</v>
      </c>
      <c r="E166" s="17">
        <v>4163</v>
      </c>
      <c r="F166" s="275">
        <f>E166/D166</f>
        <v>0.19907230298393266</v>
      </c>
      <c r="G166" s="198">
        <v>21260</v>
      </c>
      <c r="H166" s="198">
        <v>3551</v>
      </c>
      <c r="I166" s="276">
        <f>H166/G166</f>
        <v>0.16702728127939792</v>
      </c>
      <c r="J166" s="265">
        <f>H166/E166-1</f>
        <v>-0.14700936824405475</v>
      </c>
      <c r="K166" s="17">
        <v>2744.7510606350415</v>
      </c>
      <c r="L166" s="17">
        <v>2804.7389803871456</v>
      </c>
      <c r="M166" s="32">
        <v>2465.6591846786537</v>
      </c>
      <c r="N166" s="16">
        <v>0.89831796407364695</v>
      </c>
      <c r="O166" s="273">
        <f>M166*D166/E166</f>
        <v>12385.747026183042</v>
      </c>
      <c r="P166" s="26">
        <v>2493.0228347907578</v>
      </c>
      <c r="Q166" s="40">
        <v>684.76348279283911</v>
      </c>
      <c r="R166" s="40">
        <v>-89.08447910892599</v>
      </c>
      <c r="S166" s="198">
        <f>SUM(P166:Q166)</f>
        <v>3177.7863175835969</v>
      </c>
      <c r="T166" s="291">
        <f>Q166/S166</f>
        <v>0.2154844329852664</v>
      </c>
      <c r="U166" s="291">
        <f>S166/K166</f>
        <v>1.1577684997226545</v>
      </c>
      <c r="V166" s="183">
        <v>8.3000000000000007</v>
      </c>
      <c r="W166" s="189">
        <v>118.97071002810615</v>
      </c>
      <c r="X166" s="189">
        <v>134.80470032203451</v>
      </c>
      <c r="Y166" s="189">
        <v>129.18491532612168</v>
      </c>
      <c r="Z166" s="18">
        <v>186.32827228385617</v>
      </c>
      <c r="AA166" s="258">
        <v>255.11985606350419</v>
      </c>
      <c r="AB166" s="32">
        <v>229.11792621258749</v>
      </c>
      <c r="AC166" s="302">
        <f>W166/$AB166</f>
        <v>0.51925535463217731</v>
      </c>
      <c r="AD166" s="302">
        <f>X166/$AB166</f>
        <v>0.58836382883876015</v>
      </c>
      <c r="AE166" s="302">
        <f>Y166/$AB166</f>
        <v>0.5638359139400434</v>
      </c>
      <c r="AF166" s="302">
        <f>Z166/$AB166</f>
        <v>0.81324178934375979</v>
      </c>
      <c r="AG166" s="302">
        <f>AA166/$AB166</f>
        <v>1.113487103696944</v>
      </c>
    </row>
    <row r="167" spans="1:33">
      <c r="A167" s="10">
        <v>507</v>
      </c>
      <c r="B167" s="185">
        <v>10</v>
      </c>
      <c r="C167" s="190" t="s">
        <v>466</v>
      </c>
      <c r="D167" s="32">
        <v>5564</v>
      </c>
      <c r="E167" s="17">
        <v>654</v>
      </c>
      <c r="F167" s="275">
        <f>E167/D167</f>
        <v>0.11754133716750539</v>
      </c>
      <c r="G167" s="198">
        <v>4890</v>
      </c>
      <c r="H167" s="198">
        <v>462</v>
      </c>
      <c r="I167" s="276">
        <f>H167/G167</f>
        <v>9.4478527607361959E-2</v>
      </c>
      <c r="J167" s="265">
        <f>H167/E167-1</f>
        <v>-0.29357798165137616</v>
      </c>
      <c r="K167" s="17">
        <v>2446.887523364484</v>
      </c>
      <c r="L167" s="17">
        <v>2233.9309200826747</v>
      </c>
      <c r="M167" s="32">
        <v>1811.4336107117183</v>
      </c>
      <c r="N167" s="16">
        <v>0.74030113497860617</v>
      </c>
      <c r="O167" s="273">
        <f>M167*D167/E167</f>
        <v>15411.034571865446</v>
      </c>
      <c r="P167" s="26">
        <v>2375.5646580443504</v>
      </c>
      <c r="Q167" s="40">
        <v>165.37057679814143</v>
      </c>
      <c r="R167" s="40">
        <v>-209.4484373096779</v>
      </c>
      <c r="S167" s="198">
        <f>SUM(P167:Q167)</f>
        <v>2540.9352348424918</v>
      </c>
      <c r="T167" s="291">
        <f>Q167/S167</f>
        <v>6.5082562723560514E-2</v>
      </c>
      <c r="U167" s="291">
        <f>S167/K167</f>
        <v>1.0384356496079115</v>
      </c>
      <c r="V167" s="183">
        <v>8.1</v>
      </c>
      <c r="W167" s="189">
        <v>161.78245900591298</v>
      </c>
      <c r="X167" s="189">
        <v>190.96539674030342</v>
      </c>
      <c r="Y167" s="189">
        <v>185.34561174439031</v>
      </c>
      <c r="Z167" s="18">
        <v>245.9252875629044</v>
      </c>
      <c r="AA167" s="258">
        <v>48.538129043853345</v>
      </c>
      <c r="AB167" s="32">
        <v>181.0260701493012</v>
      </c>
      <c r="AC167" s="302">
        <f>W167/$AB167</f>
        <v>0.89369701763112319</v>
      </c>
      <c r="AD167" s="302">
        <f>X167/$AB167</f>
        <v>1.0549054983230026</v>
      </c>
      <c r="AE167" s="302">
        <f>Y167/$AB167</f>
        <v>1.0238614338339587</v>
      </c>
      <c r="AF167" s="302">
        <f>Z167/$AB167</f>
        <v>1.3585075749591071</v>
      </c>
      <c r="AG167" s="302">
        <f>AA167/$AB167</f>
        <v>0.26812783928757628</v>
      </c>
    </row>
    <row r="168" spans="1:33">
      <c r="A168" s="10">
        <v>508</v>
      </c>
      <c r="B168" s="185">
        <v>6</v>
      </c>
      <c r="C168" s="190" t="s">
        <v>467</v>
      </c>
      <c r="D168" s="32">
        <v>9360</v>
      </c>
      <c r="E168" s="17">
        <v>1152</v>
      </c>
      <c r="F168" s="275">
        <f>E168/D168</f>
        <v>0.12307692307692308</v>
      </c>
      <c r="G168" s="198">
        <v>7904</v>
      </c>
      <c r="H168" s="198">
        <v>812</v>
      </c>
      <c r="I168" s="276">
        <f>H168/G168</f>
        <v>0.1027327935222672</v>
      </c>
      <c r="J168" s="265">
        <f>H168/E168-1</f>
        <v>-0.29513888888888884</v>
      </c>
      <c r="K168" s="17">
        <v>2591.9104017094032</v>
      </c>
      <c r="L168" s="17">
        <v>2532.3293172212811</v>
      </c>
      <c r="M168" s="32">
        <v>1819.5039647435894</v>
      </c>
      <c r="N168" s="16">
        <v>0.70199338817560963</v>
      </c>
      <c r="O168" s="273">
        <f>M168*D168/E168</f>
        <v>14783.469713541663</v>
      </c>
      <c r="P168" s="26">
        <v>2804.5070938326567</v>
      </c>
      <c r="Q168" s="40">
        <v>71.353594707652576</v>
      </c>
      <c r="R168" s="40">
        <v>-197.97455453445804</v>
      </c>
      <c r="S168" s="198">
        <f>SUM(P168:Q168)</f>
        <v>2875.8606885403092</v>
      </c>
      <c r="T168" s="291">
        <f>Q168/S168</f>
        <v>2.481121390614692E-2</v>
      </c>
      <c r="U168" s="291">
        <f>S168/K168</f>
        <v>1.1095525086992346</v>
      </c>
      <c r="V168" s="183">
        <v>9.9</v>
      </c>
      <c r="W168" s="189">
        <v>-116.41050969507768</v>
      </c>
      <c r="X168" s="189">
        <v>-48.298918528609278</v>
      </c>
      <c r="Y168" s="189">
        <v>-62.03029469099512</v>
      </c>
      <c r="Z168" s="18">
        <v>-97.220940170940167</v>
      </c>
      <c r="AA168" s="258">
        <v>338.01115598290596</v>
      </c>
      <c r="AB168" s="32">
        <v>194.96859067944041</v>
      </c>
      <c r="AC168" s="302">
        <f>W168/$AB168</f>
        <v>-0.59707314541999845</v>
      </c>
      <c r="AD168" s="302">
        <f>X168/$AB168</f>
        <v>-0.24772666387079975</v>
      </c>
      <c r="AE168" s="302">
        <f>Y168/$AB168</f>
        <v>-0.31815532171016642</v>
      </c>
      <c r="AF168" s="302">
        <f>Z168/$AB168</f>
        <v>-0.49864924310186437</v>
      </c>
      <c r="AG168" s="302">
        <f>AA168/$AB168</f>
        <v>1.7336697916571107</v>
      </c>
    </row>
    <row r="169" spans="1:33">
      <c r="A169" s="10">
        <v>529</v>
      </c>
      <c r="B169" s="185">
        <v>2</v>
      </c>
      <c r="C169" s="190" t="s">
        <v>468</v>
      </c>
      <c r="D169" s="32">
        <v>19850</v>
      </c>
      <c r="E169" s="17">
        <v>3119</v>
      </c>
      <c r="F169" s="275">
        <f>E169/D169</f>
        <v>0.15712846347607054</v>
      </c>
      <c r="G169" s="198">
        <v>20327</v>
      </c>
      <c r="H169" s="198">
        <v>2613</v>
      </c>
      <c r="I169" s="276">
        <f>H169/G169</f>
        <v>0.1285482363359079</v>
      </c>
      <c r="J169" s="265">
        <f>H169/E169-1</f>
        <v>-0.16223148445014424</v>
      </c>
      <c r="K169" s="17">
        <v>2488.0846861460964</v>
      </c>
      <c r="L169" s="17">
        <v>2471.7306514378533</v>
      </c>
      <c r="M169" s="32">
        <v>2113.0074871536522</v>
      </c>
      <c r="N169" s="16">
        <v>0.84925062998019663</v>
      </c>
      <c r="O169" s="273">
        <f>M169*D169/E169</f>
        <v>13447.643033023403</v>
      </c>
      <c r="P169" s="26">
        <v>2424.8973453631734</v>
      </c>
      <c r="Q169" s="40">
        <v>477.65907384899441</v>
      </c>
      <c r="R169" s="40">
        <v>210.18230132069093</v>
      </c>
      <c r="S169" s="198">
        <f>SUM(P169:Q169)</f>
        <v>2902.5564192121678</v>
      </c>
      <c r="T169" s="291">
        <f>Q169/S169</f>
        <v>0.16456495752755909</v>
      </c>
      <c r="U169" s="291">
        <f>S169/K169</f>
        <v>1.1665826470352443</v>
      </c>
      <c r="V169" s="183">
        <v>6.4</v>
      </c>
      <c r="W169" s="189">
        <v>425.96197773415059</v>
      </c>
      <c r="X169" s="189">
        <v>363.44715963599253</v>
      </c>
      <c r="Y169" s="189">
        <v>360.34219273823317</v>
      </c>
      <c r="Z169" s="18">
        <v>439.2624765743073</v>
      </c>
      <c r="AA169" s="258">
        <v>528.72178337531489</v>
      </c>
      <c r="AB169" s="32">
        <v>264.11460283328864</v>
      </c>
      <c r="AC169" s="302">
        <f>W169/$AB169</f>
        <v>1.6127922241505948</v>
      </c>
      <c r="AD169" s="302">
        <f>X169/$AB169</f>
        <v>1.3760964207851978</v>
      </c>
      <c r="AE169" s="302">
        <f>Y169/$AB169</f>
        <v>1.3643402858935603</v>
      </c>
      <c r="AF169" s="302">
        <f>Z169/$AB169</f>
        <v>1.6631510407305024</v>
      </c>
      <c r="AG169" s="302">
        <f>AA169/$AB169</f>
        <v>2.0018650150482156</v>
      </c>
    </row>
    <row r="170" spans="1:33">
      <c r="A170" s="10">
        <v>531</v>
      </c>
      <c r="B170" s="185">
        <v>4</v>
      </c>
      <c r="C170" s="190" t="s">
        <v>469</v>
      </c>
      <c r="D170" s="32">
        <v>5072</v>
      </c>
      <c r="E170" s="17">
        <v>758</v>
      </c>
      <c r="F170" s="275">
        <f>E170/D170</f>
        <v>0.14944794952681387</v>
      </c>
      <c r="G170" s="198">
        <v>4418</v>
      </c>
      <c r="H170" s="198">
        <v>548</v>
      </c>
      <c r="I170" s="276">
        <f>H170/G170</f>
        <v>0.12403802625622454</v>
      </c>
      <c r="J170" s="265">
        <f>H170/E170-1</f>
        <v>-0.27704485488126651</v>
      </c>
      <c r="K170" s="17">
        <v>2231.3914471608832</v>
      </c>
      <c r="L170" s="17">
        <v>2229.5454548079165</v>
      </c>
      <c r="M170" s="32">
        <v>1897.848803233439</v>
      </c>
      <c r="N170" s="16">
        <v>0.85052257668557973</v>
      </c>
      <c r="O170" s="273">
        <f>M170*D170/E170</f>
        <v>12699.062176781006</v>
      </c>
      <c r="P170" s="26">
        <v>2306.1573412881189</v>
      </c>
      <c r="Q170" s="40">
        <v>157.09127771726838</v>
      </c>
      <c r="R170" s="40">
        <v>-474.59480968568568</v>
      </c>
      <c r="S170" s="198">
        <f>SUM(P170:Q170)</f>
        <v>2463.2486190053874</v>
      </c>
      <c r="T170" s="291">
        <f>Q170/S170</f>
        <v>6.3774024475328372E-2</v>
      </c>
      <c r="U170" s="291">
        <f>S170/K170</f>
        <v>1.1039069913705675</v>
      </c>
      <c r="V170" s="183">
        <v>9.1</v>
      </c>
      <c r="W170" s="189">
        <v>144.74957198093935</v>
      </c>
      <c r="X170" s="189">
        <v>357.44977311976072</v>
      </c>
      <c r="Y170" s="189">
        <v>199.12978698502189</v>
      </c>
      <c r="Z170" s="18">
        <v>161.5001498422713</v>
      </c>
      <c r="AA170" s="258">
        <v>512.54187697160876</v>
      </c>
      <c r="AB170" s="32">
        <v>202.5911664008853</v>
      </c>
      <c r="AC170" s="302">
        <f>W170/$AB170</f>
        <v>0.71449103409825088</v>
      </c>
      <c r="AD170" s="302">
        <f>X170/$AB170</f>
        <v>1.7643897286836427</v>
      </c>
      <c r="AE170" s="302">
        <f>Y170/$AB170</f>
        <v>0.98291446030270613</v>
      </c>
      <c r="AF170" s="302">
        <f>Z170/$AB170</f>
        <v>0.79717271345729102</v>
      </c>
      <c r="AG170" s="302">
        <f>AA170/$AB170</f>
        <v>2.5299320107442207</v>
      </c>
    </row>
    <row r="171" spans="1:33">
      <c r="A171" s="10">
        <v>535</v>
      </c>
      <c r="B171" s="185">
        <v>17</v>
      </c>
      <c r="C171" s="190" t="s">
        <v>470</v>
      </c>
      <c r="D171" s="32">
        <v>10409</v>
      </c>
      <c r="E171" s="17">
        <v>2424</v>
      </c>
      <c r="F171" s="275">
        <f>E171/D171</f>
        <v>0.23287539629167067</v>
      </c>
      <c r="G171" s="198">
        <v>9084</v>
      </c>
      <c r="H171" s="198">
        <v>1707</v>
      </c>
      <c r="I171" s="276">
        <f>H171/G171</f>
        <v>0.18791281373844121</v>
      </c>
      <c r="J171" s="265">
        <f>H171/E171-1</f>
        <v>-0.29579207920792083</v>
      </c>
      <c r="K171" s="17">
        <v>3199.0083053127082</v>
      </c>
      <c r="L171" s="17">
        <v>3236.0310198013863</v>
      </c>
      <c r="M171" s="32">
        <v>2752.5801354596983</v>
      </c>
      <c r="N171" s="16">
        <v>0.86044794909984745</v>
      </c>
      <c r="O171" s="273">
        <f>M171*D171/E171</f>
        <v>11819.969731848185</v>
      </c>
      <c r="P171" s="26">
        <v>2070.5855429865546</v>
      </c>
      <c r="Q171" s="40">
        <v>1493.0748920378117</v>
      </c>
      <c r="R171" s="40">
        <v>-49.152906440848199</v>
      </c>
      <c r="S171" s="198">
        <f>SUM(P171:Q171)</f>
        <v>3563.6604350243661</v>
      </c>
      <c r="T171" s="291">
        <f>Q171/S171</f>
        <v>0.41897226721254743</v>
      </c>
      <c r="U171" s="291">
        <f>S171/K171</f>
        <v>1.1139891162852147</v>
      </c>
      <c r="V171" s="183">
        <v>9.9</v>
      </c>
      <c r="W171" s="189">
        <v>-126.25179727810142</v>
      </c>
      <c r="X171" s="189">
        <v>-76.119698101251515</v>
      </c>
      <c r="Y171" s="189">
        <v>-81.73948309716431</v>
      </c>
      <c r="Z171" s="18">
        <v>-68.501928139110376</v>
      </c>
      <c r="AA171" s="258">
        <v>120.22856854645018</v>
      </c>
      <c r="AB171" s="32">
        <v>168.30272252810192</v>
      </c>
      <c r="AC171" s="302">
        <f>W171/$AB171</f>
        <v>-0.75014708842289135</v>
      </c>
      <c r="AD171" s="302">
        <f>X171/$AB171</f>
        <v>-0.45227847154131223</v>
      </c>
      <c r="AE171" s="302">
        <f>Y171/$AB171</f>
        <v>-0.48566940492312038</v>
      </c>
      <c r="AF171" s="302">
        <f>Z171/$AB171</f>
        <v>-0.40701616177166972</v>
      </c>
      <c r="AG171" s="302">
        <f>AA171/$AB171</f>
        <v>0.7143590236716183</v>
      </c>
    </row>
    <row r="172" spans="1:33">
      <c r="A172" s="10">
        <v>536</v>
      </c>
      <c r="B172" s="185">
        <v>6</v>
      </c>
      <c r="C172" s="190" t="s">
        <v>471</v>
      </c>
      <c r="D172" s="32">
        <v>35346</v>
      </c>
      <c r="E172" s="17">
        <v>6695</v>
      </c>
      <c r="F172" s="275">
        <f>E172/D172</f>
        <v>0.18941322921971368</v>
      </c>
      <c r="G172" s="198">
        <v>37178</v>
      </c>
      <c r="H172" s="198">
        <v>5867</v>
      </c>
      <c r="I172" s="276">
        <f>H172/G172</f>
        <v>0.15780838130076927</v>
      </c>
      <c r="J172" s="265">
        <f>H172/E172-1</f>
        <v>-0.12367438386855867</v>
      </c>
      <c r="K172" s="17">
        <v>2419.8594072879523</v>
      </c>
      <c r="L172" s="17">
        <v>2359.2099915512954</v>
      </c>
      <c r="M172" s="32">
        <v>2126.65027018616</v>
      </c>
      <c r="N172" s="16">
        <v>0.87883216015826093</v>
      </c>
      <c r="O172" s="273">
        <f>M172*D172/E172</f>
        <v>11227.569895444363</v>
      </c>
      <c r="P172" s="26">
        <v>2404.7747741735366</v>
      </c>
      <c r="Q172" s="40">
        <v>526.78329241175834</v>
      </c>
      <c r="R172" s="40">
        <v>-121.90327899464297</v>
      </c>
      <c r="S172" s="198">
        <f>SUM(P172:Q172)</f>
        <v>2931.5580665852949</v>
      </c>
      <c r="T172" s="291">
        <f>Q172/S172</f>
        <v>0.17969396493154244</v>
      </c>
      <c r="U172" s="291">
        <f>S172/K172</f>
        <v>1.2114580118812881</v>
      </c>
      <c r="V172" s="183">
        <v>8.4</v>
      </c>
      <c r="W172" s="189">
        <v>298.22957073953489</v>
      </c>
      <c r="X172" s="189">
        <v>338.18684498231477</v>
      </c>
      <c r="Y172" s="189">
        <v>332.56705998640155</v>
      </c>
      <c r="Z172" s="18">
        <v>296.9609831381203</v>
      </c>
      <c r="AA172" s="258">
        <v>288.05679595993888</v>
      </c>
      <c r="AB172" s="32">
        <v>231.45065343115482</v>
      </c>
      <c r="AC172" s="302">
        <f>W172/$AB172</f>
        <v>1.2885233474972388</v>
      </c>
      <c r="AD172" s="302">
        <f>X172/$AB172</f>
        <v>1.4611617637230336</v>
      </c>
      <c r="AE172" s="302">
        <f>Y172/$AB172</f>
        <v>1.4368810589049552</v>
      </c>
      <c r="AF172" s="302">
        <f>Z172/$AB172</f>
        <v>1.2830423191112381</v>
      </c>
      <c r="AG172" s="302">
        <f>AA172/$AB172</f>
        <v>1.2445711070140557</v>
      </c>
    </row>
    <row r="173" spans="1:33">
      <c r="A173" s="10">
        <v>538</v>
      </c>
      <c r="B173" s="185">
        <v>2</v>
      </c>
      <c r="C173" s="190" t="s">
        <v>472</v>
      </c>
      <c r="D173" s="32">
        <v>4644</v>
      </c>
      <c r="E173" s="17">
        <v>942</v>
      </c>
      <c r="F173" s="275">
        <f>E173/D173</f>
        <v>0.20284237726098192</v>
      </c>
      <c r="G173" s="198">
        <v>4496</v>
      </c>
      <c r="H173" s="198">
        <v>685</v>
      </c>
      <c r="I173" s="276">
        <f>H173/G173</f>
        <v>0.15235765124555159</v>
      </c>
      <c r="J173" s="265">
        <f>H173/E173-1</f>
        <v>-0.272823779193206</v>
      </c>
      <c r="K173" s="17">
        <v>3249.501965977604</v>
      </c>
      <c r="L173" s="17">
        <v>3151.1084050991908</v>
      </c>
      <c r="M173" s="32">
        <v>2814.6676830318688</v>
      </c>
      <c r="N173" s="16">
        <v>0.86618432993779826</v>
      </c>
      <c r="O173" s="273">
        <f>M173*D173/E173</f>
        <v>13876.132399150742</v>
      </c>
      <c r="P173" s="26">
        <v>2311.1994736292118</v>
      </c>
      <c r="Q173" s="40">
        <v>1250.7165086814462</v>
      </c>
      <c r="R173" s="40">
        <v>-99.381140038823006</v>
      </c>
      <c r="S173" s="198">
        <f>SUM(P173:Q173)</f>
        <v>3561.9159823106579</v>
      </c>
      <c r="T173" s="291">
        <f>Q173/S173</f>
        <v>0.35113588161338138</v>
      </c>
      <c r="U173" s="291">
        <f>S173/K173</f>
        <v>1.0961421225787948</v>
      </c>
      <c r="V173" s="183">
        <v>9.1</v>
      </c>
      <c r="W173" s="189">
        <v>-67.18239952283723</v>
      </c>
      <c r="X173" s="189">
        <v>-7.242964379702399</v>
      </c>
      <c r="Y173" s="189">
        <v>-12.862749375615431</v>
      </c>
      <c r="Z173" s="18">
        <v>-53.727700258397931</v>
      </c>
      <c r="AA173" s="258">
        <v>-168.93946597760552</v>
      </c>
      <c r="AB173" s="32">
        <v>220.76933010861373</v>
      </c>
      <c r="AC173" s="302">
        <f>W173/$AB173</f>
        <v>-0.30431038355637963</v>
      </c>
      <c r="AD173" s="302">
        <f>X173/$AB173</f>
        <v>-3.2807837828465657E-2</v>
      </c>
      <c r="AE173" s="302">
        <f>Y173/$AB173</f>
        <v>-5.8263298481212207E-2</v>
      </c>
      <c r="AF173" s="302">
        <f>Z173/$AB173</f>
        <v>-0.24336578016504859</v>
      </c>
      <c r="AG173" s="302">
        <f>AA173/$AB173</f>
        <v>-0.76523068623024293</v>
      </c>
    </row>
    <row r="174" spans="1:33">
      <c r="A174" s="12">
        <v>541</v>
      </c>
      <c r="B174" s="185">
        <v>12</v>
      </c>
      <c r="C174" s="191" t="s">
        <v>473</v>
      </c>
      <c r="D174" s="32">
        <v>9243</v>
      </c>
      <c r="E174" s="17">
        <v>1132</v>
      </c>
      <c r="F174" s="275">
        <f>E174/D174</f>
        <v>0.12247105917991993</v>
      </c>
      <c r="G174" s="198">
        <v>7837</v>
      </c>
      <c r="H174" s="198">
        <v>825</v>
      </c>
      <c r="I174" s="276">
        <f>H174/G174</f>
        <v>0.10526987367615159</v>
      </c>
      <c r="J174" s="265">
        <f>H174/E174-1</f>
        <v>-0.27120141342756188</v>
      </c>
      <c r="K174" s="17">
        <v>3170.5954722492697</v>
      </c>
      <c r="L174" s="17">
        <v>3111.2138698410458</v>
      </c>
      <c r="M174" s="32">
        <v>2342.8722124851238</v>
      </c>
      <c r="N174" s="16">
        <v>0.73893760115132368</v>
      </c>
      <c r="O174" s="273">
        <f>M174*D174/E174</f>
        <v>19130.006943462897</v>
      </c>
      <c r="P174" s="26">
        <v>2030.8755179171703</v>
      </c>
      <c r="Q174" s="40">
        <v>1212.7939710635194</v>
      </c>
      <c r="R174" s="40">
        <v>388.94477298257652</v>
      </c>
      <c r="S174" s="198">
        <f>SUM(P174:Q174)</f>
        <v>3243.6694889806895</v>
      </c>
      <c r="T174" s="291">
        <f>Q174/S174</f>
        <v>0.37389566821884657</v>
      </c>
      <c r="U174" s="291">
        <f>S174/K174</f>
        <v>1.0230474109267493</v>
      </c>
      <c r="V174" s="183">
        <v>8.9</v>
      </c>
      <c r="W174" s="189">
        <v>-136.19725460792651</v>
      </c>
      <c r="X174" s="189">
        <v>-330.5984857227163</v>
      </c>
      <c r="Y174" s="189">
        <v>-201.81703960384397</v>
      </c>
      <c r="Z174" s="18">
        <v>-97.518796927404523</v>
      </c>
      <c r="AA174" s="258">
        <v>204.88270258574056</v>
      </c>
      <c r="AB174" s="32">
        <v>165.29383161933177</v>
      </c>
      <c r="AC174" s="302">
        <f>W174/$AB174</f>
        <v>-0.8239705818035965</v>
      </c>
      <c r="AD174" s="302">
        <f>X174/$AB174</f>
        <v>-2.0000654742161079</v>
      </c>
      <c r="AE174" s="302">
        <f>Y174/$AB174</f>
        <v>-1.2209592918665251</v>
      </c>
      <c r="AF174" s="302">
        <f>Z174/$AB174</f>
        <v>-0.58997239020986747</v>
      </c>
      <c r="AG174" s="302">
        <f>AA174/$AB174</f>
        <v>1.2395060395089705</v>
      </c>
    </row>
    <row r="175" spans="1:33">
      <c r="A175" s="10">
        <v>543</v>
      </c>
      <c r="B175" s="186">
        <v>33</v>
      </c>
      <c r="C175" s="190" t="s">
        <v>474</v>
      </c>
      <c r="D175" s="32">
        <v>44458</v>
      </c>
      <c r="E175" s="17">
        <v>9109</v>
      </c>
      <c r="F175" s="275">
        <f>E175/D175</f>
        <v>0.20489000854739303</v>
      </c>
      <c r="G175" s="198">
        <v>47867</v>
      </c>
      <c r="H175" s="198">
        <v>8756</v>
      </c>
      <c r="I175" s="276">
        <f>H175/G175</f>
        <v>0.18292351724570163</v>
      </c>
      <c r="J175" s="265">
        <f>H175/E175-1</f>
        <v>-3.8752881765287128E-2</v>
      </c>
      <c r="K175" s="17">
        <v>2688.9768268927969</v>
      </c>
      <c r="L175" s="17">
        <v>2673.2918060292345</v>
      </c>
      <c r="M175" s="32">
        <v>2345.9776877052495</v>
      </c>
      <c r="N175" s="16">
        <v>0.87244250833359005</v>
      </c>
      <c r="O175" s="273">
        <f>M175*D175/E175</f>
        <v>11449.936989790314</v>
      </c>
      <c r="P175" s="26">
        <v>2419.3286357121192</v>
      </c>
      <c r="Q175" s="40">
        <v>693.57824075598182</v>
      </c>
      <c r="R175" s="40">
        <v>129.10718637362666</v>
      </c>
      <c r="S175" s="198">
        <f>SUM(P175:Q175)</f>
        <v>3112.906876468101</v>
      </c>
      <c r="T175" s="291">
        <f>Q175/S175</f>
        <v>0.22280725645828331</v>
      </c>
      <c r="U175" s="291">
        <f>S175/K175</f>
        <v>1.157654779816444</v>
      </c>
      <c r="V175" s="183">
        <v>7.5</v>
      </c>
      <c r="W175" s="189">
        <v>223.57823005052245</v>
      </c>
      <c r="X175" s="189">
        <v>141.79895431933807</v>
      </c>
      <c r="Y175" s="189">
        <v>157.95844505460499</v>
      </c>
      <c r="Z175" s="18">
        <v>188.95012933555265</v>
      </c>
      <c r="AA175" s="258">
        <v>580.24645125736652</v>
      </c>
      <c r="AB175" s="32">
        <v>258.99186368991798</v>
      </c>
      <c r="AC175" s="302">
        <f>W175/$AB175</f>
        <v>0.86326352830220543</v>
      </c>
      <c r="AD175" s="302">
        <f>X175/$AB175</f>
        <v>0.54750350956626603</v>
      </c>
      <c r="AE175" s="302">
        <f>Y175/$AB175</f>
        <v>0.60989732574658484</v>
      </c>
      <c r="AF175" s="302">
        <f>Z175/$AB175</f>
        <v>0.72956009753949691</v>
      </c>
      <c r="AG175" s="302">
        <f>AA175/$AB175</f>
        <v>2.2404041694223862</v>
      </c>
    </row>
    <row r="176" spans="1:33">
      <c r="A176" s="10">
        <v>545</v>
      </c>
      <c r="B176" s="185">
        <v>15</v>
      </c>
      <c r="C176" s="190" t="s">
        <v>475</v>
      </c>
      <c r="D176" s="32">
        <v>9584</v>
      </c>
      <c r="E176" s="17">
        <v>1617</v>
      </c>
      <c r="F176" s="275">
        <f>E176/D176</f>
        <v>0.16871869782971619</v>
      </c>
      <c r="G176" s="198">
        <v>9646</v>
      </c>
      <c r="H176" s="198">
        <v>1584</v>
      </c>
      <c r="I176" s="276">
        <f>H176/G176</f>
        <v>0.16421314534522083</v>
      </c>
      <c r="J176" s="265">
        <f>H176/E176-1</f>
        <v>-2.0408163265306145E-2</v>
      </c>
      <c r="K176" s="17">
        <v>2954.1327065943242</v>
      </c>
      <c r="L176" s="17">
        <v>3080.9840256521697</v>
      </c>
      <c r="M176" s="32">
        <v>2541.2914117278801</v>
      </c>
      <c r="N176" s="16">
        <v>0.8602495771618911</v>
      </c>
      <c r="O176" s="273">
        <f>M176*D176/E176</f>
        <v>15062.298633271494</v>
      </c>
      <c r="P176" s="26">
        <v>2362.9018013953801</v>
      </c>
      <c r="Q176" s="40">
        <v>1750.7997272492266</v>
      </c>
      <c r="R176" s="40">
        <v>285.21709509683018</v>
      </c>
      <c r="S176" s="198">
        <f>SUM(P176:Q176)</f>
        <v>4113.7015286446067</v>
      </c>
      <c r="T176" s="291">
        <f>Q176/S176</f>
        <v>0.42560203142061326</v>
      </c>
      <c r="U176" s="291">
        <f>S176/K176</f>
        <v>1.3925242828332831</v>
      </c>
      <c r="V176" s="183">
        <v>8.4</v>
      </c>
      <c r="W176" s="189">
        <v>637.51716293903758</v>
      </c>
      <c r="X176" s="189">
        <v>474.32311640453224</v>
      </c>
      <c r="Y176" s="189">
        <v>571.89737794312009</v>
      </c>
      <c r="Z176" s="18">
        <v>603.87977149415701</v>
      </c>
      <c r="AA176" s="258">
        <v>1243.9246869782971</v>
      </c>
      <c r="AB176" s="32">
        <v>189.1922289805097</v>
      </c>
      <c r="AC176" s="302">
        <f>W176/$AB176</f>
        <v>3.3696794333170716</v>
      </c>
      <c r="AD176" s="302">
        <f>X176/$AB176</f>
        <v>2.5070961897351309</v>
      </c>
      <c r="AE176" s="302">
        <f>Y176/$AB176</f>
        <v>3.0228375712093127</v>
      </c>
      <c r="AF176" s="302">
        <f>Z176/$AB176</f>
        <v>3.1918846495347744</v>
      </c>
      <c r="AG176" s="302">
        <f>AA176/$AB176</f>
        <v>6.5749248459166072</v>
      </c>
    </row>
    <row r="177" spans="1:33">
      <c r="A177" s="10">
        <v>560</v>
      </c>
      <c r="B177" s="185">
        <v>7</v>
      </c>
      <c r="C177" s="190" t="s">
        <v>476</v>
      </c>
      <c r="D177" s="32">
        <v>15735</v>
      </c>
      <c r="E177" s="17">
        <v>2703</v>
      </c>
      <c r="F177" s="275">
        <f>E177/D177</f>
        <v>0.17178265014299332</v>
      </c>
      <c r="G177" s="198">
        <v>14797</v>
      </c>
      <c r="H177" s="198">
        <v>2225</v>
      </c>
      <c r="I177" s="276">
        <f>H177/G177</f>
        <v>0.15036831790227748</v>
      </c>
      <c r="J177" s="265">
        <f>H177/E177-1</f>
        <v>-0.17684054753977063</v>
      </c>
      <c r="K177" s="17">
        <v>2785.2747289482063</v>
      </c>
      <c r="L177" s="17">
        <v>2898.4891447832924</v>
      </c>
      <c r="M177" s="32">
        <v>2175.2736707975846</v>
      </c>
      <c r="N177" s="16">
        <v>0.78099070378562829</v>
      </c>
      <c r="O177" s="273">
        <f>M177*D177/E177</f>
        <v>12662.941624121344</v>
      </c>
      <c r="P177" s="26">
        <v>2165.4994817346674</v>
      </c>
      <c r="Q177" s="40">
        <v>726.24395690772349</v>
      </c>
      <c r="R177" s="40">
        <v>-46.328779519165174</v>
      </c>
      <c r="S177" s="198">
        <f>SUM(P177:Q177)</f>
        <v>2891.7434386423911</v>
      </c>
      <c r="T177" s="291">
        <f>Q177/S177</f>
        <v>0.25114398020340239</v>
      </c>
      <c r="U177" s="291">
        <f>S177/K177</f>
        <v>1.0382255684107651</v>
      </c>
      <c r="V177" s="183">
        <v>8.6999999999999993</v>
      </c>
      <c r="W177" s="189">
        <v>-163.6568071073394</v>
      </c>
      <c r="X177" s="189">
        <v>-161.74252772060109</v>
      </c>
      <c r="Y177" s="189">
        <v>-167.36231271651383</v>
      </c>
      <c r="Z177" s="18">
        <v>-40.733532252939305</v>
      </c>
      <c r="AA177" s="258">
        <v>70.658094057832869</v>
      </c>
      <c r="AB177" s="32">
        <v>197.88705729783879</v>
      </c>
      <c r="AC177" s="302">
        <f>W177/$AB177</f>
        <v>-0.82702127841044393</v>
      </c>
      <c r="AD177" s="302">
        <f>X177/$AB177</f>
        <v>-0.81734768270955305</v>
      </c>
      <c r="AE177" s="302">
        <f>Y177/$AB177</f>
        <v>-0.84574663447856357</v>
      </c>
      <c r="AF177" s="302">
        <f>Z177/$AB177</f>
        <v>-0.20584232647227391</v>
      </c>
      <c r="AG177" s="302">
        <f>AA177/$AB177</f>
        <v>0.35706273579825754</v>
      </c>
    </row>
    <row r="178" spans="1:33">
      <c r="A178" s="10">
        <v>561</v>
      </c>
      <c r="B178" s="185">
        <v>2</v>
      </c>
      <c r="C178" s="190" t="s">
        <v>477</v>
      </c>
      <c r="D178" s="32">
        <v>1317</v>
      </c>
      <c r="E178" s="17">
        <v>233</v>
      </c>
      <c r="F178" s="275">
        <f>E178/D178</f>
        <v>0.17691723614274868</v>
      </c>
      <c r="G178" s="198">
        <v>1279</v>
      </c>
      <c r="H178" s="198">
        <v>187</v>
      </c>
      <c r="I178" s="276">
        <f>H178/G178</f>
        <v>0.14620797498045349</v>
      </c>
      <c r="J178" s="265">
        <f>H178/E178-1</f>
        <v>-0.19742489270386265</v>
      </c>
      <c r="K178" s="17">
        <v>3123.5191875474561</v>
      </c>
      <c r="L178" s="17">
        <v>3189.8979412023764</v>
      </c>
      <c r="M178" s="32">
        <v>2401.9873652239944</v>
      </c>
      <c r="N178" s="16">
        <v>0.76900035536839506</v>
      </c>
      <c r="O178" s="273">
        <f>M178*D178/E178</f>
        <v>13576.898540772536</v>
      </c>
      <c r="P178" s="26">
        <v>2205.2213316044226</v>
      </c>
      <c r="Q178" s="40">
        <v>1366.5431730460405</v>
      </c>
      <c r="R178" s="40">
        <v>486.21534649064625</v>
      </c>
      <c r="S178" s="198">
        <f>SUM(P178:Q178)</f>
        <v>3571.7645046504631</v>
      </c>
      <c r="T178" s="291">
        <f>Q178/S178</f>
        <v>0.38259610096544477</v>
      </c>
      <c r="U178" s="291">
        <f>S178/K178</f>
        <v>1.1435065034625136</v>
      </c>
      <c r="V178" s="183">
        <v>8.4</v>
      </c>
      <c r="W178" s="189">
        <v>53.158581235032351</v>
      </c>
      <c r="X178" s="189">
        <v>-201.28842193291834</v>
      </c>
      <c r="Y178" s="189">
        <v>-12.461203760885098</v>
      </c>
      <c r="Z178" s="18">
        <v>48.063819286256646</v>
      </c>
      <c r="AA178" s="258">
        <v>213.25950645406229</v>
      </c>
      <c r="AB178" s="32">
        <v>181.38421914877105</v>
      </c>
      <c r="AC178" s="302">
        <f>W178/$AB178</f>
        <v>0.29307169876466355</v>
      </c>
      <c r="AD178" s="302">
        <f>X178/$AB178</f>
        <v>-1.1097350302995317</v>
      </c>
      <c r="AE178" s="302">
        <f>Y178/$AB178</f>
        <v>-6.8700594899407635E-2</v>
      </c>
      <c r="AF178" s="302">
        <f>Z178/$AB178</f>
        <v>0.26498346720468985</v>
      </c>
      <c r="AG178" s="302">
        <f>AA178/$AB178</f>
        <v>1.1757335200100687</v>
      </c>
    </row>
    <row r="179" spans="1:33">
      <c r="A179" s="10">
        <v>562</v>
      </c>
      <c r="B179" s="185">
        <v>6</v>
      </c>
      <c r="C179" s="190" t="s">
        <v>187</v>
      </c>
      <c r="D179" s="32">
        <v>8935</v>
      </c>
      <c r="E179" s="17">
        <v>1344</v>
      </c>
      <c r="F179" s="275">
        <f>E179/D179</f>
        <v>0.15041969781757134</v>
      </c>
      <c r="G179" s="198">
        <v>8151</v>
      </c>
      <c r="H179" s="198">
        <v>1010</v>
      </c>
      <c r="I179" s="276">
        <f>H179/G179</f>
        <v>0.12391117654275549</v>
      </c>
      <c r="J179" s="265">
        <f>H179/E179-1</f>
        <v>-0.24851190476190477</v>
      </c>
      <c r="K179" s="17">
        <v>2826.482162283155</v>
      </c>
      <c r="L179" s="17">
        <v>2696.4986716917683</v>
      </c>
      <c r="M179" s="32">
        <v>1940.2085092333518</v>
      </c>
      <c r="N179" s="16">
        <v>0.68643932557709986</v>
      </c>
      <c r="O179" s="273">
        <f>M179*D179/E179</f>
        <v>12898.633206845236</v>
      </c>
      <c r="P179" s="26">
        <v>2392.9087729428061</v>
      </c>
      <c r="Q179" s="40">
        <v>611.13544352099109</v>
      </c>
      <c r="R179" s="40">
        <v>-58.093791968656419</v>
      </c>
      <c r="S179" s="198">
        <f>SUM(P179:Q179)</f>
        <v>3004.0442164637971</v>
      </c>
      <c r="T179" s="291">
        <f>Q179/S179</f>
        <v>0.20343756598908774</v>
      </c>
      <c r="U179" s="291">
        <f>S179/K179</f>
        <v>1.0628208649430189</v>
      </c>
      <c r="V179" s="183">
        <v>9.4</v>
      </c>
      <c r="W179" s="189">
        <v>87.274571159371931</v>
      </c>
      <c r="X179" s="189">
        <v>103.2964109227524</v>
      </c>
      <c r="Y179" s="189">
        <v>97.676625926839549</v>
      </c>
      <c r="Z179" s="18">
        <v>131.16868270844992</v>
      </c>
      <c r="AA179" s="258">
        <v>245.49145271404586</v>
      </c>
      <c r="AB179" s="32">
        <v>196.99147947452607</v>
      </c>
      <c r="AC179" s="302">
        <f>W179/$AB179</f>
        <v>0.44303728969484607</v>
      </c>
      <c r="AD179" s="302">
        <f>X179/$AB179</f>
        <v>0.52436994330056885</v>
      </c>
      <c r="AE179" s="302">
        <f>Y179/$AB179</f>
        <v>0.49584188203160628</v>
      </c>
      <c r="AF179" s="302">
        <f>Z179/$AB179</f>
        <v>0.66585967605472995</v>
      </c>
      <c r="AG179" s="302">
        <f>AA179/$AB179</f>
        <v>1.2462034062026097</v>
      </c>
    </row>
    <row r="180" spans="1:33">
      <c r="A180" s="10">
        <v>563</v>
      </c>
      <c r="B180" s="185">
        <v>17</v>
      </c>
      <c r="C180" s="190" t="s">
        <v>478</v>
      </c>
      <c r="D180" s="32">
        <v>7025</v>
      </c>
      <c r="E180" s="17">
        <v>1276</v>
      </c>
      <c r="F180" s="275">
        <f>E180/D180</f>
        <v>0.18163701067615659</v>
      </c>
      <c r="G180" s="198">
        <v>6186</v>
      </c>
      <c r="H180" s="198">
        <v>887</v>
      </c>
      <c r="I180" s="276">
        <f>H180/G180</f>
        <v>0.14338829615260265</v>
      </c>
      <c r="J180" s="265">
        <f>H180/E180-1</f>
        <v>-0.30485893416927901</v>
      </c>
      <c r="K180" s="17">
        <v>3239.5117992882551</v>
      </c>
      <c r="L180" s="17">
        <v>3314.0494585450792</v>
      </c>
      <c r="M180" s="32">
        <v>2621.7158391459075</v>
      </c>
      <c r="N180" s="16">
        <v>0.80929349901485714</v>
      </c>
      <c r="O180" s="273">
        <f>M180*D180/E180</f>
        <v>14433.819568965517</v>
      </c>
      <c r="P180" s="26">
        <v>2331.8100806989564</v>
      </c>
      <c r="Q180" s="40">
        <v>785.70684090285499</v>
      </c>
      <c r="R180" s="40">
        <v>-295.68735053396995</v>
      </c>
      <c r="S180" s="198">
        <f>SUM(P180:Q180)</f>
        <v>3117.5169216018112</v>
      </c>
      <c r="T180" s="291">
        <f>Q180/S180</f>
        <v>0.25202969563967947</v>
      </c>
      <c r="U180" s="291">
        <f>S180/K180</f>
        <v>0.96234158563236372</v>
      </c>
      <c r="V180" s="183">
        <v>10</v>
      </c>
      <c r="W180" s="189">
        <v>-690.0884654261198</v>
      </c>
      <c r="X180" s="189">
        <v>-531.03398297192632</v>
      </c>
      <c r="Y180" s="189">
        <v>-635.70825042203728</v>
      </c>
      <c r="Z180" s="18">
        <v>-594.13610818505344</v>
      </c>
      <c r="AA180" s="258">
        <v>64.519355160142339</v>
      </c>
      <c r="AB180" s="32">
        <v>176.82649864569635</v>
      </c>
      <c r="AC180" s="302">
        <f>W180/$AB180</f>
        <v>-3.9026303789956049</v>
      </c>
      <c r="AD180" s="302">
        <f>X180/$AB180</f>
        <v>-3.003135768898237</v>
      </c>
      <c r="AE180" s="302">
        <f>Y180/$AB180</f>
        <v>-3.5950960703904054</v>
      </c>
      <c r="AF180" s="302">
        <f>Z180/$AB180</f>
        <v>-3.359994756077322</v>
      </c>
      <c r="AG180" s="302">
        <f>AA180/$AB180</f>
        <v>0.36487379241398915</v>
      </c>
    </row>
    <row r="181" spans="1:33">
      <c r="A181" s="10">
        <v>564</v>
      </c>
      <c r="B181" s="185">
        <v>17</v>
      </c>
      <c r="C181" s="190" t="s">
        <v>189</v>
      </c>
      <c r="D181" s="32">
        <v>211848</v>
      </c>
      <c r="E181" s="17">
        <v>37773</v>
      </c>
      <c r="F181" s="275">
        <f>E181/D181</f>
        <v>0.17830236773535743</v>
      </c>
      <c r="G181" s="198">
        <v>226534</v>
      </c>
      <c r="H181" s="198">
        <v>34416</v>
      </c>
      <c r="I181" s="276">
        <f>H181/G181</f>
        <v>0.15192421446670257</v>
      </c>
      <c r="J181" s="265">
        <f>H181/E181-1</f>
        <v>-8.8873004527043165E-2</v>
      </c>
      <c r="K181" s="17">
        <v>2518.2279302141146</v>
      </c>
      <c r="L181" s="17">
        <v>2446.6983111582122</v>
      </c>
      <c r="M181" s="32">
        <v>2347.421974292889</v>
      </c>
      <c r="N181" s="16">
        <v>0.93217216207005427</v>
      </c>
      <c r="O181" s="273">
        <f>M181*D181/E181</f>
        <v>13165.39989966378</v>
      </c>
      <c r="P181" s="26">
        <v>2319.9804856154092</v>
      </c>
      <c r="Q181" s="40">
        <v>534.25383734471666</v>
      </c>
      <c r="R181" s="40">
        <v>-154.36440972133786</v>
      </c>
      <c r="S181" s="198">
        <f>SUM(P181:Q181)</f>
        <v>2854.2343229601256</v>
      </c>
      <c r="T181" s="291">
        <f>Q181/S181</f>
        <v>0.18717938924882738</v>
      </c>
      <c r="U181" s="291">
        <f>S181/K181</f>
        <v>1.1334296982074381</v>
      </c>
      <c r="V181" s="183">
        <v>7.9</v>
      </c>
      <c r="W181" s="189">
        <v>218.19405056244094</v>
      </c>
      <c r="X181" s="189">
        <v>259.71897334983737</v>
      </c>
      <c r="Y181" s="189">
        <v>254.09918835392389</v>
      </c>
      <c r="Z181" s="18">
        <v>764.88591867754235</v>
      </c>
      <c r="AA181" s="258">
        <v>42.004967146255801</v>
      </c>
      <c r="AB181" s="32">
        <v>225.81518660860738</v>
      </c>
      <c r="AC181" s="302">
        <f>W181/$AB181</f>
        <v>0.9662505602009146</v>
      </c>
      <c r="AD181" s="302">
        <f>X181/$AB181</f>
        <v>1.1501395333520836</v>
      </c>
      <c r="AE181" s="302">
        <f>Y181/$AB181</f>
        <v>1.1252528767887502</v>
      </c>
      <c r="AF181" s="302">
        <f>Z181/$AB181</f>
        <v>3.387220895834945</v>
      </c>
      <c r="AG181" s="302">
        <f>AA181/$AB181</f>
        <v>0.18601480164866246</v>
      </c>
    </row>
    <row r="182" spans="1:33">
      <c r="A182" s="10">
        <v>576</v>
      </c>
      <c r="B182" s="185">
        <v>7</v>
      </c>
      <c r="C182" s="190" t="s">
        <v>479</v>
      </c>
      <c r="D182" s="32">
        <v>2750</v>
      </c>
      <c r="E182" s="17">
        <v>279</v>
      </c>
      <c r="F182" s="275">
        <f>E182/D182</f>
        <v>0.10145454545454545</v>
      </c>
      <c r="G182" s="198">
        <v>2405</v>
      </c>
      <c r="H182" s="198">
        <v>200</v>
      </c>
      <c r="I182" s="276">
        <f>H182/G182</f>
        <v>8.3160083160083165E-2</v>
      </c>
      <c r="J182" s="265">
        <f>H182/E182-1</f>
        <v>-0.28315412186379929</v>
      </c>
      <c r="K182" s="17">
        <v>2564.6553200000017</v>
      </c>
      <c r="L182" s="17">
        <v>2482.2504964852055</v>
      </c>
      <c r="M182" s="32">
        <v>1739.4697127272725</v>
      </c>
      <c r="N182" s="16">
        <v>0.67824697500764797</v>
      </c>
      <c r="O182" s="273">
        <f>M182*D182/E182</f>
        <v>17145.310788530463</v>
      </c>
      <c r="P182" s="26">
        <v>2376.9872763245935</v>
      </c>
      <c r="Q182" s="40">
        <v>579.81854577610636</v>
      </c>
      <c r="R182" s="40">
        <v>208.39033233924789</v>
      </c>
      <c r="S182" s="198">
        <f>SUM(P182:Q182)</f>
        <v>2956.8058221007</v>
      </c>
      <c r="T182" s="291">
        <f>Q182/S182</f>
        <v>0.19609625408683989</v>
      </c>
      <c r="U182" s="291">
        <f>S182/K182</f>
        <v>1.1529057331964196</v>
      </c>
      <c r="V182" s="183">
        <v>8.4</v>
      </c>
      <c r="W182" s="189">
        <v>199.3174722593088</v>
      </c>
      <c r="X182" s="189">
        <v>51.756914656696331</v>
      </c>
      <c r="Y182" s="189">
        <v>133.69768726339137</v>
      </c>
      <c r="Z182" s="18">
        <v>532.21873454545459</v>
      </c>
      <c r="AA182" s="258">
        <v>73.155094545454546</v>
      </c>
      <c r="AB182" s="32">
        <v>172.18080182859879</v>
      </c>
      <c r="AC182" s="302">
        <f>W182/$AB182</f>
        <v>1.1576056688231933</v>
      </c>
      <c r="AD182" s="302">
        <f>X182/$AB182</f>
        <v>0.30059631565787981</v>
      </c>
      <c r="AE182" s="302">
        <f>Y182/$AB182</f>
        <v>0.77649590339626662</v>
      </c>
      <c r="AF182" s="302">
        <f>Z182/$AB182</f>
        <v>3.0910457431558691</v>
      </c>
      <c r="AG182" s="302">
        <f>AA182/$AB182</f>
        <v>0.4248737011823096</v>
      </c>
    </row>
    <row r="183" spans="1:33">
      <c r="A183" s="10">
        <v>577</v>
      </c>
      <c r="B183" s="185">
        <v>2</v>
      </c>
      <c r="C183" s="190" t="s">
        <v>480</v>
      </c>
      <c r="D183" s="32">
        <v>11138</v>
      </c>
      <c r="E183" s="17">
        <v>2242</v>
      </c>
      <c r="F183" s="275">
        <f>E183/D183</f>
        <v>0.20129287125157119</v>
      </c>
      <c r="G183" s="198">
        <v>11427</v>
      </c>
      <c r="H183" s="198">
        <v>2008</v>
      </c>
      <c r="I183" s="276">
        <f>H183/G183</f>
        <v>0.17572416207228495</v>
      </c>
      <c r="J183" s="265">
        <f>H183/E183-1</f>
        <v>-0.10437109723461191</v>
      </c>
      <c r="K183" s="17">
        <v>2679.0005153528459</v>
      </c>
      <c r="L183" s="17">
        <v>2759.7455720267467</v>
      </c>
      <c r="M183" s="32">
        <v>2197.0203923505119</v>
      </c>
      <c r="N183" s="16">
        <v>0.82008957436170804</v>
      </c>
      <c r="O183" s="273">
        <f>M183*D183/E183</f>
        <v>10914.54644513827</v>
      </c>
      <c r="P183" s="26">
        <v>2241.0625500220799</v>
      </c>
      <c r="Q183" s="40">
        <v>869.25037775265059</v>
      </c>
      <c r="R183" s="40">
        <v>-33.838237992056165</v>
      </c>
      <c r="S183" s="198">
        <f>SUM(P183:Q183)</f>
        <v>3110.3129277747303</v>
      </c>
      <c r="T183" s="291">
        <f>Q183/S183</f>
        <v>0.27947360858463677</v>
      </c>
      <c r="U183" s="291">
        <f>S183/K183</f>
        <v>1.1609975100602312</v>
      </c>
      <c r="V183" s="183">
        <v>8.1999999999999993</v>
      </c>
      <c r="W183" s="189">
        <v>130.14222704068234</v>
      </c>
      <c r="X183" s="189">
        <v>152.31015572941385</v>
      </c>
      <c r="Y183" s="189">
        <v>146.69037073350108</v>
      </c>
      <c r="Z183" s="18">
        <v>76.48677949362542</v>
      </c>
      <c r="AA183" s="258"/>
      <c r="AB183" s="32">
        <v>228.54022660800783</v>
      </c>
      <c r="AC183" s="302">
        <f>W183/$AB183</f>
        <v>0.56944997811655396</v>
      </c>
      <c r="AD183" s="302">
        <f>X183/$AB183</f>
        <v>0.66644790718028035</v>
      </c>
      <c r="AE183" s="302">
        <f>Y183/$AB183</f>
        <v>0.64185799108838892</v>
      </c>
      <c r="AF183" s="302">
        <f>Z183/$AB183</f>
        <v>0.33467534634423696</v>
      </c>
      <c r="AG183" s="302">
        <f>AA183/$AB183</f>
        <v>0</v>
      </c>
    </row>
    <row r="184" spans="1:33">
      <c r="A184" s="10">
        <v>578</v>
      </c>
      <c r="B184" s="185">
        <v>18</v>
      </c>
      <c r="C184" s="190" t="s">
        <v>481</v>
      </c>
      <c r="D184" s="32">
        <v>3100</v>
      </c>
      <c r="E184" s="17">
        <v>394</v>
      </c>
      <c r="F184" s="275">
        <f>E184/D184</f>
        <v>0.1270967741935484</v>
      </c>
      <c r="G184" s="198">
        <v>2747</v>
      </c>
      <c r="H184" s="198">
        <v>266</v>
      </c>
      <c r="I184" s="276">
        <f>H184/G184</f>
        <v>9.6832908627593736E-2</v>
      </c>
      <c r="J184" s="265">
        <f>H184/E184-1</f>
        <v>-0.32487309644670048</v>
      </c>
      <c r="K184" s="17">
        <v>2974.9327612903244</v>
      </c>
      <c r="L184" s="17">
        <v>2743.0181548601163</v>
      </c>
      <c r="M184" s="32">
        <v>2259.3626612903226</v>
      </c>
      <c r="N184" s="16">
        <v>0.75946679894384039</v>
      </c>
      <c r="O184" s="273">
        <f>M184*D184/E184</f>
        <v>17776.711294416244</v>
      </c>
      <c r="P184" s="26">
        <v>2235.3016602688126</v>
      </c>
      <c r="Q184" s="40">
        <v>647.7144569452314</v>
      </c>
      <c r="R184" s="40">
        <v>-247.0775709357641</v>
      </c>
      <c r="S184" s="198">
        <f>SUM(P184:Q184)</f>
        <v>2883.0161172140442</v>
      </c>
      <c r="T184" s="291">
        <f>Q184/S184</f>
        <v>0.22466556918562763</v>
      </c>
      <c r="U184" s="291">
        <f>S184/K184</f>
        <v>0.96910295073814945</v>
      </c>
      <c r="V184" s="183">
        <v>9.4</v>
      </c>
      <c r="W184" s="189">
        <v>-173.16673435254683</v>
      </c>
      <c r="X184" s="189">
        <v>-76.030919538590936</v>
      </c>
      <c r="Y184" s="189">
        <v>-118.78651934846427</v>
      </c>
      <c r="Z184" s="18">
        <v>78.946441935483875</v>
      </c>
      <c r="AA184" s="258">
        <v>-224.13872580645162</v>
      </c>
      <c r="AB184" s="32">
        <v>173.50184313374464</v>
      </c>
      <c r="AC184" s="302">
        <f>W184/$AB184</f>
        <v>-0.99806855780235426</v>
      </c>
      <c r="AD184" s="302">
        <f>X184/$AB184</f>
        <v>-0.43821390116289527</v>
      </c>
      <c r="AE184" s="302">
        <f>Y184/$AB184</f>
        <v>-0.68464125338943616</v>
      </c>
      <c r="AF184" s="302">
        <f>Z184/$AB184</f>
        <v>0.45501788632082524</v>
      </c>
      <c r="AG184" s="302">
        <f>AA184/$AB184</f>
        <v>-1.291852131125047</v>
      </c>
    </row>
    <row r="185" spans="1:33">
      <c r="A185" s="10">
        <v>580</v>
      </c>
      <c r="B185" s="185">
        <v>9</v>
      </c>
      <c r="C185" s="190" t="s">
        <v>482</v>
      </c>
      <c r="D185" s="32">
        <v>4438</v>
      </c>
      <c r="E185" s="17">
        <v>461</v>
      </c>
      <c r="F185" s="275">
        <f>E185/D185</f>
        <v>0.10387561964849031</v>
      </c>
      <c r="G185" s="198">
        <v>3685</v>
      </c>
      <c r="H185" s="198">
        <v>338</v>
      </c>
      <c r="I185" s="276">
        <f>H185/G185</f>
        <v>9.1723202170963358E-2</v>
      </c>
      <c r="J185" s="265">
        <f>H185/E185-1</f>
        <v>-0.26681127982646424</v>
      </c>
      <c r="K185" s="17">
        <v>2452.8798039657486</v>
      </c>
      <c r="L185" s="17">
        <v>2518.682447986876</v>
      </c>
      <c r="M185" s="32">
        <v>1714.8848062190182</v>
      </c>
      <c r="N185" s="16">
        <v>0.69913120220829394</v>
      </c>
      <c r="O185" s="273">
        <f>M185*D185/E185</f>
        <v>16509.021193058572</v>
      </c>
      <c r="P185" s="26">
        <v>2178.8414288410186</v>
      </c>
      <c r="Q185" s="40">
        <v>390.24770013187464</v>
      </c>
      <c r="R185" s="40">
        <v>-132.60167314899576</v>
      </c>
      <c r="S185" s="198">
        <f>SUM(P185:Q185)</f>
        <v>2569.0891289728934</v>
      </c>
      <c r="T185" s="291">
        <f>Q185/S185</f>
        <v>0.15190119164448504</v>
      </c>
      <c r="U185" s="291">
        <f>S185/K185</f>
        <v>1.0473766895627177</v>
      </c>
      <c r="V185" s="183">
        <v>9.5</v>
      </c>
      <c r="W185" s="189">
        <v>-254.99641131334351</v>
      </c>
      <c r="X185" s="189">
        <v>-253.47693035832751</v>
      </c>
      <c r="Y185" s="189">
        <v>-259.09671535424076</v>
      </c>
      <c r="Z185" s="18">
        <v>-194.76300360522757</v>
      </c>
      <c r="AA185" s="258">
        <v>14.850712032447049</v>
      </c>
      <c r="AB185" s="32">
        <v>168.02610219426583</v>
      </c>
      <c r="AC185" s="302">
        <f>W185/$AB185</f>
        <v>-1.5175999918067831</v>
      </c>
      <c r="AD185" s="302">
        <f>X185/$AB185</f>
        <v>-1.5085568673447323</v>
      </c>
      <c r="AE185" s="302">
        <f>Y185/$AB185</f>
        <v>-1.5420027720138523</v>
      </c>
      <c r="AF185" s="302">
        <f>Z185/$AB185</f>
        <v>-1.1591234996337025</v>
      </c>
      <c r="AG185" s="302">
        <f>AA185/$AB185</f>
        <v>8.8383363290051101E-2</v>
      </c>
    </row>
    <row r="186" spans="1:33">
      <c r="A186" s="10">
        <v>581</v>
      </c>
      <c r="B186" s="185">
        <v>6</v>
      </c>
      <c r="C186" s="190" t="s">
        <v>483</v>
      </c>
      <c r="D186" s="32">
        <v>6240</v>
      </c>
      <c r="E186" s="17">
        <v>897</v>
      </c>
      <c r="F186" s="275">
        <f>E186/D186</f>
        <v>0.14374999999999999</v>
      </c>
      <c r="G186" s="198">
        <v>5528</v>
      </c>
      <c r="H186" s="198">
        <v>682</v>
      </c>
      <c r="I186" s="276">
        <f>H186/G186</f>
        <v>0.12337192474674386</v>
      </c>
      <c r="J186" s="265">
        <f>H186/E186-1</f>
        <v>-0.23968784838350055</v>
      </c>
      <c r="K186" s="17">
        <v>2665.1870913461535</v>
      </c>
      <c r="L186" s="17">
        <v>2786.9957854565573</v>
      </c>
      <c r="M186" s="32">
        <v>1792.8522083333337</v>
      </c>
      <c r="N186" s="16">
        <v>0.67269281550804227</v>
      </c>
      <c r="O186" s="273">
        <f>M186*D186/E186</f>
        <v>12472.015362318843</v>
      </c>
      <c r="P186" s="26">
        <v>2286.72267928973</v>
      </c>
      <c r="Q186" s="40">
        <v>443.82825753883054</v>
      </c>
      <c r="R186" s="40">
        <v>-229.61210535053692</v>
      </c>
      <c r="S186" s="198">
        <f>SUM(P186:Q186)</f>
        <v>2730.5509368285607</v>
      </c>
      <c r="T186" s="291">
        <f>Q186/S186</f>
        <v>0.16254165104655455</v>
      </c>
      <c r="U186" s="291">
        <f>S186/K186</f>
        <v>1.0245250495526723</v>
      </c>
      <c r="V186" s="183">
        <v>9.4</v>
      </c>
      <c r="W186" s="189">
        <v>-324.13124990212754</v>
      </c>
      <c r="X186" s="189">
        <v>-237.81669189047983</v>
      </c>
      <c r="Y186" s="189">
        <v>-269.75103489804496</v>
      </c>
      <c r="Z186" s="18">
        <v>-253.51058974358975</v>
      </c>
      <c r="AA186" s="258">
        <v>407.37412820512822</v>
      </c>
      <c r="AB186" s="32">
        <v>172.15942954150154</v>
      </c>
      <c r="AC186" s="302">
        <f>W186/$AB186</f>
        <v>-1.8827388703910115</v>
      </c>
      <c r="AD186" s="302">
        <f>X186/$AB186</f>
        <v>-1.3813747671204419</v>
      </c>
      <c r="AE186" s="302">
        <f>Y186/$AB186</f>
        <v>-1.5668676157701693</v>
      </c>
      <c r="AF186" s="302">
        <f>Z186/$AB186</f>
        <v>-1.4725338624712236</v>
      </c>
      <c r="AG186" s="302">
        <f>AA186/$AB186</f>
        <v>2.3662609087986364</v>
      </c>
    </row>
    <row r="187" spans="1:33">
      <c r="A187" s="10">
        <v>583</v>
      </c>
      <c r="B187" s="185">
        <v>19</v>
      </c>
      <c r="C187" s="190" t="s">
        <v>484</v>
      </c>
      <c r="D187" s="32">
        <v>947</v>
      </c>
      <c r="E187" s="17">
        <v>101</v>
      </c>
      <c r="F187" s="275">
        <f>E187/D187</f>
        <v>0.10665258711721225</v>
      </c>
      <c r="G187" s="198">
        <v>880</v>
      </c>
      <c r="H187" s="198">
        <v>93</v>
      </c>
      <c r="I187" s="276">
        <f>H187/G187</f>
        <v>0.10568181818181818</v>
      </c>
      <c r="J187" s="265">
        <f>H187/E187-1</f>
        <v>-7.9207920792079167E-2</v>
      </c>
      <c r="K187" s="17">
        <v>2738.2108975712763</v>
      </c>
      <c r="L187" s="17">
        <v>2649.1328867032007</v>
      </c>
      <c r="M187" s="32">
        <v>2053.7440760295667</v>
      </c>
      <c r="N187" s="16">
        <v>0.75003137189001245</v>
      </c>
      <c r="O187" s="273">
        <f>M187*D187/E187</f>
        <v>19256.392475247521</v>
      </c>
      <c r="P187" s="26">
        <v>4266.4879307498177</v>
      </c>
      <c r="Q187" s="40">
        <v>658.73643624233773</v>
      </c>
      <c r="R187" s="40">
        <v>-240.73596378147866</v>
      </c>
      <c r="S187" s="198">
        <f>SUM(P187:Q187)</f>
        <v>4925.2243669921554</v>
      </c>
      <c r="T187" s="291">
        <f>Q187/S187</f>
        <v>0.13374749801390864</v>
      </c>
      <c r="U187" s="291">
        <f>S187/K187</f>
        <v>1.7987016162125076</v>
      </c>
      <c r="V187" s="183">
        <v>9.1</v>
      </c>
      <c r="W187" s="189">
        <v>2004.4854123795103</v>
      </c>
      <c r="X187" s="189">
        <v>1640.1154246637125</v>
      </c>
      <c r="Y187" s="189">
        <v>1938.8656273835929</v>
      </c>
      <c r="Z187" s="18">
        <v>2188.5659978880676</v>
      </c>
      <c r="AA187" s="258">
        <v>367.53950369588171</v>
      </c>
      <c r="AB187" s="32">
        <v>191.91705897166042</v>
      </c>
      <c r="AC187" s="302">
        <f>W187/$AB187</f>
        <v>10.444540069132177</v>
      </c>
      <c r="AD187" s="302">
        <f>X187/$AB187</f>
        <v>8.5459595590504609</v>
      </c>
      <c r="AE187" s="302">
        <f>Y187/$AB187</f>
        <v>10.102622652579816</v>
      </c>
      <c r="AF187" s="302">
        <f>Z187/$AB187</f>
        <v>11.403707464125135</v>
      </c>
      <c r="AG187" s="302">
        <f>AA187/$AB187</f>
        <v>1.9150955400486556</v>
      </c>
    </row>
    <row r="188" spans="1:33">
      <c r="A188" s="10">
        <v>584</v>
      </c>
      <c r="B188" s="185">
        <v>16</v>
      </c>
      <c r="C188" s="190" t="s">
        <v>485</v>
      </c>
      <c r="D188" s="32">
        <v>2653</v>
      </c>
      <c r="E188" s="17">
        <v>705</v>
      </c>
      <c r="F188" s="275">
        <f>E188/D188</f>
        <v>0.26573690162080665</v>
      </c>
      <c r="G188" s="198">
        <v>2091</v>
      </c>
      <c r="H188" s="198">
        <v>452</v>
      </c>
      <c r="I188" s="276">
        <f>H188/G188</f>
        <v>0.21616451458632233</v>
      </c>
      <c r="J188" s="265">
        <f>H188/E188-1</f>
        <v>-0.35886524822695032</v>
      </c>
      <c r="K188" s="17">
        <v>3894.9177459479852</v>
      </c>
      <c r="L188" s="17">
        <v>3943.3374853641835</v>
      </c>
      <c r="M188" s="32">
        <v>3184.4980964945353</v>
      </c>
      <c r="N188" s="16">
        <v>0.81760342687787857</v>
      </c>
      <c r="O188" s="273">
        <f>M188*D188/E188</f>
        <v>11983.650283687948</v>
      </c>
      <c r="P188" s="26">
        <v>1932.0552829967901</v>
      </c>
      <c r="Q188" s="40">
        <v>2028.2170531297513</v>
      </c>
      <c r="R188" s="40">
        <v>-367.75474990882657</v>
      </c>
      <c r="S188" s="198">
        <f>SUM(P188:Q188)</f>
        <v>3960.2723361265416</v>
      </c>
      <c r="T188" s="291">
        <f>Q188/S188</f>
        <v>0.51214080269881324</v>
      </c>
      <c r="U188" s="291">
        <f>S188/K188</f>
        <v>1.0167794532366048</v>
      </c>
      <c r="V188" s="183">
        <v>9.3000000000000007</v>
      </c>
      <c r="W188" s="189">
        <v>-409.47758904136958</v>
      </c>
      <c r="X188" s="189">
        <v>-239.02198655463269</v>
      </c>
      <c r="Y188" s="189">
        <v>-355.09737403728701</v>
      </c>
      <c r="Z188" s="18">
        <v>-358.0968639276291</v>
      </c>
      <c r="AA188" s="258">
        <v>-26.218854127402938</v>
      </c>
      <c r="AB188" s="32">
        <v>144.44673722690419</v>
      </c>
      <c r="AC188" s="302">
        <f>W188/$AB188</f>
        <v>-2.834799850121513</v>
      </c>
      <c r="AD188" s="302">
        <f>X188/$AB188</f>
        <v>-1.6547413333342722</v>
      </c>
      <c r="AE188" s="302">
        <f>Y188/$AB188</f>
        <v>-2.4583274143429228</v>
      </c>
      <c r="AF188" s="302">
        <f>Z188/$AB188</f>
        <v>-2.4790927839727703</v>
      </c>
      <c r="AG188" s="302">
        <f>AA188/$AB188</f>
        <v>-0.18151226279495011</v>
      </c>
    </row>
    <row r="189" spans="1:33">
      <c r="A189" s="10">
        <v>588</v>
      </c>
      <c r="B189" s="185">
        <v>10</v>
      </c>
      <c r="C189" s="190" t="s">
        <v>486</v>
      </c>
      <c r="D189" s="32">
        <v>1600</v>
      </c>
      <c r="E189" s="17">
        <v>171</v>
      </c>
      <c r="F189" s="275">
        <f>E189/D189</f>
        <v>0.106875</v>
      </c>
      <c r="G189" s="198">
        <v>1415</v>
      </c>
      <c r="H189" s="198">
        <v>121</v>
      </c>
      <c r="I189" s="276">
        <f>H189/G189</f>
        <v>8.5512367491166072E-2</v>
      </c>
      <c r="J189" s="265">
        <f>H189/E189-1</f>
        <v>-0.29239766081871343</v>
      </c>
      <c r="K189" s="17">
        <v>2759.7313374999994</v>
      </c>
      <c r="L189" s="17">
        <v>2620.9324396034017</v>
      </c>
      <c r="M189" s="32">
        <v>2024.7303687500003</v>
      </c>
      <c r="N189" s="16">
        <v>0.73366937615897576</v>
      </c>
      <c r="O189" s="273">
        <f>M189*D189/E189</f>
        <v>18944.845555555556</v>
      </c>
      <c r="P189" s="26">
        <v>2419.8494474691333</v>
      </c>
      <c r="Q189" s="40">
        <v>-348.38242531478312</v>
      </c>
      <c r="R189" s="40">
        <v>-669.70358173227692</v>
      </c>
      <c r="S189" s="198">
        <f>SUM(P189:Q189)</f>
        <v>2071.4670221543502</v>
      </c>
      <c r="T189" s="291">
        <f>Q189/S189</f>
        <v>-0.16818149726200385</v>
      </c>
      <c r="U189" s="291">
        <f>S189/K189</f>
        <v>0.75060459473234886</v>
      </c>
      <c r="V189" s="183">
        <v>8.9</v>
      </c>
      <c r="W189" s="189">
        <v>-661.41641774686639</v>
      </c>
      <c r="X189" s="189">
        <v>-427.50946042957338</v>
      </c>
      <c r="Y189" s="189">
        <v>-607.03620274278387</v>
      </c>
      <c r="Z189" s="18">
        <v>-263.07935624999999</v>
      </c>
      <c r="AA189" s="258">
        <v>345.07266874999999</v>
      </c>
      <c r="AB189" s="32">
        <v>158.41179975495879</v>
      </c>
      <c r="AC189" s="302">
        <f>W189/$AB189</f>
        <v>-4.1752976657672365</v>
      </c>
      <c r="AD189" s="302">
        <f>X189/$AB189</f>
        <v>-2.6987223242894252</v>
      </c>
      <c r="AE189" s="302">
        <f>Y189/$AB189</f>
        <v>-3.8320137999933412</v>
      </c>
      <c r="AF189" s="302">
        <f>Z189/$AB189</f>
        <v>-1.6607308082917274</v>
      </c>
      <c r="AG189" s="302">
        <f>AA189/$AB189</f>
        <v>2.1783267994163302</v>
      </c>
    </row>
    <row r="190" spans="1:33">
      <c r="A190" s="10">
        <v>592</v>
      </c>
      <c r="B190" s="185">
        <v>13</v>
      </c>
      <c r="C190" s="190" t="s">
        <v>487</v>
      </c>
      <c r="D190" s="32">
        <v>3651</v>
      </c>
      <c r="E190" s="17">
        <v>696</v>
      </c>
      <c r="F190" s="275">
        <f>E190/D190</f>
        <v>0.19063270336894</v>
      </c>
      <c r="G190" s="198">
        <v>3330</v>
      </c>
      <c r="H190" s="198">
        <v>512</v>
      </c>
      <c r="I190" s="276">
        <f>H190/G190</f>
        <v>0.15375375375375375</v>
      </c>
      <c r="J190" s="265">
        <f>H190/E190-1</f>
        <v>-0.26436781609195403</v>
      </c>
      <c r="K190" s="17">
        <v>3313.797797863599</v>
      </c>
      <c r="L190" s="17">
        <v>3368.6150539313066</v>
      </c>
      <c r="M190" s="32">
        <v>2742.6884415228701</v>
      </c>
      <c r="N190" s="16">
        <v>0.82765715014086783</v>
      </c>
      <c r="O190" s="273">
        <f>M190*D190/E190</f>
        <v>14387.292385057468</v>
      </c>
      <c r="P190" s="26">
        <v>2258.9925113238055</v>
      </c>
      <c r="Q190" s="40">
        <v>865.99363352345392</v>
      </c>
      <c r="R190" s="40">
        <v>-255.66293934967229</v>
      </c>
      <c r="S190" s="198">
        <f>SUM(P190:Q190)</f>
        <v>3124.9861448472593</v>
      </c>
      <c r="T190" s="291">
        <f>Q190/S190</f>
        <v>0.27711919137669688</v>
      </c>
      <c r="U190" s="291">
        <f>S190/K190</f>
        <v>0.94302257876504525</v>
      </c>
      <c r="V190" s="183">
        <v>9.9000000000000021</v>
      </c>
      <c r="W190" s="189">
        <v>-525.6927488206311</v>
      </c>
      <c r="X190" s="189">
        <v>-426.4797212798133</v>
      </c>
      <c r="Y190" s="189">
        <v>-471.31253381654852</v>
      </c>
      <c r="Z190" s="18">
        <v>-519.74676526978908</v>
      </c>
      <c r="AA190" s="258">
        <v>63.825582032319915</v>
      </c>
      <c r="AB190" s="32">
        <v>179.90553485114671</v>
      </c>
      <c r="AC190" s="302">
        <f>W190/$AB190</f>
        <v>-2.9220487810760667</v>
      </c>
      <c r="AD190" s="302">
        <f>X190/$AB190</f>
        <v>-2.3705758782389954</v>
      </c>
      <c r="AE190" s="302">
        <f>Y190/$AB190</f>
        <v>-2.6197778417796376</v>
      </c>
      <c r="AF190" s="302">
        <f>Z190/$AB190</f>
        <v>-2.8889981939678839</v>
      </c>
      <c r="AG190" s="302">
        <f>AA190/$AB190</f>
        <v>0.35477275385178675</v>
      </c>
    </row>
    <row r="191" spans="1:33">
      <c r="A191" s="10">
        <v>593</v>
      </c>
      <c r="B191" s="185">
        <v>10</v>
      </c>
      <c r="C191" s="190" t="s">
        <v>488</v>
      </c>
      <c r="D191" s="32">
        <v>17077</v>
      </c>
      <c r="E191" s="17">
        <v>2095</v>
      </c>
      <c r="F191" s="275">
        <f>E191/D191</f>
        <v>0.12267962756924518</v>
      </c>
      <c r="G191" s="198">
        <v>14298</v>
      </c>
      <c r="H191" s="198">
        <v>1436</v>
      </c>
      <c r="I191" s="276">
        <f>H191/G191</f>
        <v>0.10043362708071059</v>
      </c>
      <c r="J191" s="265">
        <f>H191/E191-1</f>
        <v>-0.31455847255369929</v>
      </c>
      <c r="K191" s="17">
        <v>2358.9821385489277</v>
      </c>
      <c r="L191" s="17">
        <v>2440.0792332251576</v>
      </c>
      <c r="M191" s="32">
        <v>1663.8579949639866</v>
      </c>
      <c r="N191" s="16">
        <v>0.70532878048303904</v>
      </c>
      <c r="O191" s="273">
        <f>M191*D191/E191</f>
        <v>13562.626720763723</v>
      </c>
      <c r="P191" s="26">
        <v>2282.4628508895617</v>
      </c>
      <c r="Q191" s="40">
        <v>136.17909734669632</v>
      </c>
      <c r="R191" s="40">
        <v>-230.00665707542825</v>
      </c>
      <c r="S191" s="198">
        <f>SUM(P191:Q191)</f>
        <v>2418.641948236258</v>
      </c>
      <c r="T191" s="291">
        <f>Q191/S191</f>
        <v>5.6303950837370519E-2</v>
      </c>
      <c r="U191" s="291">
        <f>S191/K191</f>
        <v>1.0252904880933218</v>
      </c>
      <c r="V191" s="183">
        <v>9.4</v>
      </c>
      <c r="W191" s="189">
        <v>-149.8617012269475</v>
      </c>
      <c r="X191" s="189">
        <v>-49.755971751748511</v>
      </c>
      <c r="Y191" s="189">
        <v>-95.481486222864959</v>
      </c>
      <c r="Z191" s="18">
        <v>-145.42237571001934</v>
      </c>
      <c r="AA191" s="258">
        <v>224.85138900275223</v>
      </c>
      <c r="AB191" s="32">
        <v>190.3425676785439</v>
      </c>
      <c r="AC191" s="302">
        <f>W191/$AB191</f>
        <v>-0.78732625631087594</v>
      </c>
      <c r="AD191" s="302">
        <f>X191/$AB191</f>
        <v>-0.26140223050777506</v>
      </c>
      <c r="AE191" s="302">
        <f>Y191/$AB191</f>
        <v>-0.50162970578455623</v>
      </c>
      <c r="AF191" s="302">
        <f>Z191/$AB191</f>
        <v>-0.76400343592933406</v>
      </c>
      <c r="AG191" s="302">
        <f>AA191/$AB191</f>
        <v>1.1812984964166704</v>
      </c>
    </row>
    <row r="192" spans="1:33">
      <c r="A192" s="10">
        <v>595</v>
      </c>
      <c r="B192" s="185">
        <v>11</v>
      </c>
      <c r="C192" s="190" t="s">
        <v>489</v>
      </c>
      <c r="D192" s="32">
        <v>4140</v>
      </c>
      <c r="E192" s="17">
        <v>562</v>
      </c>
      <c r="F192" s="275">
        <f>E192/D192</f>
        <v>0.13574879227053141</v>
      </c>
      <c r="G192" s="198">
        <v>3489</v>
      </c>
      <c r="H192" s="198">
        <v>362</v>
      </c>
      <c r="I192" s="276">
        <f>H192/G192</f>
        <v>0.10375465749498423</v>
      </c>
      <c r="J192" s="265">
        <f>H192/E192-1</f>
        <v>-0.35587188612099641</v>
      </c>
      <c r="K192" s="17">
        <v>3070.2556159420292</v>
      </c>
      <c r="L192" s="17">
        <v>3138.5090329536888</v>
      </c>
      <c r="M192" s="32">
        <v>2305.5505748792266</v>
      </c>
      <c r="N192" s="16">
        <v>0.7509311481779759</v>
      </c>
      <c r="O192" s="273">
        <f>M192*D192/E192</f>
        <v>16983.949074733093</v>
      </c>
      <c r="P192" s="26">
        <v>1959.6847881903311</v>
      </c>
      <c r="Q192" s="40">
        <v>1348.771233557085</v>
      </c>
      <c r="R192" s="40">
        <v>249.84536671387505</v>
      </c>
      <c r="S192" s="198">
        <f>SUM(P192:Q192)</f>
        <v>3308.4560217474163</v>
      </c>
      <c r="T192" s="291">
        <f>Q192/S192</f>
        <v>0.40767391940265507</v>
      </c>
      <c r="U192" s="291">
        <f>S192/K192</f>
        <v>1.0775832489544366</v>
      </c>
      <c r="V192" s="183">
        <v>9.1000000000000014</v>
      </c>
      <c r="W192" s="189">
        <v>233.30248786115453</v>
      </c>
      <c r="X192" s="189">
        <v>148.64596257496012</v>
      </c>
      <c r="Y192" s="189">
        <v>167.68270286523708</v>
      </c>
      <c r="Z192" s="18">
        <v>362.31884057971013</v>
      </c>
      <c r="AA192" s="258">
        <v>191.49853623188403</v>
      </c>
      <c r="AB192" s="32">
        <v>147.35296686825848</v>
      </c>
      <c r="AC192" s="302">
        <f>W192/$AB192</f>
        <v>1.5832900607270404</v>
      </c>
      <c r="AD192" s="302">
        <f>X192/$AB192</f>
        <v>1.0087748196333071</v>
      </c>
      <c r="AE192" s="302">
        <f>Y192/$AB192</f>
        <v>1.1379662481798176</v>
      </c>
      <c r="AF192" s="302">
        <f>Z192/$AB192</f>
        <v>2.4588499863979174</v>
      </c>
      <c r="AG192" s="302">
        <f>AA192/$AB192</f>
        <v>1.2995906380568101</v>
      </c>
    </row>
    <row r="193" spans="1:33">
      <c r="A193" s="10">
        <v>598</v>
      </c>
      <c r="B193" s="185">
        <v>15</v>
      </c>
      <c r="C193" s="190" t="s">
        <v>490</v>
      </c>
      <c r="D193" s="32">
        <v>19207</v>
      </c>
      <c r="E193" s="17">
        <v>3084</v>
      </c>
      <c r="F193" s="275">
        <f>E193/D193</f>
        <v>0.16056646014473891</v>
      </c>
      <c r="G193" s="198">
        <v>18070</v>
      </c>
      <c r="H193" s="198">
        <v>2656</v>
      </c>
      <c r="I193" s="276">
        <f>H193/G193</f>
        <v>0.14698395130049807</v>
      </c>
      <c r="J193" s="265">
        <f>H193/E193-1</f>
        <v>-0.13878080415045391</v>
      </c>
      <c r="K193" s="17">
        <v>2823.6964622273126</v>
      </c>
      <c r="L193" s="17">
        <v>2703.6944192690962</v>
      </c>
      <c r="M193" s="32">
        <v>2422.6938069453845</v>
      </c>
      <c r="N193" s="16">
        <v>0.85798662829161887</v>
      </c>
      <c r="O193" s="273">
        <f>M193*D193/E193</f>
        <v>15088.417623216603</v>
      </c>
      <c r="P193" s="26">
        <v>2732.4675809137511</v>
      </c>
      <c r="Q193" s="40">
        <v>275.25877807097339</v>
      </c>
      <c r="R193" s="40">
        <v>-615.23914461524669</v>
      </c>
      <c r="S193" s="198">
        <f>SUM(P193:Q193)</f>
        <v>3007.7263589847244</v>
      </c>
      <c r="T193" s="291">
        <f>Q193/S193</f>
        <v>9.151722770547803E-2</v>
      </c>
      <c r="U193" s="291">
        <f>S193/K193</f>
        <v>1.065173399201786</v>
      </c>
      <c r="V193" s="183">
        <v>9</v>
      </c>
      <c r="W193" s="189">
        <v>-85.765369176219139</v>
      </c>
      <c r="X193" s="189">
        <v>119.88295686242482</v>
      </c>
      <c r="Y193" s="189">
        <v>-31.385154172136609</v>
      </c>
      <c r="Z193" s="18">
        <v>-38.069245587546206</v>
      </c>
      <c r="AA193" s="258">
        <v>241.00183839225281</v>
      </c>
      <c r="AB193" s="32">
        <v>213.79377832325261</v>
      </c>
      <c r="AC193" s="302">
        <f>W193/$AB193</f>
        <v>-0.4011593314307928</v>
      </c>
      <c r="AD193" s="302">
        <f>X193/$AB193</f>
        <v>0.56074109266717664</v>
      </c>
      <c r="AE193" s="302">
        <f>Y193/$AB193</f>
        <v>-0.14680106417635214</v>
      </c>
      <c r="AF193" s="302">
        <f>Z193/$AB193</f>
        <v>-0.17806526404143597</v>
      </c>
      <c r="AG193" s="302">
        <f>AA193/$AB193</f>
        <v>1.1272631050463127</v>
      </c>
    </row>
    <row r="194" spans="1:33">
      <c r="A194" s="10">
        <v>599</v>
      </c>
      <c r="B194" s="185">
        <v>15</v>
      </c>
      <c r="C194" s="190" t="s">
        <v>197</v>
      </c>
      <c r="D194" s="32">
        <v>11206</v>
      </c>
      <c r="E194" s="17">
        <v>2786</v>
      </c>
      <c r="F194" s="275">
        <f>E194/D194</f>
        <v>0.24861681242191683</v>
      </c>
      <c r="G194" s="198">
        <v>11372</v>
      </c>
      <c r="H194" s="198">
        <v>2646</v>
      </c>
      <c r="I194" s="276">
        <f>H194/G194</f>
        <v>0.23267674991206472</v>
      </c>
      <c r="J194" s="265">
        <f>H194/E194-1</f>
        <v>-5.0251256281407031E-2</v>
      </c>
      <c r="K194" s="17">
        <v>2872.1937970729996</v>
      </c>
      <c r="L194" s="17">
        <v>2821.8655909473782</v>
      </c>
      <c r="M194" s="32">
        <v>2769.6219578797072</v>
      </c>
      <c r="N194" s="16">
        <v>0.96428798109033542</v>
      </c>
      <c r="O194" s="273">
        <f>M194*D194/E194</f>
        <v>11140.123352476669</v>
      </c>
      <c r="P194" s="26">
        <v>2131.9688635507196</v>
      </c>
      <c r="Q194" s="40">
        <v>1361.4986620886557</v>
      </c>
      <c r="R194" s="40">
        <v>-390.62191657225969</v>
      </c>
      <c r="S194" s="198">
        <f>SUM(P194:Q194)</f>
        <v>3493.4675256393753</v>
      </c>
      <c r="T194" s="291">
        <f>Q194/S194</f>
        <v>0.38972701251587388</v>
      </c>
      <c r="U194" s="291">
        <f>S194/K194</f>
        <v>1.2163063401917742</v>
      </c>
      <c r="V194" s="183">
        <v>9</v>
      </c>
      <c r="W194" s="189">
        <v>265.45725991831955</v>
      </c>
      <c r="X194" s="189">
        <v>439.21694922501325</v>
      </c>
      <c r="Y194" s="189">
        <v>319.83747492240212</v>
      </c>
      <c r="Z194" s="18">
        <v>206.4785186507228</v>
      </c>
      <c r="AA194" s="258">
        <v>157.91310012493307</v>
      </c>
      <c r="AB194" s="32">
        <v>185.45105524945131</v>
      </c>
      <c r="AC194" s="302">
        <f>W194/$AB194</f>
        <v>1.4314141246662166</v>
      </c>
      <c r="AD194" s="302">
        <f>X194/$AB194</f>
        <v>2.3683712591131925</v>
      </c>
      <c r="AE194" s="302">
        <f>Y194/$AB194</f>
        <v>1.7246462927492476</v>
      </c>
      <c r="AF194" s="302">
        <f>Z194/$AB194</f>
        <v>1.113385514970445</v>
      </c>
      <c r="AG194" s="302">
        <f>AA194/$AB194</f>
        <v>0.85150823171387846</v>
      </c>
    </row>
    <row r="195" spans="1:33">
      <c r="A195" s="10">
        <v>601</v>
      </c>
      <c r="B195" s="185">
        <v>13</v>
      </c>
      <c r="C195" s="190" t="s">
        <v>492</v>
      </c>
      <c r="D195" s="32">
        <v>3786</v>
      </c>
      <c r="E195" s="17">
        <v>558</v>
      </c>
      <c r="F195" s="275">
        <f>E195/D195</f>
        <v>0.1473851030110935</v>
      </c>
      <c r="G195" s="198">
        <v>3256</v>
      </c>
      <c r="H195" s="198">
        <v>386</v>
      </c>
      <c r="I195" s="276">
        <f>H195/G195</f>
        <v>0.11855036855036855</v>
      </c>
      <c r="J195" s="265">
        <f>H195/E195-1</f>
        <v>-0.30824372759856633</v>
      </c>
      <c r="K195" s="17">
        <v>3149.5518753301621</v>
      </c>
      <c r="L195" s="17">
        <v>3209.2295208731848</v>
      </c>
      <c r="M195" s="32">
        <v>2272.4654965662971</v>
      </c>
      <c r="N195" s="16">
        <v>0.72152026272882974</v>
      </c>
      <c r="O195" s="273">
        <f>M195*D195/E195</f>
        <v>15418.556218637994</v>
      </c>
      <c r="P195" s="26">
        <v>2159.647737874142</v>
      </c>
      <c r="Q195" s="40">
        <v>1379.5547272076349</v>
      </c>
      <c r="R195" s="40">
        <v>250.75806073163062</v>
      </c>
      <c r="S195" s="198">
        <f>SUM(P195:Q195)</f>
        <v>3539.2024650817766</v>
      </c>
      <c r="T195" s="291">
        <f>Q195/S195</f>
        <v>0.38979254247771861</v>
      </c>
      <c r="U195" s="291">
        <f>S195/K195</f>
        <v>1.1237162000104437</v>
      </c>
      <c r="V195" s="183">
        <v>8.4</v>
      </c>
      <c r="W195" s="189">
        <v>119.88223749326863</v>
      </c>
      <c r="X195" s="189">
        <v>3.5178810049746749</v>
      </c>
      <c r="Y195" s="189">
        <v>54.262452497351191</v>
      </c>
      <c r="Z195" s="18">
        <v>71.2083148441627</v>
      </c>
      <c r="AA195" s="258">
        <v>308.94125462229266</v>
      </c>
      <c r="AB195" s="32">
        <v>163.13348399569534</v>
      </c>
      <c r="AC195" s="302">
        <f>W195/$AB195</f>
        <v>0.73487204807341699</v>
      </c>
      <c r="AD195" s="302">
        <f>X195/$AB195</f>
        <v>2.1564432505269748E-2</v>
      </c>
      <c r="AE195" s="302">
        <f>Y195/$AB195</f>
        <v>0.33262608735054683</v>
      </c>
      <c r="AF195" s="302">
        <f>Z195/$AB195</f>
        <v>0.4365033658328642</v>
      </c>
      <c r="AG195" s="302">
        <f>AA195/$AB195</f>
        <v>1.893794253976975</v>
      </c>
    </row>
    <row r="196" spans="1:33">
      <c r="A196" s="10">
        <v>604</v>
      </c>
      <c r="B196" s="185">
        <v>6</v>
      </c>
      <c r="C196" s="190" t="s">
        <v>493</v>
      </c>
      <c r="D196" s="32">
        <v>20405</v>
      </c>
      <c r="E196" s="17">
        <v>4205</v>
      </c>
      <c r="F196" s="275">
        <f>E196/D196</f>
        <v>0.20607694192599854</v>
      </c>
      <c r="G196" s="198">
        <v>21592</v>
      </c>
      <c r="H196" s="198">
        <v>3658</v>
      </c>
      <c r="I196" s="276">
        <f>H196/G196</f>
        <v>0.16941459799925898</v>
      </c>
      <c r="J196" s="265">
        <f>H196/E196-1</f>
        <v>-0.1300832342449465</v>
      </c>
      <c r="K196" s="17">
        <v>2990.513391815733</v>
      </c>
      <c r="L196" s="17">
        <v>3027.4345951968717</v>
      </c>
      <c r="M196" s="32">
        <v>2431.5792418524875</v>
      </c>
      <c r="N196" s="16">
        <v>0.81309759337881427</v>
      </c>
      <c r="O196" s="273">
        <f>M196*D196/E196</f>
        <v>11799.375607609989</v>
      </c>
      <c r="P196" s="26">
        <v>2768.8570354897306</v>
      </c>
      <c r="Q196" s="40">
        <v>755.51113266892287</v>
      </c>
      <c r="R196" s="40">
        <v>227.66437529026285</v>
      </c>
      <c r="S196" s="198">
        <f>SUM(P196:Q196)</f>
        <v>3524.3681681586536</v>
      </c>
      <c r="T196" s="291">
        <f>Q196/S196</f>
        <v>0.21436782328664836</v>
      </c>
      <c r="U196" s="291">
        <f>S196/K196</f>
        <v>1.1785160962007206</v>
      </c>
      <c r="V196" s="183">
        <v>7.9</v>
      </c>
      <c r="W196" s="189">
        <v>200.99461210055756</v>
      </c>
      <c r="X196" s="189">
        <v>96.987564639127868</v>
      </c>
      <c r="Y196" s="189">
        <v>135.37482710464013</v>
      </c>
      <c r="Z196" s="18">
        <v>205.68802597402598</v>
      </c>
      <c r="AA196" s="258">
        <v>377.99467287429553</v>
      </c>
      <c r="AB196" s="32">
        <v>271.45928724067966</v>
      </c>
      <c r="AC196" s="302">
        <f>W196/$AB196</f>
        <v>0.74042267679850238</v>
      </c>
      <c r="AD196" s="302">
        <f>X196/$AB196</f>
        <v>0.35728217525723227</v>
      </c>
      <c r="AE196" s="302">
        <f>Y196/$AB196</f>
        <v>0.4986929291706822</v>
      </c>
      <c r="AF196" s="302">
        <f>Z196/$AB196</f>
        <v>0.75771224504711843</v>
      </c>
      <c r="AG196" s="302">
        <f>AA196/$AB196</f>
        <v>1.392454377658334</v>
      </c>
    </row>
    <row r="197" spans="1:33">
      <c r="A197" s="10">
        <v>607</v>
      </c>
      <c r="B197" s="185">
        <v>12</v>
      </c>
      <c r="C197" s="190" t="s">
        <v>494</v>
      </c>
      <c r="D197" s="32">
        <v>4084</v>
      </c>
      <c r="E197" s="17">
        <v>578</v>
      </c>
      <c r="F197" s="275">
        <f>E197/D197</f>
        <v>0.14152791380999022</v>
      </c>
      <c r="G197" s="198">
        <v>3490</v>
      </c>
      <c r="H197" s="198">
        <v>431</v>
      </c>
      <c r="I197" s="276">
        <f>H197/G197</f>
        <v>0.12349570200573066</v>
      </c>
      <c r="J197" s="265">
        <f>H197/E197-1</f>
        <v>-0.25432525951557095</v>
      </c>
      <c r="K197" s="17">
        <v>2782.8018290891296</v>
      </c>
      <c r="L197" s="17">
        <v>2857.3766349791254</v>
      </c>
      <c r="M197" s="32">
        <v>1943.9137708129285</v>
      </c>
      <c r="N197" s="16">
        <v>0.69854552720673357</v>
      </c>
      <c r="O197" s="273">
        <f>M197*D197/E197</f>
        <v>13735.196955017302</v>
      </c>
      <c r="P197" s="26">
        <v>1792.9174407990981</v>
      </c>
      <c r="Q197" s="40">
        <v>649.83757728886678</v>
      </c>
      <c r="R197" s="40">
        <v>-222.92272560854744</v>
      </c>
      <c r="S197" s="198">
        <f>SUM(P197:Q197)</f>
        <v>2442.7550180879648</v>
      </c>
      <c r="T197" s="291">
        <f>Q197/S197</f>
        <v>0.26602650387656102</v>
      </c>
      <c r="U197" s="291">
        <f>S197/K197</f>
        <v>0.87780415858341254</v>
      </c>
      <c r="V197" s="183">
        <v>8.5</v>
      </c>
      <c r="W197" s="189">
        <v>-726.67264125034683</v>
      </c>
      <c r="X197" s="189">
        <v>-679.669560066293</v>
      </c>
      <c r="Y197" s="189">
        <v>-685.28934506220583</v>
      </c>
      <c r="Z197" s="18">
        <v>-535.00902301665042</v>
      </c>
      <c r="AA197" s="258">
        <v>-338.95757590597452</v>
      </c>
      <c r="AB197" s="32">
        <v>152.17298344763253</v>
      </c>
      <c r="AC197" s="302">
        <f>W197/$AB197</f>
        <v>-4.7753065280501481</v>
      </c>
      <c r="AD197" s="302">
        <f>X197/$AB197</f>
        <v>-4.4664272505387821</v>
      </c>
      <c r="AE197" s="302">
        <f>Y197/$AB197</f>
        <v>-4.5033574918246595</v>
      </c>
      <c r="AF197" s="302">
        <f>Z197/$AB197</f>
        <v>-3.5157950570165677</v>
      </c>
      <c r="AG197" s="302">
        <f>AA197/$AB197</f>
        <v>-2.2274491057909791</v>
      </c>
    </row>
    <row r="198" spans="1:33">
      <c r="A198" s="10">
        <v>608</v>
      </c>
      <c r="B198" s="185">
        <v>4</v>
      </c>
      <c r="C198" s="190" t="s">
        <v>495</v>
      </c>
      <c r="D198" s="32">
        <v>1980</v>
      </c>
      <c r="E198" s="17">
        <v>290</v>
      </c>
      <c r="F198" s="275">
        <f>E198/D198</f>
        <v>0.14646464646464646</v>
      </c>
      <c r="G198" s="198">
        <v>1732</v>
      </c>
      <c r="H198" s="198">
        <v>218</v>
      </c>
      <c r="I198" s="276">
        <f>H198/G198</f>
        <v>0.12586605080831409</v>
      </c>
      <c r="J198" s="265">
        <f>H198/E198-1</f>
        <v>-0.24827586206896557</v>
      </c>
      <c r="K198" s="17">
        <v>3041.482429292927</v>
      </c>
      <c r="L198" s="17">
        <v>2907.0348965858807</v>
      </c>
      <c r="M198" s="32">
        <v>2385.3002373737372</v>
      </c>
      <c r="N198" s="16">
        <v>0.78425580052693689</v>
      </c>
      <c r="O198" s="273">
        <f>M198*D198/E198</f>
        <v>16285.842999999999</v>
      </c>
      <c r="P198" s="26">
        <v>2162.3028416730644</v>
      </c>
      <c r="Q198" s="40">
        <v>842.43947203512016</v>
      </c>
      <c r="R198" s="40">
        <v>-224.6343121021284</v>
      </c>
      <c r="S198" s="198">
        <f>SUM(P198:Q198)</f>
        <v>3004.7423137081846</v>
      </c>
      <c r="T198" s="291">
        <f>Q198/S198</f>
        <v>0.28036995658221908</v>
      </c>
      <c r="U198" s="291">
        <f>S198/K198</f>
        <v>0.98792032620971493</v>
      </c>
      <c r="V198" s="183">
        <v>9.9</v>
      </c>
      <c r="W198" s="189">
        <v>-100.79400536671676</v>
      </c>
      <c r="X198" s="189">
        <v>-15.635800981774192</v>
      </c>
      <c r="Y198" s="189">
        <v>-46.413790362634202</v>
      </c>
      <c r="Z198" s="18">
        <v>111.14735353535355</v>
      </c>
      <c r="AA198" s="258">
        <v>61.328989898989896</v>
      </c>
      <c r="AB198" s="32">
        <v>167.69207709094312</v>
      </c>
      <c r="AC198" s="302">
        <f>W198/$AB198</f>
        <v>-0.60106599617138712</v>
      </c>
      <c r="AD198" s="302">
        <f>X198/$AB198</f>
        <v>-9.3241143249090733E-2</v>
      </c>
      <c r="AE198" s="302">
        <f>Y198/$AB198</f>
        <v>-0.27677986442652852</v>
      </c>
      <c r="AF198" s="302">
        <f>Z198/$AB198</f>
        <v>0.66280623070269373</v>
      </c>
      <c r="AG198" s="302">
        <f>AA198/$AB198</f>
        <v>0.36572383718361262</v>
      </c>
    </row>
    <row r="199" spans="1:33">
      <c r="A199" s="10">
        <v>609</v>
      </c>
      <c r="B199" s="185">
        <v>4</v>
      </c>
      <c r="C199" s="190" t="s">
        <v>496</v>
      </c>
      <c r="D199" s="32">
        <v>83205</v>
      </c>
      <c r="E199" s="17">
        <v>12140</v>
      </c>
      <c r="F199" s="275">
        <f>E199/D199</f>
        <v>0.14590469322757046</v>
      </c>
      <c r="G199" s="198">
        <v>78792</v>
      </c>
      <c r="H199" s="198">
        <v>9785</v>
      </c>
      <c r="I199" s="276">
        <f>H199/G199</f>
        <v>0.1241877347954107</v>
      </c>
      <c r="J199" s="265">
        <f>H199/E199-1</f>
        <v>-0.19398682042833604</v>
      </c>
      <c r="K199" s="17">
        <v>2385.2296893215544</v>
      </c>
      <c r="L199" s="17">
        <v>2329.4619353340549</v>
      </c>
      <c r="M199" s="32">
        <v>1864.544331710835</v>
      </c>
      <c r="N199" s="16">
        <v>0.78170431135341889</v>
      </c>
      <c r="O199" s="273">
        <f>M199*D199/E199</f>
        <v>12779.193667215819</v>
      </c>
      <c r="P199" s="26">
        <v>2303.4619120872953</v>
      </c>
      <c r="Q199" s="40">
        <v>163.28505597044216</v>
      </c>
      <c r="R199" s="40">
        <v>-296.52580962003822</v>
      </c>
      <c r="S199" s="198">
        <f>SUM(P199:Q199)</f>
        <v>2466.7469680577374</v>
      </c>
      <c r="T199" s="291">
        <f>Q199/S199</f>
        <v>6.6194489376025969E-2</v>
      </c>
      <c r="U199" s="291">
        <f>S199/K199</f>
        <v>1.0341758611764427</v>
      </c>
      <c r="V199" s="183">
        <v>8.4</v>
      </c>
      <c r="W199" s="189">
        <v>-83.147294327930638</v>
      </c>
      <c r="X199" s="189">
        <v>-16.835768632598739</v>
      </c>
      <c r="Y199" s="189">
        <v>-28.767079323848087</v>
      </c>
      <c r="Z199" s="18">
        <v>-94.198818820984314</v>
      </c>
      <c r="AA199" s="258">
        <v>192.47841632113455</v>
      </c>
      <c r="AB199" s="32">
        <v>208.9957085215789</v>
      </c>
      <c r="AC199" s="302">
        <f>W199/$AB199</f>
        <v>-0.39784211319987767</v>
      </c>
      <c r="AD199" s="302">
        <f>X199/$AB199</f>
        <v>-8.0555570981307681E-2</v>
      </c>
      <c r="AE199" s="302">
        <f>Y199/$AB199</f>
        <v>-0.13764435417044879</v>
      </c>
      <c r="AF199" s="302">
        <f>Z199/$AB199</f>
        <v>-0.45072130661122278</v>
      </c>
      <c r="AG199" s="302">
        <f>AA199/$AB199</f>
        <v>0.92096827098849765</v>
      </c>
    </row>
    <row r="200" spans="1:33">
      <c r="A200" s="10">
        <v>611</v>
      </c>
      <c r="B200" s="186">
        <v>33</v>
      </c>
      <c r="C200" s="190" t="s">
        <v>497</v>
      </c>
      <c r="D200" s="32">
        <v>5011</v>
      </c>
      <c r="E200" s="17">
        <v>998</v>
      </c>
      <c r="F200" s="275">
        <f>E200/D200</f>
        <v>0.19916184394332467</v>
      </c>
      <c r="G200" s="198">
        <v>5177</v>
      </c>
      <c r="H200" s="198">
        <v>851</v>
      </c>
      <c r="I200" s="276">
        <f>H200/G200</f>
        <v>0.16438091558817849</v>
      </c>
      <c r="J200" s="265">
        <f>H200/E200-1</f>
        <v>-0.14729458917835669</v>
      </c>
      <c r="K200" s="17">
        <v>2883.1516324086983</v>
      </c>
      <c r="L200" s="17">
        <v>2967.9497622900021</v>
      </c>
      <c r="M200" s="32">
        <v>2380.0976411893826</v>
      </c>
      <c r="N200" s="16">
        <v>0.82551941231094927</v>
      </c>
      <c r="O200" s="273">
        <f>M200*D200/E200</f>
        <v>11950.570420841679</v>
      </c>
      <c r="P200" s="26">
        <v>2262.2093378321288</v>
      </c>
      <c r="Q200" s="40">
        <v>731.77587786755601</v>
      </c>
      <c r="R200" s="40">
        <v>77.129145375559034</v>
      </c>
      <c r="S200" s="198">
        <f>SUM(P200:Q200)</f>
        <v>2993.9852156996849</v>
      </c>
      <c r="T200" s="291">
        <f>Q200/S200</f>
        <v>0.24441532778128375</v>
      </c>
      <c r="U200" s="291">
        <f>S200/K200</f>
        <v>1.0384418155622261</v>
      </c>
      <c r="V200" s="183">
        <v>7.9</v>
      </c>
      <c r="W200" s="189">
        <v>-145.84587001759797</v>
      </c>
      <c r="X200" s="189">
        <v>-190.38299636036749</v>
      </c>
      <c r="Y200" s="189">
        <v>-196.00278135628048</v>
      </c>
      <c r="Z200" s="18">
        <v>-200.79257034524045</v>
      </c>
      <c r="AA200" s="258">
        <v>197.05428058271801</v>
      </c>
      <c r="AB200" s="32">
        <v>239.67129026159657</v>
      </c>
      <c r="AC200" s="302">
        <f>W200/$AB200</f>
        <v>-0.60852457488091305</v>
      </c>
      <c r="AD200" s="302">
        <f>X200/$AB200</f>
        <v>-0.79435044619890904</v>
      </c>
      <c r="AE200" s="302">
        <f>Y200/$AB200</f>
        <v>-0.81779833179997174</v>
      </c>
      <c r="AF200" s="302">
        <f>Z200/$AB200</f>
        <v>-0.83778315761591327</v>
      </c>
      <c r="AG200" s="302">
        <f>AA200/$AB200</f>
        <v>0.82218558746705572</v>
      </c>
    </row>
    <row r="201" spans="1:33">
      <c r="A201" s="10">
        <v>614</v>
      </c>
      <c r="B201" s="185">
        <v>19</v>
      </c>
      <c r="C201" s="190" t="s">
        <v>498</v>
      </c>
      <c r="D201" s="32">
        <v>2999</v>
      </c>
      <c r="E201" s="17">
        <v>260</v>
      </c>
      <c r="F201" s="275">
        <f>E201/D201</f>
        <v>8.6695565188396134E-2</v>
      </c>
      <c r="G201" s="198">
        <v>2473</v>
      </c>
      <c r="H201" s="198">
        <v>196</v>
      </c>
      <c r="I201" s="276">
        <f>H201/G201</f>
        <v>7.9255964415689439E-2</v>
      </c>
      <c r="J201" s="265">
        <f>H201/E201-1</f>
        <v>-0.24615384615384617</v>
      </c>
      <c r="K201" s="17">
        <v>3143.952554184727</v>
      </c>
      <c r="L201" s="17">
        <v>3130.1143686126529</v>
      </c>
      <c r="M201" s="32">
        <v>1860.5519473157717</v>
      </c>
      <c r="N201" s="16">
        <v>0.59178753980854526</v>
      </c>
      <c r="O201" s="273">
        <f>M201*D201/E201</f>
        <v>21460.751115384614</v>
      </c>
      <c r="P201" s="26">
        <v>2238.8688059499627</v>
      </c>
      <c r="Q201" s="40">
        <v>1071.771433626328</v>
      </c>
      <c r="R201" s="40">
        <v>-420.58879517341103</v>
      </c>
      <c r="S201" s="198">
        <f>SUM(P201:Q201)</f>
        <v>3310.6402395762907</v>
      </c>
      <c r="T201" s="291">
        <f>Q201/S201</f>
        <v>0.32373539740563828</v>
      </c>
      <c r="U201" s="291">
        <f>S201/K201</f>
        <v>1.0530185117360298</v>
      </c>
      <c r="V201" s="183">
        <v>9.1</v>
      </c>
      <c r="W201" s="189">
        <v>-36.185617919058529</v>
      </c>
      <c r="X201" s="189">
        <v>116.42804032105552</v>
      </c>
      <c r="Y201" s="189">
        <v>18.194597085024029</v>
      </c>
      <c r="Z201" s="18">
        <v>-111.36780593531176</v>
      </c>
      <c r="AA201" s="258">
        <v>-116.17788596198733</v>
      </c>
      <c r="AB201" s="32">
        <v>159.80012690691547</v>
      </c>
      <c r="AC201" s="302">
        <f>W201/$AB201</f>
        <v>-0.22644298611938443</v>
      </c>
      <c r="AD201" s="302">
        <f>X201/$AB201</f>
        <v>0.72858540587314768</v>
      </c>
      <c r="AE201" s="302">
        <f>Y201/$AB201</f>
        <v>0.1138584645531758</v>
      </c>
      <c r="AF201" s="302">
        <f>Z201/$AB201</f>
        <v>-0.69691938355082894</v>
      </c>
      <c r="AG201" s="302">
        <f>AA201/$AB201</f>
        <v>-0.72701998559526582</v>
      </c>
    </row>
    <row r="202" spans="1:33">
      <c r="A202" s="10">
        <v>615</v>
      </c>
      <c r="B202" s="185">
        <v>17</v>
      </c>
      <c r="C202" s="190" t="s">
        <v>499</v>
      </c>
      <c r="D202" s="32">
        <v>7603</v>
      </c>
      <c r="E202" s="17">
        <v>1229</v>
      </c>
      <c r="F202" s="275">
        <f>E202/D202</f>
        <v>0.16164671840063133</v>
      </c>
      <c r="G202" s="198">
        <v>6718</v>
      </c>
      <c r="H202" s="198">
        <v>929</v>
      </c>
      <c r="I202" s="276">
        <f>H202/G202</f>
        <v>0.138285203929741</v>
      </c>
      <c r="J202" s="265">
        <f>H202/E202-1</f>
        <v>-0.24410089503661514</v>
      </c>
      <c r="K202" s="17">
        <v>4026.6807575956864</v>
      </c>
      <c r="L202" s="17">
        <v>3819.6688442753511</v>
      </c>
      <c r="M202" s="32">
        <v>2679.9077548336181</v>
      </c>
      <c r="N202" s="16">
        <v>0.6655376763549985</v>
      </c>
      <c r="O202" s="273">
        <f>M202*D202/E202</f>
        <v>16578.794678600487</v>
      </c>
      <c r="P202" s="26">
        <v>2029.4391150601464</v>
      </c>
      <c r="Q202" s="40">
        <v>2019.9599264276696</v>
      </c>
      <c r="R202" s="40">
        <v>259.05885316351271</v>
      </c>
      <c r="S202" s="198">
        <f>SUM(P202:Q202)</f>
        <v>4049.3990414878162</v>
      </c>
      <c r="T202" s="291">
        <f>Q202/S202</f>
        <v>0.49882955612235808</v>
      </c>
      <c r="U202" s="291">
        <f>S202/K202</f>
        <v>1.005641938176816</v>
      </c>
      <c r="V202" s="183">
        <v>9</v>
      </c>
      <c r="W202" s="189">
        <v>-96.929038578594657</v>
      </c>
      <c r="X202" s="189">
        <v>-157.29590318935547</v>
      </c>
      <c r="Y202" s="189">
        <v>-162.54882357451211</v>
      </c>
      <c r="Z202" s="18">
        <v>-60.440832566092332</v>
      </c>
      <c r="AA202" s="258">
        <v>-580.21601341575683</v>
      </c>
      <c r="AB202" s="32">
        <v>150.56777044396938</v>
      </c>
      <c r="AC202" s="302">
        <f>W202/$AB202</f>
        <v>-0.64375688298223654</v>
      </c>
      <c r="AD202" s="302">
        <f>X202/$AB202</f>
        <v>-1.0446850791875797</v>
      </c>
      <c r="AE202" s="302">
        <f>Y202/$AB202</f>
        <v>-1.0795724947989531</v>
      </c>
      <c r="AF202" s="302">
        <f>Z202/$AB202</f>
        <v>-0.40141945642068277</v>
      </c>
      <c r="AG202" s="302">
        <f>AA202/$AB202</f>
        <v>-3.8535206552166619</v>
      </c>
    </row>
    <row r="203" spans="1:33">
      <c r="A203" s="10">
        <v>616</v>
      </c>
      <c r="B203" s="186">
        <v>32</v>
      </c>
      <c r="C203" s="190" t="s">
        <v>500</v>
      </c>
      <c r="D203" s="32">
        <v>1807</v>
      </c>
      <c r="E203" s="17">
        <v>284</v>
      </c>
      <c r="F203" s="275">
        <f>E203/D203</f>
        <v>0.1571665744327615</v>
      </c>
      <c r="G203" s="198">
        <v>1669</v>
      </c>
      <c r="H203" s="198">
        <v>244</v>
      </c>
      <c r="I203" s="276">
        <f>H203/G203</f>
        <v>0.14619532654284004</v>
      </c>
      <c r="J203" s="265">
        <f>H203/E203-1</f>
        <v>-0.14084507042253525</v>
      </c>
      <c r="K203" s="17">
        <v>2891.6602545655783</v>
      </c>
      <c r="L203" s="17">
        <v>2924.1723752132029</v>
      </c>
      <c r="M203" s="32">
        <v>2048.07614831212</v>
      </c>
      <c r="N203" s="16">
        <v>0.70826997918529955</v>
      </c>
      <c r="O203" s="273">
        <f>M203*D203/E203</f>
        <v>13031.245070422539</v>
      </c>
      <c r="P203" s="26">
        <v>2182.7747971510212</v>
      </c>
      <c r="Q203" s="40">
        <v>315.07745937359653</v>
      </c>
      <c r="R203" s="40">
        <v>-256.14045220288574</v>
      </c>
      <c r="S203" s="198">
        <f>SUM(P203:Q203)</f>
        <v>2497.8522565246176</v>
      </c>
      <c r="T203" s="291">
        <f>Q203/S203</f>
        <v>0.12613934973559204</v>
      </c>
      <c r="U203" s="291">
        <f>S203/K203</f>
        <v>0.86381249407872662</v>
      </c>
      <c r="V203" s="183">
        <v>8.9</v>
      </c>
      <c r="W203" s="189">
        <v>-497.2884051923624</v>
      </c>
      <c r="X203" s="189">
        <v>-398.73168609901444</v>
      </c>
      <c r="Y203" s="189">
        <v>-442.90819018827983</v>
      </c>
      <c r="Z203" s="18">
        <v>-345.25953514111785</v>
      </c>
      <c r="AA203" s="258">
        <v>-67.245130049806306</v>
      </c>
      <c r="AB203" s="32">
        <v>198.58759503826539</v>
      </c>
      <c r="AC203" s="302">
        <f>W203/$AB203</f>
        <v>-2.5041262275044978</v>
      </c>
      <c r="AD203" s="302">
        <f>X203/$AB203</f>
        <v>-2.0078378310698799</v>
      </c>
      <c r="AE203" s="302">
        <f>Y203/$AB203</f>
        <v>-2.230291323599225</v>
      </c>
      <c r="AF203" s="302">
        <f>Z203/$AB203</f>
        <v>-1.7385755392958486</v>
      </c>
      <c r="AG203" s="302">
        <f>AA203/$AB203</f>
        <v>-0.33861697170384181</v>
      </c>
    </row>
    <row r="204" spans="1:33">
      <c r="A204" s="10">
        <v>619</v>
      </c>
      <c r="B204" s="185">
        <v>6</v>
      </c>
      <c r="C204" s="190" t="s">
        <v>501</v>
      </c>
      <c r="D204" s="32">
        <v>2675</v>
      </c>
      <c r="E204" s="17">
        <v>343</v>
      </c>
      <c r="F204" s="275">
        <f>E204/D204</f>
        <v>0.12822429906542057</v>
      </c>
      <c r="G204" s="198">
        <v>2257</v>
      </c>
      <c r="H204" s="198">
        <v>267</v>
      </c>
      <c r="I204" s="276">
        <f>H204/G204</f>
        <v>0.11829862649534781</v>
      </c>
      <c r="J204" s="265">
        <f>H204/E204-1</f>
        <v>-0.22157434402332365</v>
      </c>
      <c r="K204" s="17">
        <v>2931.239289719625</v>
      </c>
      <c r="L204" s="17">
        <v>2762.5762988913848</v>
      </c>
      <c r="M204" s="32">
        <v>2212.3859700934572</v>
      </c>
      <c r="N204" s="16">
        <v>0.75476129767115441</v>
      </c>
      <c r="O204" s="273">
        <f>M204*D204/E204</f>
        <v>17254.030524781334</v>
      </c>
      <c r="P204" s="26">
        <v>1893.9326671586637</v>
      </c>
      <c r="Q204" s="40">
        <v>1272.789511242567</v>
      </c>
      <c r="R204" s="40">
        <v>377.50617482011916</v>
      </c>
      <c r="S204" s="198">
        <f>SUM(P204:Q204)</f>
        <v>3166.7221784012308</v>
      </c>
      <c r="T204" s="291">
        <f>Q204/S204</f>
        <v>0.40192648408618992</v>
      </c>
      <c r="U204" s="291">
        <f>S204/K204</f>
        <v>1.080335607368353</v>
      </c>
      <c r="V204" s="183">
        <v>9</v>
      </c>
      <c r="W204" s="189">
        <v>370.56998470973326</v>
      </c>
      <c r="X204" s="189">
        <v>211.91636572053639</v>
      </c>
      <c r="Y204" s="189">
        <v>304.95019971381583</v>
      </c>
      <c r="Z204" s="18">
        <v>311.06186168224298</v>
      </c>
      <c r="AA204" s="258">
        <v>396.62850467289718</v>
      </c>
      <c r="AB204" s="32">
        <v>162.53420720030843</v>
      </c>
      <c r="AC204" s="302">
        <f>W204/$AB204</f>
        <v>2.2799507321744272</v>
      </c>
      <c r="AD204" s="302">
        <f>X204/$AB204</f>
        <v>1.3038262490761037</v>
      </c>
      <c r="AE204" s="302">
        <f>Y204/$AB204</f>
        <v>1.8762216579922331</v>
      </c>
      <c r="AF204" s="302">
        <f>Z204/$AB204</f>
        <v>1.9138239699836719</v>
      </c>
      <c r="AG204" s="302">
        <f>AA204/$AB204</f>
        <v>2.4402771053855088</v>
      </c>
    </row>
    <row r="205" spans="1:33">
      <c r="A205" s="10">
        <v>620</v>
      </c>
      <c r="B205" s="185">
        <v>18</v>
      </c>
      <c r="C205" s="190" t="s">
        <v>502</v>
      </c>
      <c r="D205" s="32">
        <v>2380</v>
      </c>
      <c r="E205" s="17">
        <v>220</v>
      </c>
      <c r="F205" s="275">
        <f>E205/D205</f>
        <v>9.2436974789915971E-2</v>
      </c>
      <c r="G205" s="198">
        <v>1956</v>
      </c>
      <c r="H205" s="198">
        <v>157</v>
      </c>
      <c r="I205" s="276">
        <f>H205/G205</f>
        <v>8.0265848670756645E-2</v>
      </c>
      <c r="J205" s="265">
        <f>H205/E205-1</f>
        <v>-0.28636363636363638</v>
      </c>
      <c r="K205" s="17">
        <v>3408.2852226890782</v>
      </c>
      <c r="L205" s="17">
        <v>3240.7257507961949</v>
      </c>
      <c r="M205" s="32">
        <v>2230.0201890756302</v>
      </c>
      <c r="N205" s="16">
        <v>0.65429388779739006</v>
      </c>
      <c r="O205" s="273">
        <f>M205*D205/E205</f>
        <v>24124.763863636363</v>
      </c>
      <c r="P205" s="26">
        <v>2167.2874442218476</v>
      </c>
      <c r="Q205" s="40">
        <v>1574.2400728211949</v>
      </c>
      <c r="R205" s="40">
        <v>202.45972624905014</v>
      </c>
      <c r="S205" s="198">
        <f>SUM(P205:Q205)</f>
        <v>3741.5275170430423</v>
      </c>
      <c r="T205" s="291">
        <f>Q205/S205</f>
        <v>0.42074796073271398</v>
      </c>
      <c r="U205" s="291">
        <f>S205/K205</f>
        <v>1.0977741804399344</v>
      </c>
      <c r="V205" s="183">
        <v>8.9</v>
      </c>
      <c r="W205" s="189">
        <v>293.26104258373852</v>
      </c>
      <c r="X205" s="189">
        <v>138.08067200685608</v>
      </c>
      <c r="Y205" s="189">
        <v>227.64125758782109</v>
      </c>
      <c r="Z205" s="18">
        <v>486.39349579831935</v>
      </c>
      <c r="AA205" s="258">
        <v>229.38797058823531</v>
      </c>
      <c r="AB205" s="32">
        <v>157.34764367712197</v>
      </c>
      <c r="AC205" s="302">
        <f>W205/$AB205</f>
        <v>1.8637777835778171</v>
      </c>
      <c r="AD205" s="302">
        <f>X205/$AB205</f>
        <v>0.87755157166635556</v>
      </c>
      <c r="AE205" s="302">
        <f>Y205/$AB205</f>
        <v>1.4467408107803756</v>
      </c>
      <c r="AF205" s="302">
        <f>Z205/$AB205</f>
        <v>3.0912029213249665</v>
      </c>
      <c r="AG205" s="302">
        <f>AA205/$AB205</f>
        <v>1.4578417904937959</v>
      </c>
    </row>
    <row r="206" spans="1:33">
      <c r="A206" s="10">
        <v>623</v>
      </c>
      <c r="B206" s="185">
        <v>10</v>
      </c>
      <c r="C206" s="190" t="s">
        <v>503</v>
      </c>
      <c r="D206" s="32">
        <v>2107</v>
      </c>
      <c r="E206" s="17">
        <v>149</v>
      </c>
      <c r="F206" s="275">
        <f>E206/D206</f>
        <v>7.0716658756525871E-2</v>
      </c>
      <c r="G206" s="198">
        <v>1911</v>
      </c>
      <c r="H206" s="198">
        <v>102</v>
      </c>
      <c r="I206" s="276">
        <f>H206/G206</f>
        <v>5.3375196232339092E-2</v>
      </c>
      <c r="J206" s="265">
        <f>H206/E206-1</f>
        <v>-0.31543624161073824</v>
      </c>
      <c r="K206" s="17">
        <v>3248.3886995728553</v>
      </c>
      <c r="L206" s="17">
        <v>3191.9477941753644</v>
      </c>
      <c r="M206" s="32">
        <v>1880.7209587090647</v>
      </c>
      <c r="N206" s="16">
        <v>0.57897041661189397</v>
      </c>
      <c r="O206" s="273">
        <f>M206*D206/E206</f>
        <v>26595.16147651006</v>
      </c>
      <c r="P206" s="26">
        <v>2766.5743845902002</v>
      </c>
      <c r="Q206" s="40">
        <v>616.97230239164003</v>
      </c>
      <c r="R206" s="40">
        <v>233.62796248512211</v>
      </c>
      <c r="S206" s="198">
        <f>SUM(P206:Q206)</f>
        <v>3383.5466869818401</v>
      </c>
      <c r="T206" s="291">
        <f>Q206/S206</f>
        <v>0.18234484683348226</v>
      </c>
      <c r="U206" s="291">
        <f>S206/K206</f>
        <v>1.0416077015126783</v>
      </c>
      <c r="V206" s="183">
        <v>6.6000000000000005</v>
      </c>
      <c r="W206" s="189">
        <v>162.6207746251194</v>
      </c>
      <c r="X206" s="189">
        <v>99.472730428376465</v>
      </c>
      <c r="Y206" s="189">
        <v>97.000989629201953</v>
      </c>
      <c r="Z206" s="18">
        <v>284.81401993355485</v>
      </c>
      <c r="AA206" s="258">
        <v>640.00722828666346</v>
      </c>
      <c r="AB206" s="32">
        <v>192.26519731940803</v>
      </c>
      <c r="AC206" s="302">
        <f>W206/$AB206</f>
        <v>0.84581493110767891</v>
      </c>
      <c r="AD206" s="302">
        <f>X206/$AB206</f>
        <v>0.51737252407217271</v>
      </c>
      <c r="AE206" s="302">
        <f>Y206/$AB206</f>
        <v>0.50451663109915457</v>
      </c>
      <c r="AF206" s="302">
        <f>Z206/$AB206</f>
        <v>1.4813602456631634</v>
      </c>
      <c r="AG206" s="302">
        <f>AA206/$AB206</f>
        <v>3.3287731592079379</v>
      </c>
    </row>
    <row r="207" spans="1:33">
      <c r="A207" s="10">
        <v>624</v>
      </c>
      <c r="B207" s="185">
        <v>8</v>
      </c>
      <c r="C207" s="190" t="s">
        <v>219</v>
      </c>
      <c r="D207" s="32">
        <v>5117</v>
      </c>
      <c r="E207" s="17">
        <v>851</v>
      </c>
      <c r="F207" s="275">
        <f>E207/D207</f>
        <v>0.16630838381864374</v>
      </c>
      <c r="G207" s="198">
        <v>4598</v>
      </c>
      <c r="H207" s="198">
        <v>610</v>
      </c>
      <c r="I207" s="276">
        <f>H207/G207</f>
        <v>0.13266637668551545</v>
      </c>
      <c r="J207" s="265">
        <f>H207/E207-1</f>
        <v>-0.2831962397179788</v>
      </c>
      <c r="K207" s="17">
        <v>2655.6376841899578</v>
      </c>
      <c r="L207" s="17">
        <v>2737.2195565772454</v>
      </c>
      <c r="M207" s="32">
        <v>2030.9958178620291</v>
      </c>
      <c r="N207" s="16">
        <v>0.76478648798867999</v>
      </c>
      <c r="O207" s="273">
        <f>M207*D207/E207</f>
        <v>12212.227497062284</v>
      </c>
      <c r="P207" s="26">
        <v>2423.2691276595638</v>
      </c>
      <c r="Q207" s="40">
        <v>771.39158045432919</v>
      </c>
      <c r="R207" s="40">
        <v>243.7277752361698</v>
      </c>
      <c r="S207" s="198">
        <f>SUM(P207:Q207)</f>
        <v>3194.6607081138927</v>
      </c>
      <c r="T207" s="291">
        <f>Q207/S207</f>
        <v>0.24146275643454915</v>
      </c>
      <c r="U207" s="291">
        <f>S207/K207</f>
        <v>1.2029731040242984</v>
      </c>
      <c r="V207" s="183">
        <v>8.1</v>
      </c>
      <c r="W207" s="189">
        <v>230.22946928961187</v>
      </c>
      <c r="X207" s="189">
        <v>57.948940150260285</v>
      </c>
      <c r="Y207" s="189">
        <v>164.60968429369444</v>
      </c>
      <c r="Z207" s="18">
        <v>213.17615790502245</v>
      </c>
      <c r="AA207" s="258">
        <v>577.7447234707837</v>
      </c>
      <c r="AB207" s="32">
        <v>221.87167559677349</v>
      </c>
      <c r="AC207" s="302">
        <f>W207/$AB207</f>
        <v>1.0376694937303657</v>
      </c>
      <c r="AD207" s="302">
        <f>X207/$AB207</f>
        <v>0.26118223515639682</v>
      </c>
      <c r="AE207" s="302">
        <f>Y207/$AB207</f>
        <v>0.74191391871422929</v>
      </c>
      <c r="AF207" s="302">
        <f>Z207/$AB207</f>
        <v>0.9608083471296528</v>
      </c>
      <c r="AG207" s="302">
        <f>AA207/$AB207</f>
        <v>2.6039588961358411</v>
      </c>
    </row>
    <row r="208" spans="1:33">
      <c r="A208" s="10">
        <v>625</v>
      </c>
      <c r="B208" s="185">
        <v>17</v>
      </c>
      <c r="C208" s="190" t="s">
        <v>504</v>
      </c>
      <c r="D208" s="32">
        <v>2991</v>
      </c>
      <c r="E208" s="17">
        <v>537</v>
      </c>
      <c r="F208" s="275">
        <f>E208/D208</f>
        <v>0.17953861584754263</v>
      </c>
      <c r="G208" s="198">
        <v>2625</v>
      </c>
      <c r="H208" s="198">
        <v>386</v>
      </c>
      <c r="I208" s="276">
        <f>H208/G208</f>
        <v>0.14704761904761904</v>
      </c>
      <c r="J208" s="265">
        <f>H208/E208-1</f>
        <v>-0.28119180633147112</v>
      </c>
      <c r="K208" s="17">
        <v>4123.3087529254426</v>
      </c>
      <c r="L208" s="17">
        <v>4045.1116783903763</v>
      </c>
      <c r="M208" s="32">
        <v>2944.5104680708796</v>
      </c>
      <c r="N208" s="16">
        <v>0.71411350556316733</v>
      </c>
      <c r="O208" s="273">
        <f>M208*D208/E208</f>
        <v>16400.429813780262</v>
      </c>
      <c r="P208" s="26">
        <v>3653.8671513778027</v>
      </c>
      <c r="Q208" s="40">
        <v>1474.1332124221162</v>
      </c>
      <c r="R208" s="40">
        <v>409.78627699474544</v>
      </c>
      <c r="S208" s="198">
        <f>SUM(P208:Q208)</f>
        <v>5128.0003637999189</v>
      </c>
      <c r="T208" s="291">
        <f>Q208/S208</f>
        <v>0.28746745472727758</v>
      </c>
      <c r="U208" s="291">
        <f>S208/K208</f>
        <v>1.2436615036799412</v>
      </c>
      <c r="V208" s="183">
        <v>7.9</v>
      </c>
      <c r="W208" s="189">
        <v>135.26899492863438</v>
      </c>
      <c r="X208" s="189">
        <v>-55.309640730704096</v>
      </c>
      <c r="Y208" s="189">
        <v>69.649209932716929</v>
      </c>
      <c r="Z208" s="18">
        <v>443.96794383149449</v>
      </c>
      <c r="AA208" s="258">
        <v>968.32440655299229</v>
      </c>
      <c r="AB208" s="32">
        <v>184.66795358611728</v>
      </c>
      <c r="AC208" s="302">
        <f>W208/$AB208</f>
        <v>0.73249847795358614</v>
      </c>
      <c r="AD208" s="302">
        <f>X208/$AB208</f>
        <v>-0.29950860263857981</v>
      </c>
      <c r="AE208" s="302">
        <f>Y208/$AB208</f>
        <v>0.37715915826314178</v>
      </c>
      <c r="AF208" s="302">
        <f>Z208/$AB208</f>
        <v>2.4041417864332177</v>
      </c>
      <c r="AG208" s="302">
        <f>AA208/$AB208</f>
        <v>5.2435974285133771</v>
      </c>
    </row>
    <row r="209" spans="1:33">
      <c r="A209" s="10">
        <v>626</v>
      </c>
      <c r="B209" s="185">
        <v>17</v>
      </c>
      <c r="C209" s="190" t="s">
        <v>221</v>
      </c>
      <c r="D209" s="32">
        <v>4835</v>
      </c>
      <c r="E209" s="17">
        <v>723</v>
      </c>
      <c r="F209" s="275">
        <f>E209/D209</f>
        <v>0.14953464322647364</v>
      </c>
      <c r="G209" s="198">
        <v>4068</v>
      </c>
      <c r="H209" s="198">
        <v>513</v>
      </c>
      <c r="I209" s="276">
        <f>H209/G209</f>
        <v>0.12610619469026549</v>
      </c>
      <c r="J209" s="265">
        <f>H209/E209-1</f>
        <v>-0.29045643153526968</v>
      </c>
      <c r="K209" s="17">
        <v>2909.1402523267834</v>
      </c>
      <c r="L209" s="17">
        <v>2838.1878752239559</v>
      </c>
      <c r="M209" s="32">
        <v>2204.1028872802481</v>
      </c>
      <c r="N209" s="16">
        <v>0.75764751648442052</v>
      </c>
      <c r="O209" s="273">
        <f>M209*D209/E209</f>
        <v>14739.747524204702</v>
      </c>
      <c r="P209" s="26">
        <v>2081.4205828158142</v>
      </c>
      <c r="Q209" s="40">
        <v>533.9894591321663</v>
      </c>
      <c r="R209" s="40">
        <v>-354.82681449859717</v>
      </c>
      <c r="S209" s="198">
        <f>SUM(P209:Q209)</f>
        <v>2615.4100419479805</v>
      </c>
      <c r="T209" s="291">
        <f>Q209/S209</f>
        <v>0.20417045532732078</v>
      </c>
      <c r="U209" s="291">
        <f>S209/K209</f>
        <v>0.89903195277578241</v>
      </c>
      <c r="V209" s="183">
        <v>9.1</v>
      </c>
      <c r="W209" s="189">
        <v>-601.39857356549851</v>
      </c>
      <c r="X209" s="189">
        <v>-454.61230879140345</v>
      </c>
      <c r="Y209" s="189">
        <v>-547.01835856141599</v>
      </c>
      <c r="Z209" s="18">
        <v>-275.15382419855223</v>
      </c>
      <c r="AA209" s="258">
        <v>-561.29621302998964</v>
      </c>
      <c r="AB209" s="32">
        <v>169.05499304472795</v>
      </c>
      <c r="AC209" s="302">
        <f>W209/$AB209</f>
        <v>-3.5574138493879484</v>
      </c>
      <c r="AD209" s="302">
        <f>X209/$AB209</f>
        <v>-2.6891386087077818</v>
      </c>
      <c r="AE209" s="302">
        <f>Y209/$AB209</f>
        <v>-3.2357421020785107</v>
      </c>
      <c r="AF209" s="302">
        <f>Z209/$AB209</f>
        <v>-1.6275995121052298</v>
      </c>
      <c r="AG209" s="302">
        <f>AA209/$AB209</f>
        <v>-3.3201989655607744</v>
      </c>
    </row>
    <row r="210" spans="1:33">
      <c r="A210" s="10">
        <v>630</v>
      </c>
      <c r="B210" s="185">
        <v>17</v>
      </c>
      <c r="C210" s="190" t="s">
        <v>505</v>
      </c>
      <c r="D210" s="32">
        <v>1635</v>
      </c>
      <c r="E210" s="17">
        <v>379</v>
      </c>
      <c r="F210" s="275">
        <f>E210/D210</f>
        <v>0.23180428134556574</v>
      </c>
      <c r="G210" s="198">
        <v>1589</v>
      </c>
      <c r="H210" s="198">
        <v>355</v>
      </c>
      <c r="I210" s="276">
        <f>H210/G210</f>
        <v>0.22341095028319699</v>
      </c>
      <c r="J210" s="265">
        <f>H210/E210-1</f>
        <v>-6.3324538258575203E-2</v>
      </c>
      <c r="K210" s="17">
        <v>3332.6939143730915</v>
      </c>
      <c r="L210" s="17">
        <v>3021.5658654883032</v>
      </c>
      <c r="M210" s="32">
        <v>2480.7022201834866</v>
      </c>
      <c r="N210" s="16">
        <v>0.74435345216817728</v>
      </c>
      <c r="O210" s="273">
        <f>M210*D210/E210</f>
        <v>10701.710105540898</v>
      </c>
      <c r="P210" s="26">
        <v>2515.3592359370755</v>
      </c>
      <c r="Q210" s="40">
        <v>1548.2512543970513</v>
      </c>
      <c r="R210" s="40">
        <v>-404.14445968889788</v>
      </c>
      <c r="S210" s="198">
        <f>SUM(P210:Q210)</f>
        <v>4063.6104903341266</v>
      </c>
      <c r="T210" s="291">
        <f>Q210/S210</f>
        <v>0.38100385312022061</v>
      </c>
      <c r="U210" s="291">
        <f>S210/K210</f>
        <v>1.2193170434310727</v>
      </c>
      <c r="V210" s="183">
        <v>8</v>
      </c>
      <c r="W210" s="189">
        <v>689.82957125162591</v>
      </c>
      <c r="X210" s="189">
        <v>923.35473299862576</v>
      </c>
      <c r="Y210" s="189">
        <v>744.20978625570842</v>
      </c>
      <c r="Z210" s="18">
        <v>455.86781651376145</v>
      </c>
      <c r="AA210" s="258">
        <v>578.37639143730894</v>
      </c>
      <c r="AB210" s="32">
        <v>161.96367280436684</v>
      </c>
      <c r="AC210" s="302">
        <f>W210/$AB210</f>
        <v>4.2591623128036824</v>
      </c>
      <c r="AD210" s="302">
        <f>X210/$AB210</f>
        <v>5.7009989771837928</v>
      </c>
      <c r="AE210" s="302">
        <f>Y210/$AB210</f>
        <v>4.594917942831704</v>
      </c>
      <c r="AF210" s="302">
        <f>Z210/$AB210</f>
        <v>2.8146300254897061</v>
      </c>
      <c r="AG210" s="302">
        <f>AA210/$AB210</f>
        <v>3.5710254121979559</v>
      </c>
    </row>
    <row r="211" spans="1:33">
      <c r="A211" s="10">
        <v>631</v>
      </c>
      <c r="B211" s="185">
        <v>2</v>
      </c>
      <c r="C211" s="190" t="s">
        <v>506</v>
      </c>
      <c r="D211" s="32">
        <v>1963</v>
      </c>
      <c r="E211" s="17">
        <v>300</v>
      </c>
      <c r="F211" s="275">
        <f>E211/D211</f>
        <v>0.15282730514518594</v>
      </c>
      <c r="G211" s="198">
        <v>1727</v>
      </c>
      <c r="H211" s="198">
        <v>232</v>
      </c>
      <c r="I211" s="276">
        <f>H211/G211</f>
        <v>0.1343370005790388</v>
      </c>
      <c r="J211" s="265">
        <f>H211/E211-1</f>
        <v>-0.22666666666666668</v>
      </c>
      <c r="K211" s="17">
        <v>2920.2531329597559</v>
      </c>
      <c r="L211" s="17">
        <v>3058.9297566649661</v>
      </c>
      <c r="M211" s="32">
        <v>2115.8235761589399</v>
      </c>
      <c r="N211" s="16">
        <v>0.72453430570057986</v>
      </c>
      <c r="O211" s="273">
        <f>M211*D211/E211</f>
        <v>13844.53893333333</v>
      </c>
      <c r="P211" s="26">
        <v>2383.6966171944496</v>
      </c>
      <c r="Q211" s="40">
        <v>479.60577163687975</v>
      </c>
      <c r="R211" s="40">
        <v>136.33384506769485</v>
      </c>
      <c r="S211" s="198">
        <f>SUM(P211:Q211)</f>
        <v>2863.3023888313292</v>
      </c>
      <c r="T211" s="291">
        <f>Q211/S211</f>
        <v>0.16750091555388713</v>
      </c>
      <c r="U211" s="291">
        <f>S211/K211</f>
        <v>0.98049801111908896</v>
      </c>
      <c r="V211" s="183">
        <v>9.1</v>
      </c>
      <c r="W211" s="189">
        <v>-221.48374080080663</v>
      </c>
      <c r="X211" s="189">
        <v>-355.78819836931939</v>
      </c>
      <c r="Y211" s="189">
        <v>-287.10352579672406</v>
      </c>
      <c r="Z211" s="18">
        <v>-285.22215995924603</v>
      </c>
      <c r="AA211" s="258">
        <v>329.97279164544062</v>
      </c>
      <c r="AB211" s="32">
        <v>204.14629433512872</v>
      </c>
      <c r="AC211" s="302">
        <f>W211/$AB211</f>
        <v>-1.0849265793540028</v>
      </c>
      <c r="AD211" s="302">
        <f>X211/$AB211</f>
        <v>-1.7428099761892015</v>
      </c>
      <c r="AE211" s="302">
        <f>Y211/$AB211</f>
        <v>-1.406361681615498</v>
      </c>
      <c r="AF211" s="302">
        <f>Z211/$AB211</f>
        <v>-1.3971459089579277</v>
      </c>
      <c r="AG211" s="302">
        <f>AA211/$AB211</f>
        <v>1.6163545496630656</v>
      </c>
    </row>
    <row r="212" spans="1:33">
      <c r="A212" s="10">
        <v>635</v>
      </c>
      <c r="B212" s="185">
        <v>6</v>
      </c>
      <c r="C212" s="190" t="s">
        <v>507</v>
      </c>
      <c r="D212" s="32">
        <v>6347</v>
      </c>
      <c r="E212" s="17">
        <v>953</v>
      </c>
      <c r="F212" s="275">
        <f>E212/D212</f>
        <v>0.15014967701276194</v>
      </c>
      <c r="G212" s="198">
        <v>5875</v>
      </c>
      <c r="H212" s="198">
        <v>745</v>
      </c>
      <c r="I212" s="276">
        <f>H212/G212</f>
        <v>0.12680851063829787</v>
      </c>
      <c r="J212" s="265">
        <f>H212/E212-1</f>
        <v>-0.21825813221406087</v>
      </c>
      <c r="K212" s="17">
        <v>2611.1691728375617</v>
      </c>
      <c r="L212" s="17">
        <v>2598.3061761327758</v>
      </c>
      <c r="M212" s="32">
        <v>2070.726362060816</v>
      </c>
      <c r="N212" s="16">
        <v>0.79302650460236335</v>
      </c>
      <c r="O212" s="273">
        <f>M212*D212/E212</f>
        <v>13791.081028331584</v>
      </c>
      <c r="P212" s="26">
        <v>2339.9975496139987</v>
      </c>
      <c r="Q212" s="40">
        <v>568.74174249659495</v>
      </c>
      <c r="R212" s="40">
        <v>-84.992025048423159</v>
      </c>
      <c r="S212" s="198">
        <f>SUM(P212:Q212)</f>
        <v>2908.7392921105939</v>
      </c>
      <c r="T212" s="291">
        <f>Q212/S212</f>
        <v>0.19552860720078954</v>
      </c>
      <c r="U212" s="291">
        <f>S212/K212</f>
        <v>1.1139604903307212</v>
      </c>
      <c r="V212" s="183">
        <v>8.9</v>
      </c>
      <c r="W212" s="189">
        <v>47.534081136411913</v>
      </c>
      <c r="X212" s="189">
        <v>74.07259285493474</v>
      </c>
      <c r="Y212" s="189">
        <v>68.452807859021405</v>
      </c>
      <c r="Z212" s="18">
        <v>81.074149992122258</v>
      </c>
      <c r="AA212" s="258">
        <v>168.21163541830785</v>
      </c>
      <c r="AB212" s="32">
        <v>196.20327155165316</v>
      </c>
      <c r="AC212" s="302">
        <f>W212/$AB212</f>
        <v>0.24226956441905162</v>
      </c>
      <c r="AD212" s="302">
        <f>X212/$AB212</f>
        <v>0.37752985599648436</v>
      </c>
      <c r="AE212" s="302">
        <f>Y212/$AB212</f>
        <v>0.34888718887136538</v>
      </c>
      <c r="AF212" s="302">
        <f>Z212/$AB212</f>
        <v>0.41321507715419714</v>
      </c>
      <c r="AG212" s="302">
        <f>AA212/$AB212</f>
        <v>0.85733348933493125</v>
      </c>
    </row>
    <row r="213" spans="1:33">
      <c r="A213" s="10">
        <v>636</v>
      </c>
      <c r="B213" s="185">
        <v>2</v>
      </c>
      <c r="C213" s="190" t="s">
        <v>508</v>
      </c>
      <c r="D213" s="32">
        <v>8154</v>
      </c>
      <c r="E213" s="17">
        <v>1516</v>
      </c>
      <c r="F213" s="275">
        <f>E213/D213</f>
        <v>0.18592102035810645</v>
      </c>
      <c r="G213" s="198">
        <v>7600</v>
      </c>
      <c r="H213" s="198">
        <v>1150</v>
      </c>
      <c r="I213" s="276">
        <f>H213/G213</f>
        <v>0.15131578947368421</v>
      </c>
      <c r="J213" s="265">
        <f>H213/E213-1</f>
        <v>-0.24142480211081796</v>
      </c>
      <c r="K213" s="17">
        <v>2872.0262484670093</v>
      </c>
      <c r="L213" s="17">
        <v>2914.6328597549009</v>
      </c>
      <c r="M213" s="32">
        <v>2242.8390998283048</v>
      </c>
      <c r="N213" s="16">
        <v>0.78092569697977399</v>
      </c>
      <c r="O213" s="273">
        <f>M213*D213/E213</f>
        <v>12063.397110817939</v>
      </c>
      <c r="P213" s="26">
        <v>2108.436449171988</v>
      </c>
      <c r="Q213" s="40">
        <v>1147.7580326352386</v>
      </c>
      <c r="R213" s="40">
        <v>58.511362411713378</v>
      </c>
      <c r="S213" s="198">
        <f>SUM(P213:Q213)</f>
        <v>3256.1944818072266</v>
      </c>
      <c r="T213" s="291">
        <f>Q213/S213</f>
        <v>0.35248448428001122</v>
      </c>
      <c r="U213" s="291">
        <f>S213/K213</f>
        <v>1.1337620899339877</v>
      </c>
      <c r="V213" s="183">
        <v>8.6</v>
      </c>
      <c r="W213" s="189">
        <v>-37.117369560351669</v>
      </c>
      <c r="X213" s="189">
        <v>-75.740093495249511</v>
      </c>
      <c r="Y213" s="189">
        <v>-81.359878491162391</v>
      </c>
      <c r="Z213" s="18">
        <v>184.58441010546971</v>
      </c>
      <c r="AA213" s="258">
        <v>235.76973755212165</v>
      </c>
      <c r="AB213" s="32">
        <v>179.37745438501278</v>
      </c>
      <c r="AC213" s="302">
        <f>W213/$AB213</f>
        <v>-0.20692327075109207</v>
      </c>
      <c r="AD213" s="302">
        <f>X213/$AB213</f>
        <v>-0.42223864618282647</v>
      </c>
      <c r="AE213" s="302">
        <f>Y213/$AB213</f>
        <v>-0.45356802932732504</v>
      </c>
      <c r="AF213" s="302">
        <f>Z213/$AB213</f>
        <v>1.0290279273853491</v>
      </c>
      <c r="AG213" s="302">
        <f>AA213/$AB213</f>
        <v>1.3143777648113426</v>
      </c>
    </row>
    <row r="214" spans="1:33">
      <c r="A214" s="10">
        <v>638</v>
      </c>
      <c r="B214" s="186">
        <v>32</v>
      </c>
      <c r="C214" s="190" t="s">
        <v>509</v>
      </c>
      <c r="D214" s="32">
        <v>51232</v>
      </c>
      <c r="E214" s="17">
        <v>9062</v>
      </c>
      <c r="F214" s="275">
        <f>E214/D214</f>
        <v>0.17688163647720176</v>
      </c>
      <c r="G214" s="198">
        <v>52260</v>
      </c>
      <c r="H214" s="198">
        <v>7931</v>
      </c>
      <c r="I214" s="276">
        <f>H214/G214</f>
        <v>0.15176042862610026</v>
      </c>
      <c r="J214" s="265">
        <f>H214/E214-1</f>
        <v>-0.12480688589715294</v>
      </c>
      <c r="K214" s="17">
        <v>3129.2059673641484</v>
      </c>
      <c r="L214" s="17">
        <v>3153.0246823010598</v>
      </c>
      <c r="M214" s="32">
        <v>2444.3688124609621</v>
      </c>
      <c r="N214" s="16">
        <v>0.78114666722304282</v>
      </c>
      <c r="O214" s="273">
        <f>M214*D214/E214</f>
        <v>13819.234495696315</v>
      </c>
      <c r="P214" s="26">
        <v>2751.2682399762389</v>
      </c>
      <c r="Q214" s="40">
        <v>902.04256997477057</v>
      </c>
      <c r="R214" s="40">
        <v>332.97108101633592</v>
      </c>
      <c r="S214" s="198">
        <f>SUM(P214:Q214)</f>
        <v>3653.3108099510096</v>
      </c>
      <c r="T214" s="291">
        <f>Q214/S214</f>
        <v>0.24691098482991292</v>
      </c>
      <c r="U214" s="291">
        <f>S214/K214</f>
        <v>1.167488125758732</v>
      </c>
      <c r="V214" s="183">
        <v>7.1</v>
      </c>
      <c r="W214" s="189">
        <v>642.76034849172083</v>
      </c>
      <c r="X214" s="189">
        <v>522.85265600023502</v>
      </c>
      <c r="Y214" s="189">
        <v>577.14056349580335</v>
      </c>
      <c r="Z214" s="18">
        <v>848.06437948938162</v>
      </c>
      <c r="AA214" s="258">
        <v>414.27191774672082</v>
      </c>
      <c r="AB214" s="32">
        <v>255.28851100242886</v>
      </c>
      <c r="AC214" s="302">
        <f>W214/$AB214</f>
        <v>2.517780161621161</v>
      </c>
      <c r="AD214" s="302">
        <f>X214/$AB214</f>
        <v>2.0480853366537146</v>
      </c>
      <c r="AE214" s="302">
        <f>Y214/$AB214</f>
        <v>2.2607384924201006</v>
      </c>
      <c r="AF214" s="302">
        <f>Z214/$AB214</f>
        <v>3.3219841196900277</v>
      </c>
      <c r="AG214" s="302">
        <f>AA214/$AB214</f>
        <v>1.6227597400291129</v>
      </c>
    </row>
    <row r="215" spans="1:33">
      <c r="A215" s="10">
        <v>678</v>
      </c>
      <c r="B215" s="185">
        <v>17</v>
      </c>
      <c r="C215" s="190" t="s">
        <v>226</v>
      </c>
      <c r="D215" s="32">
        <v>24073</v>
      </c>
      <c r="E215" s="17">
        <v>4456</v>
      </c>
      <c r="F215" s="275">
        <f>E215/D215</f>
        <v>0.18510364308561458</v>
      </c>
      <c r="G215" s="198">
        <v>21906</v>
      </c>
      <c r="H215" s="198">
        <v>3282</v>
      </c>
      <c r="I215" s="276">
        <f>H215/G215</f>
        <v>0.1498219665844974</v>
      </c>
      <c r="J215" s="265">
        <f>H215/E215-1</f>
        <v>-0.26346499102333931</v>
      </c>
      <c r="K215" s="17">
        <v>3106.3374294853156</v>
      </c>
      <c r="L215" s="17">
        <v>3256.8909899346918</v>
      </c>
      <c r="M215" s="32">
        <v>2288.434961159805</v>
      </c>
      <c r="N215" s="16">
        <v>0.73669876924445143</v>
      </c>
      <c r="O215" s="273">
        <f>M215*D215/E215</f>
        <v>12362.99255385996</v>
      </c>
      <c r="P215" s="26">
        <v>2688.4633019734283</v>
      </c>
      <c r="Q215" s="40">
        <v>940.00318924787666</v>
      </c>
      <c r="R215" s="40">
        <v>29.38593800024784</v>
      </c>
      <c r="S215" s="198">
        <f>SUM(P215:Q215)</f>
        <v>3628.4664912213048</v>
      </c>
      <c r="T215" s="291">
        <f>Q215/S215</f>
        <v>0.25906348908612387</v>
      </c>
      <c r="U215" s="291">
        <f>S215/K215</f>
        <v>1.1680851078121606</v>
      </c>
      <c r="V215" s="183">
        <v>8.7999999999999989</v>
      </c>
      <c r="W215" s="189">
        <v>-303.83094322937444</v>
      </c>
      <c r="X215" s="189">
        <v>-340.76540589535733</v>
      </c>
      <c r="Y215" s="189">
        <v>-346.38519089127044</v>
      </c>
      <c r="Z215" s="18">
        <v>-230.38510198147301</v>
      </c>
      <c r="AA215" s="258">
        <v>382.47470776388485</v>
      </c>
      <c r="AB215" s="32">
        <v>199.87188781987152</v>
      </c>
      <c r="AC215" s="302">
        <f>W215/$AB215</f>
        <v>-1.5201284509965347</v>
      </c>
      <c r="AD215" s="302">
        <f>X215/$AB215</f>
        <v>-1.7049191340127923</v>
      </c>
      <c r="AE215" s="302">
        <f>Y215/$AB215</f>
        <v>-1.7330360696019422</v>
      </c>
      <c r="AF215" s="302">
        <f>Z215/$AB215</f>
        <v>-1.1526638613085027</v>
      </c>
      <c r="AG215" s="302">
        <f>AA215/$AB215</f>
        <v>1.9135993157205708</v>
      </c>
    </row>
    <row r="216" spans="1:33">
      <c r="A216" s="10">
        <v>680</v>
      </c>
      <c r="B216" s="185">
        <v>2</v>
      </c>
      <c r="C216" s="190" t="s">
        <v>510</v>
      </c>
      <c r="D216" s="32">
        <v>24942</v>
      </c>
      <c r="E216" s="17">
        <v>4129</v>
      </c>
      <c r="F216" s="275">
        <f>E216/D216</f>
        <v>0.16554406222436052</v>
      </c>
      <c r="G216" s="198">
        <v>24919</v>
      </c>
      <c r="H216" s="198">
        <v>3719</v>
      </c>
      <c r="I216" s="276">
        <f>H216/G216</f>
        <v>0.14924354909908102</v>
      </c>
      <c r="J216" s="265">
        <f>H216/E216-1</f>
        <v>-9.9297650762896539E-2</v>
      </c>
      <c r="K216" s="17">
        <v>2321.1103588324909</v>
      </c>
      <c r="L216" s="17">
        <v>2407.2915004676634</v>
      </c>
      <c r="M216" s="32">
        <v>1970.5631597305751</v>
      </c>
      <c r="N216" s="16">
        <v>0.84897435067316673</v>
      </c>
      <c r="O216" s="273">
        <f>M216*D216/E216</f>
        <v>11903.55687333495</v>
      </c>
      <c r="P216" s="26">
        <v>2382.9370236851842</v>
      </c>
      <c r="Q216" s="40">
        <v>546.45629056696009</v>
      </c>
      <c r="R216" s="40">
        <v>4.3095051411838554</v>
      </c>
      <c r="S216" s="198">
        <f>SUM(P216:Q216)</f>
        <v>2929.3933142521441</v>
      </c>
      <c r="T216" s="291">
        <f>Q216/S216</f>
        <v>0.18654247891818754</v>
      </c>
      <c r="U216" s="291">
        <f>S216/K216</f>
        <v>1.2620655037383131</v>
      </c>
      <c r="V216" s="183">
        <v>7.6</v>
      </c>
      <c r="W216" s="189">
        <v>199.64827571509858</v>
      </c>
      <c r="X216" s="189">
        <v>156.48834128754675</v>
      </c>
      <c r="Y216" s="189">
        <v>150.86855629163378</v>
      </c>
      <c r="Z216" s="18">
        <v>223.19690722476145</v>
      </c>
      <c r="AA216" s="258">
        <v>434.81631224440707</v>
      </c>
      <c r="AB216" s="32">
        <v>240.4998073399058</v>
      </c>
      <c r="AC216" s="302">
        <f>W216/$AB216</f>
        <v>0.8301390255707336</v>
      </c>
      <c r="AD216" s="302">
        <f>X216/$AB216</f>
        <v>0.65067969500024148</v>
      </c>
      <c r="AE216" s="302">
        <f>Y216/$AB216</f>
        <v>0.62731258690118863</v>
      </c>
      <c r="AF216" s="302">
        <f>Z216/$AB216</f>
        <v>0.92805441174142134</v>
      </c>
      <c r="AG216" s="302">
        <f>AA216/$AB216</f>
        <v>1.8079694826111348</v>
      </c>
    </row>
    <row r="217" spans="1:33">
      <c r="A217" s="10">
        <v>681</v>
      </c>
      <c r="B217" s="185">
        <v>10</v>
      </c>
      <c r="C217" s="190" t="s">
        <v>511</v>
      </c>
      <c r="D217" s="32">
        <v>3308</v>
      </c>
      <c r="E217" s="17">
        <v>405</v>
      </c>
      <c r="F217" s="275">
        <f>E217/D217</f>
        <v>0.12243047158403869</v>
      </c>
      <c r="G217" s="198">
        <v>2704</v>
      </c>
      <c r="H217" s="198">
        <v>287</v>
      </c>
      <c r="I217" s="276">
        <f>H217/G217</f>
        <v>0.10613905325443787</v>
      </c>
      <c r="J217" s="265">
        <f>H217/E217-1</f>
        <v>-0.29135802469135808</v>
      </c>
      <c r="K217" s="17">
        <v>2767.7161094316798</v>
      </c>
      <c r="L217" s="17">
        <v>2709.8694308208733</v>
      </c>
      <c r="M217" s="32">
        <v>2043.5499032648124</v>
      </c>
      <c r="N217" s="16">
        <v>0.73835242577839133</v>
      </c>
      <c r="O217" s="273">
        <f>M217*D217/E217</f>
        <v>16691.513777777775</v>
      </c>
      <c r="P217" s="26">
        <v>2319.1280331269018</v>
      </c>
      <c r="Q217" s="40">
        <v>779.92250569129237</v>
      </c>
      <c r="R217" s="40">
        <v>132.22329335153015</v>
      </c>
      <c r="S217" s="198">
        <f>SUM(P217:Q217)</f>
        <v>3099.0505388181941</v>
      </c>
      <c r="T217" s="291">
        <f>Q217/S217</f>
        <v>0.25166498445963115</v>
      </c>
      <c r="U217" s="291">
        <f>S217/K217</f>
        <v>1.119714022784855</v>
      </c>
      <c r="V217" s="183">
        <v>9.4</v>
      </c>
      <c r="W217" s="189">
        <v>269.59667550820291</v>
      </c>
      <c r="X217" s="189">
        <v>168.48449128924193</v>
      </c>
      <c r="Y217" s="189">
        <v>203.97689051228548</v>
      </c>
      <c r="Z217" s="18">
        <v>304.7315084643289</v>
      </c>
      <c r="AA217" s="258">
        <v>208.42651753325273</v>
      </c>
      <c r="AB217" s="32">
        <v>165.13256080294676</v>
      </c>
      <c r="AC217" s="302">
        <f>W217/$AB217</f>
        <v>1.632607610499746</v>
      </c>
      <c r="AD217" s="302">
        <f>X217/$AB217</f>
        <v>1.0202984224915828</v>
      </c>
      <c r="AE217" s="302">
        <f>Y217/$AB217</f>
        <v>1.2352311955949851</v>
      </c>
      <c r="AF217" s="302">
        <f>Z217/$AB217</f>
        <v>1.8453750549412604</v>
      </c>
      <c r="AG217" s="302">
        <f>AA217/$AB217</f>
        <v>1.2621769838715746</v>
      </c>
    </row>
    <row r="218" spans="1:33">
      <c r="A218" s="10">
        <v>683</v>
      </c>
      <c r="B218" s="185">
        <v>19</v>
      </c>
      <c r="C218" s="190" t="s">
        <v>512</v>
      </c>
      <c r="D218" s="32">
        <v>3618</v>
      </c>
      <c r="E218" s="17">
        <v>660</v>
      </c>
      <c r="F218" s="275">
        <f>E218/D218</f>
        <v>0.1824212271973466</v>
      </c>
      <c r="G218" s="198">
        <v>3015</v>
      </c>
      <c r="H218" s="198">
        <v>442</v>
      </c>
      <c r="I218" s="276">
        <f>H218/G218</f>
        <v>0.14660033167495853</v>
      </c>
      <c r="J218" s="265">
        <f>H218/E218-1</f>
        <v>-0.33030303030303032</v>
      </c>
      <c r="K218" s="17">
        <v>3691.6800110558333</v>
      </c>
      <c r="L218" s="17">
        <v>3525.851870861195</v>
      </c>
      <c r="M218" s="32">
        <v>2780.328410724157</v>
      </c>
      <c r="N218" s="16">
        <v>0.75313364170178265</v>
      </c>
      <c r="O218" s="273">
        <f>M218*D218/E218</f>
        <v>15241.254833333332</v>
      </c>
      <c r="P218" s="26">
        <v>1582.7234082571306</v>
      </c>
      <c r="Q218" s="40">
        <v>2324.8827064342177</v>
      </c>
      <c r="R218" s="40">
        <v>-52.175095749446072</v>
      </c>
      <c r="S218" s="198">
        <f>SUM(P218:Q218)</f>
        <v>3907.606114691348</v>
      </c>
      <c r="T218" s="291">
        <f>Q218/S218</f>
        <v>0.59496342215593401</v>
      </c>
      <c r="U218" s="291">
        <f>S218/K218</f>
        <v>1.058489929514167</v>
      </c>
      <c r="V218" s="183">
        <v>7.1</v>
      </c>
      <c r="W218" s="189">
        <v>175.97499894853445</v>
      </c>
      <c r="X218" s="189">
        <v>122.02335776452536</v>
      </c>
      <c r="Y218" s="189">
        <v>116.40357276861255</v>
      </c>
      <c r="Z218" s="18">
        <v>178.23740464344942</v>
      </c>
      <c r="AA218" s="258">
        <v>-221.02440851299062</v>
      </c>
      <c r="AB218" s="32">
        <v>156.01772641714351</v>
      </c>
      <c r="AC218" s="302">
        <f>W218/$AB218</f>
        <v>1.1279166988886336</v>
      </c>
      <c r="AD218" s="302">
        <f>X218/$AB218</f>
        <v>0.7821121392211059</v>
      </c>
      <c r="AE218" s="302">
        <f>Y218/$AB218</f>
        <v>0.74609196943035261</v>
      </c>
      <c r="AF218" s="302">
        <f>Z218/$AB218</f>
        <v>1.142417651741042</v>
      </c>
      <c r="AG218" s="302">
        <f>AA218/$AB218</f>
        <v>-1.4166621549274421</v>
      </c>
    </row>
    <row r="219" spans="1:33">
      <c r="A219" s="12">
        <v>684</v>
      </c>
      <c r="B219" s="185">
        <v>4</v>
      </c>
      <c r="C219" s="191" t="s">
        <v>513</v>
      </c>
      <c r="D219" s="32">
        <v>38667</v>
      </c>
      <c r="E219" s="17">
        <v>5739</v>
      </c>
      <c r="F219" s="275">
        <f>E219/D219</f>
        <v>0.14842113430056639</v>
      </c>
      <c r="G219" s="198">
        <v>36963</v>
      </c>
      <c r="H219" s="198">
        <v>4881</v>
      </c>
      <c r="I219" s="276">
        <f>H219/G219</f>
        <v>0.13205096988880774</v>
      </c>
      <c r="J219" s="265">
        <f>H219/E219-1</f>
        <v>-0.14950339780449551</v>
      </c>
      <c r="K219" s="17">
        <v>2600.1308053378834</v>
      </c>
      <c r="L219" s="17">
        <v>2644.7827928067632</v>
      </c>
      <c r="M219" s="32">
        <v>2262.6869940776369</v>
      </c>
      <c r="N219" s="16">
        <v>0.87022044792227438</v>
      </c>
      <c r="O219" s="273">
        <f>M219*D219/E219</f>
        <v>15245.045826799091</v>
      </c>
      <c r="P219" s="26">
        <v>2504.4778963316685</v>
      </c>
      <c r="Q219" s="40">
        <v>270.67043275055647</v>
      </c>
      <c r="R219" s="40">
        <v>-43.408357289573786</v>
      </c>
      <c r="S219" s="198">
        <f>SUM(P219:Q219)</f>
        <v>2775.1483290822248</v>
      </c>
      <c r="T219" s="291">
        <f>Q219/S219</f>
        <v>9.7533681322205384E-2</v>
      </c>
      <c r="U219" s="291">
        <f>S219/K219</f>
        <v>1.067311045807789</v>
      </c>
      <c r="V219" s="183">
        <v>7.9</v>
      </c>
      <c r="W219" s="189">
        <v>-54.025451968115895</v>
      </c>
      <c r="X219" s="189">
        <v>-89.423182344800892</v>
      </c>
      <c r="Y219" s="189">
        <v>-95.0429673407141</v>
      </c>
      <c r="Z219" s="18">
        <v>158.71205213748158</v>
      </c>
      <c r="AA219" s="258">
        <v>360.43490857837429</v>
      </c>
      <c r="AB219" s="32">
        <v>230.89200736879491</v>
      </c>
      <c r="AC219" s="302">
        <f>W219/$AB219</f>
        <v>-0.23398580394263332</v>
      </c>
      <c r="AD219" s="302">
        <f>X219/$AB219</f>
        <v>-0.38729440383775904</v>
      </c>
      <c r="AE219" s="302">
        <f>Y219/$AB219</f>
        <v>-0.41163385612090775</v>
      </c>
      <c r="AF219" s="302">
        <f>Z219/$AB219</f>
        <v>0.68738651435420595</v>
      </c>
      <c r="AG219" s="302">
        <f>AA219/$AB219</f>
        <v>1.5610540732259541</v>
      </c>
    </row>
    <row r="220" spans="1:33">
      <c r="A220" s="10">
        <v>686</v>
      </c>
      <c r="B220" s="185">
        <v>11</v>
      </c>
      <c r="C220" s="190" t="s">
        <v>514</v>
      </c>
      <c r="D220" s="32">
        <v>2964</v>
      </c>
      <c r="E220" s="17">
        <v>360</v>
      </c>
      <c r="F220" s="275">
        <f>E220/D220</f>
        <v>0.1214574898785425</v>
      </c>
      <c r="G220" s="198">
        <v>2548</v>
      </c>
      <c r="H220" s="198">
        <v>260</v>
      </c>
      <c r="I220" s="276">
        <f>H220/G220</f>
        <v>0.10204081632653061</v>
      </c>
      <c r="J220" s="265">
        <f>H220/E220-1</f>
        <v>-0.27777777777777779</v>
      </c>
      <c r="K220" s="17">
        <v>2933.3865856950069</v>
      </c>
      <c r="L220" s="17">
        <v>2867.1855390862984</v>
      </c>
      <c r="M220" s="32">
        <v>2227.6302125506072</v>
      </c>
      <c r="N220" s="16">
        <v>0.75940560423024328</v>
      </c>
      <c r="O220" s="273">
        <f>M220*D220/E220</f>
        <v>18340.822083333333</v>
      </c>
      <c r="P220" s="26">
        <v>2281.2865084008058</v>
      </c>
      <c r="Q220" s="40">
        <v>794.74442624615438</v>
      </c>
      <c r="R220" s="40">
        <v>-192.57130662489598</v>
      </c>
      <c r="S220" s="198">
        <f>SUM(P220:Q220)</f>
        <v>3076.0309346469603</v>
      </c>
      <c r="T220" s="291">
        <f>Q220/S220</f>
        <v>0.25836685102692836</v>
      </c>
      <c r="U220" s="291">
        <f>S220/K220</f>
        <v>1.0486278725237153</v>
      </c>
      <c r="V220" s="183">
        <v>9.9</v>
      </c>
      <c r="W220" s="189">
        <v>227.47714618264413</v>
      </c>
      <c r="X220" s="189">
        <v>318.59026127551743</v>
      </c>
      <c r="Y220" s="189">
        <v>281.85736118672668</v>
      </c>
      <c r="Z220" s="18">
        <v>142.23734817813767</v>
      </c>
      <c r="AA220" s="258">
        <v>32.747240215924428</v>
      </c>
      <c r="AB220" s="32">
        <v>162.61822192062283</v>
      </c>
      <c r="AC220" s="302">
        <f>W220/$AB220</f>
        <v>1.3988416765107679</v>
      </c>
      <c r="AD220" s="302">
        <f>X220/$AB220</f>
        <v>1.9591301485944648</v>
      </c>
      <c r="AE220" s="302">
        <f>Y220/$AB220</f>
        <v>1.7332458678850076</v>
      </c>
      <c r="AF220" s="302">
        <f>Z220/$AB220</f>
        <v>0.87467041822389702</v>
      </c>
      <c r="AG220" s="302">
        <f>AA220/$AB220</f>
        <v>0.20137497402910359</v>
      </c>
    </row>
    <row r="221" spans="1:33">
      <c r="A221" s="10">
        <v>687</v>
      </c>
      <c r="B221" s="185">
        <v>11</v>
      </c>
      <c r="C221" s="190" t="s">
        <v>515</v>
      </c>
      <c r="D221" s="32">
        <v>1477</v>
      </c>
      <c r="E221" s="17">
        <v>154</v>
      </c>
      <c r="F221" s="275">
        <f>E221/D221</f>
        <v>0.10426540284360189</v>
      </c>
      <c r="G221" s="198">
        <v>1232</v>
      </c>
      <c r="H221" s="198">
        <v>114</v>
      </c>
      <c r="I221" s="276">
        <f>H221/G221</f>
        <v>9.2532467532467536E-2</v>
      </c>
      <c r="J221" s="265">
        <f>H221/E221-1</f>
        <v>-0.25974025974025972</v>
      </c>
      <c r="K221" s="17">
        <v>2960.9828842247789</v>
      </c>
      <c r="L221" s="17">
        <v>3064.2521642260594</v>
      </c>
      <c r="M221" s="32">
        <v>1912.2830941096818</v>
      </c>
      <c r="N221" s="16">
        <v>0.64582713540755254</v>
      </c>
      <c r="O221" s="273">
        <f>M221*D221/E221</f>
        <v>18340.533311688312</v>
      </c>
      <c r="P221" s="26">
        <v>2347.0015843762149</v>
      </c>
      <c r="Q221" s="40">
        <v>1029.7890887855406</v>
      </c>
      <c r="R221" s="40">
        <v>-60.335860290064844</v>
      </c>
      <c r="S221" s="198">
        <f>SUM(P221:Q221)</f>
        <v>3376.7906731617554</v>
      </c>
      <c r="T221" s="291">
        <f>Q221/S221</f>
        <v>0.30496088992727782</v>
      </c>
      <c r="U221" s="291">
        <f>S221/K221</f>
        <v>1.1404289741599909</v>
      </c>
      <c r="V221" s="183">
        <v>9.4</v>
      </c>
      <c r="W221" s="189">
        <v>534.00507483441447</v>
      </c>
      <c r="X221" s="189">
        <v>608.86702178337669</v>
      </c>
      <c r="Y221" s="189">
        <v>588.38528983849699</v>
      </c>
      <c r="Z221" s="18">
        <v>812.0181584292485</v>
      </c>
      <c r="AA221" s="258">
        <v>13.58891672308734</v>
      </c>
      <c r="AB221" s="32">
        <v>136.25892958931053</v>
      </c>
      <c r="AC221" s="302">
        <f>W221/$AB221</f>
        <v>3.9190464540116792</v>
      </c>
      <c r="AD221" s="302">
        <f>X221/$AB221</f>
        <v>4.4684559288593011</v>
      </c>
      <c r="AE221" s="302">
        <f>Y221/$AB221</f>
        <v>4.3181411421028484</v>
      </c>
      <c r="AF221" s="302">
        <f>Z221/$AB221</f>
        <v>5.9593757332213118</v>
      </c>
      <c r="AG221" s="302">
        <f>AA221/$AB221</f>
        <v>9.9728632567750539E-2</v>
      </c>
    </row>
    <row r="222" spans="1:33">
      <c r="A222" s="10">
        <v>689</v>
      </c>
      <c r="B222" s="185">
        <v>9</v>
      </c>
      <c r="C222" s="190" t="s">
        <v>516</v>
      </c>
      <c r="D222" s="32">
        <v>3093</v>
      </c>
      <c r="E222" s="17">
        <v>295</v>
      </c>
      <c r="F222" s="275">
        <f>E222/D222</f>
        <v>9.5376656967345624E-2</v>
      </c>
      <c r="G222" s="198">
        <v>2427</v>
      </c>
      <c r="H222" s="198">
        <v>193</v>
      </c>
      <c r="I222" s="276">
        <f>H222/G222</f>
        <v>7.9522043675319329E-2</v>
      </c>
      <c r="J222" s="265">
        <f>H222/E222-1</f>
        <v>-0.34576271186440677</v>
      </c>
      <c r="K222" s="17">
        <v>2780.1033010022629</v>
      </c>
      <c r="L222" s="17">
        <v>2882.2132612173946</v>
      </c>
      <c r="M222" s="32">
        <v>1872.2229485935986</v>
      </c>
      <c r="N222" s="16">
        <v>0.67343646832066928</v>
      </c>
      <c r="O222" s="273">
        <f>M222*D222/E222</f>
        <v>19629.781627118646</v>
      </c>
      <c r="P222" s="26">
        <v>2322.0864297921376</v>
      </c>
      <c r="Q222" s="40">
        <v>712.61602326561422</v>
      </c>
      <c r="R222" s="40">
        <v>702.06868760201814</v>
      </c>
      <c r="S222" s="198">
        <f>SUM(P222:Q222)</f>
        <v>3034.7024530577519</v>
      </c>
      <c r="T222" s="291">
        <f>Q222/S222</f>
        <v>0.23482237032747169</v>
      </c>
      <c r="U222" s="291">
        <f>S222/K222</f>
        <v>1.0915790258454434</v>
      </c>
      <c r="V222" s="183">
        <v>8.3000000000000007</v>
      </c>
      <c r="W222" s="189">
        <v>236.95164273751644</v>
      </c>
      <c r="X222" s="189">
        <v>-76.343483205684763</v>
      </c>
      <c r="Y222" s="189">
        <v>171.33185774159895</v>
      </c>
      <c r="Z222" s="18">
        <v>191.57030067895246</v>
      </c>
      <c r="AA222" s="258">
        <v>783.46738764953113</v>
      </c>
      <c r="AB222" s="32">
        <v>189.2909289764716</v>
      </c>
      <c r="AC222" s="302">
        <f>W222/$AB222</f>
        <v>1.2517855135412692</v>
      </c>
      <c r="AD222" s="302">
        <f>X222/$AB222</f>
        <v>-0.40331295122532823</v>
      </c>
      <c r="AE222" s="302">
        <f>Y222/$AB222</f>
        <v>0.90512450157025259</v>
      </c>
      <c r="AF222" s="302">
        <f>Z222/$AB222</f>
        <v>1.0120416319725716</v>
      </c>
      <c r="AG222" s="302">
        <f>AA222/$AB222</f>
        <v>4.1389589658937869</v>
      </c>
    </row>
    <row r="223" spans="1:33">
      <c r="A223" s="10">
        <v>691</v>
      </c>
      <c r="B223" s="185">
        <v>17</v>
      </c>
      <c r="C223" s="190" t="s">
        <v>517</v>
      </c>
      <c r="D223" s="32">
        <v>2636</v>
      </c>
      <c r="E223" s="17">
        <v>520</v>
      </c>
      <c r="F223" s="275">
        <f>E223/D223</f>
        <v>0.19726858877086495</v>
      </c>
      <c r="G223" s="198">
        <v>2320</v>
      </c>
      <c r="H223" s="198">
        <v>418</v>
      </c>
      <c r="I223" s="276">
        <f>H223/G223</f>
        <v>0.18017241379310345</v>
      </c>
      <c r="J223" s="265">
        <f>H223/E223-1</f>
        <v>-0.19615384615384612</v>
      </c>
      <c r="K223" s="17">
        <v>3112.2753755690437</v>
      </c>
      <c r="L223" s="17">
        <v>3081.7638779545546</v>
      </c>
      <c r="M223" s="32">
        <v>2381.337549317147</v>
      </c>
      <c r="N223" s="16">
        <v>0.76514358851737108</v>
      </c>
      <c r="O223" s="273">
        <f>M223*D223/E223</f>
        <v>12071.549576923077</v>
      </c>
      <c r="P223" s="26">
        <v>2001.4456185817439</v>
      </c>
      <c r="Q223" s="40">
        <v>1776.711787354013</v>
      </c>
      <c r="R223" s="40">
        <v>151.26360772241827</v>
      </c>
      <c r="S223" s="198">
        <f>SUM(P223:Q223)</f>
        <v>3778.1574059357572</v>
      </c>
      <c r="T223" s="291">
        <f>Q223/S223</f>
        <v>0.4702588051420703</v>
      </c>
      <c r="U223" s="291">
        <f>S223/K223</f>
        <v>1.2139534424215159</v>
      </c>
      <c r="V223" s="183">
        <v>9.9</v>
      </c>
      <c r="W223" s="189">
        <v>262.08252972982859</v>
      </c>
      <c r="X223" s="189">
        <v>245.37645276268867</v>
      </c>
      <c r="Y223" s="189">
        <v>239.75666776677545</v>
      </c>
      <c r="Z223" s="18">
        <v>207.98144916540213</v>
      </c>
      <c r="AA223" s="258">
        <v>634.79773520485583</v>
      </c>
      <c r="AB223" s="32">
        <v>157.48062564022155</v>
      </c>
      <c r="AC223" s="302">
        <f>W223/$AB223</f>
        <v>1.6642207805840152</v>
      </c>
      <c r="AD223" s="302">
        <f>X223/$AB223</f>
        <v>1.5581374011256022</v>
      </c>
      <c r="AE223" s="302">
        <f>Y223/$AB223</f>
        <v>1.5224518368025843</v>
      </c>
      <c r="AF223" s="302">
        <f>Z223/$AB223</f>
        <v>1.3206795967432476</v>
      </c>
      <c r="AG223" s="302">
        <f>AA223/$AB223</f>
        <v>4.0309576662154463</v>
      </c>
    </row>
    <row r="224" spans="1:33">
      <c r="A224" s="10">
        <v>694</v>
      </c>
      <c r="B224" s="185">
        <v>5</v>
      </c>
      <c r="C224" s="190" t="s">
        <v>518</v>
      </c>
      <c r="D224" s="32">
        <v>28349</v>
      </c>
      <c r="E224" s="17">
        <v>4532</v>
      </c>
      <c r="F224" s="275">
        <f>E224/D224</f>
        <v>0.15986454548661327</v>
      </c>
      <c r="G224" s="198">
        <v>27495</v>
      </c>
      <c r="H224" s="198">
        <v>3454</v>
      </c>
      <c r="I224" s="276">
        <f>H224/G224</f>
        <v>0.12562284051645753</v>
      </c>
      <c r="J224" s="265">
        <f>H224/E224-1</f>
        <v>-0.23786407766990292</v>
      </c>
      <c r="K224" s="17">
        <v>2397.3482383858341</v>
      </c>
      <c r="L224" s="17">
        <v>2454.5602017134861</v>
      </c>
      <c r="M224" s="32">
        <v>2136.8064873540511</v>
      </c>
      <c r="N224" s="16">
        <v>0.89132085741235112</v>
      </c>
      <c r="O224" s="273">
        <f>M224*D224/E224</f>
        <v>13366.356379082081</v>
      </c>
      <c r="P224" s="26">
        <v>2565.3144089357825</v>
      </c>
      <c r="Q224" s="40">
        <v>283.91857222679761</v>
      </c>
      <c r="R224" s="40">
        <v>-105.95398951522904</v>
      </c>
      <c r="S224" s="198">
        <f>SUM(P224:Q224)</f>
        <v>2849.23298116258</v>
      </c>
      <c r="T224" s="291">
        <f>Q224/S224</f>
        <v>9.9647369697001595E-2</v>
      </c>
      <c r="U224" s="291">
        <f>S224/K224</f>
        <v>1.1884935761693953</v>
      </c>
      <c r="V224" s="183">
        <v>7.9</v>
      </c>
      <c r="W224" s="189">
        <v>231.0319623120912</v>
      </c>
      <c r="X224" s="189">
        <v>214.59301762967749</v>
      </c>
      <c r="Y224" s="189">
        <v>208.97323263376424</v>
      </c>
      <c r="Z224" s="18">
        <v>276.17943560619426</v>
      </c>
      <c r="AA224" s="258">
        <v>444.58217362164447</v>
      </c>
      <c r="AB224" s="32">
        <v>228.38799155076794</v>
      </c>
      <c r="AC224" s="302">
        <f>W224/$AB224</f>
        <v>1.0115766627806067</v>
      </c>
      <c r="AD224" s="302">
        <f>X224/$AB224</f>
        <v>0.93959851467048794</v>
      </c>
      <c r="AE224" s="302">
        <f>Y224/$AB224</f>
        <v>0.9149922078425563</v>
      </c>
      <c r="AF224" s="302">
        <f>Z224/$AB224</f>
        <v>1.2092555030188741</v>
      </c>
      <c r="AG224" s="302">
        <f>AA224/$AB224</f>
        <v>1.946609235463324</v>
      </c>
    </row>
    <row r="225" spans="1:33">
      <c r="A225" s="10">
        <v>697</v>
      </c>
      <c r="B225" s="185">
        <v>18</v>
      </c>
      <c r="C225" s="190" t="s">
        <v>519</v>
      </c>
      <c r="D225" s="32">
        <v>1174</v>
      </c>
      <c r="E225" s="17">
        <v>130</v>
      </c>
      <c r="F225" s="275">
        <f>E225/D225</f>
        <v>0.11073253833049404</v>
      </c>
      <c r="G225" s="198">
        <v>1095</v>
      </c>
      <c r="H225" s="198">
        <v>113</v>
      </c>
      <c r="I225" s="276">
        <f>H225/G225</f>
        <v>0.10319634703196347</v>
      </c>
      <c r="J225" s="265">
        <f>H225/E225-1</f>
        <v>-0.13076923076923075</v>
      </c>
      <c r="K225" s="17">
        <v>3258.2645144804101</v>
      </c>
      <c r="L225" s="17">
        <v>2987.6240873418319</v>
      </c>
      <c r="M225" s="32">
        <v>2140.726405451448</v>
      </c>
      <c r="N225" s="16">
        <v>0.65701430805805094</v>
      </c>
      <c r="O225" s="273">
        <f>M225*D225/E225</f>
        <v>19332.406153846154</v>
      </c>
      <c r="P225" s="26">
        <v>2642.6191768296212</v>
      </c>
      <c r="Q225" s="40">
        <v>627.91062561578292</v>
      </c>
      <c r="R225" s="40">
        <v>-219.32902720593714</v>
      </c>
      <c r="S225" s="198">
        <f>SUM(P225:Q225)</f>
        <v>3270.5298024454041</v>
      </c>
      <c r="T225" s="291">
        <f>Q225/S225</f>
        <v>0.19199049192161116</v>
      </c>
      <c r="U225" s="291">
        <f>S225/K225</f>
        <v>1.0037643622580317</v>
      </c>
      <c r="V225" s="183">
        <v>9.3000000000000007</v>
      </c>
      <c r="W225" s="189">
        <v>-15.885934055238657</v>
      </c>
      <c r="X225" s="189">
        <v>52.624807499670005</v>
      </c>
      <c r="Y225" s="189">
        <v>38.494280948843894</v>
      </c>
      <c r="Z225" s="18">
        <v>166.27856047700169</v>
      </c>
      <c r="AA225" s="258">
        <v>47.828202725724019</v>
      </c>
      <c r="AB225" s="32">
        <v>170.28917968108067</v>
      </c>
      <c r="AC225" s="302">
        <f>W225/$AB225</f>
        <v>-9.3287982742003908E-2</v>
      </c>
      <c r="AD225" s="302">
        <f>X225/$AB225</f>
        <v>0.30903201012669324</v>
      </c>
      <c r="AE225" s="302">
        <f>Y225/$AB225</f>
        <v>0.22605241872053397</v>
      </c>
      <c r="AF225" s="302">
        <f>Z225/$AB225</f>
        <v>0.97644818530695776</v>
      </c>
      <c r="AG225" s="302">
        <f>AA225/$AB225</f>
        <v>0.28086460229180249</v>
      </c>
    </row>
    <row r="226" spans="1:33">
      <c r="A226" s="10">
        <v>698</v>
      </c>
      <c r="B226" s="185">
        <v>19</v>
      </c>
      <c r="C226" s="190" t="s">
        <v>520</v>
      </c>
      <c r="D226" s="32">
        <v>64535</v>
      </c>
      <c r="E226" s="17">
        <v>10989</v>
      </c>
      <c r="F226" s="275">
        <f>E226/D226</f>
        <v>0.17027969318974201</v>
      </c>
      <c r="G226" s="198">
        <v>66933</v>
      </c>
      <c r="H226" s="198">
        <v>10217</v>
      </c>
      <c r="I226" s="276">
        <f>H226/G226</f>
        <v>0.15264518249592876</v>
      </c>
      <c r="J226" s="265">
        <f>H226/E226-1</f>
        <v>-7.0252070252070253E-2</v>
      </c>
      <c r="K226" s="17">
        <v>2720.9259023785535</v>
      </c>
      <c r="L226" s="17">
        <v>2826.1751115031489</v>
      </c>
      <c r="M226" s="32">
        <v>2309.1454874099327</v>
      </c>
      <c r="N226" s="16">
        <v>0.84866165792730541</v>
      </c>
      <c r="O226" s="273">
        <f>M226*D226/E226</f>
        <v>13560.897627627628</v>
      </c>
      <c r="P226" s="26">
        <v>2672.2803462070419</v>
      </c>
      <c r="Q226" s="40">
        <v>204.16075351848613</v>
      </c>
      <c r="R226" s="40">
        <v>-509.07836800093031</v>
      </c>
      <c r="S226" s="198">
        <f>SUM(P226:Q226)</f>
        <v>2876.4410997255281</v>
      </c>
      <c r="T226" s="291">
        <f>Q226/S226</f>
        <v>7.0976858708480861E-2</v>
      </c>
      <c r="U226" s="291">
        <f>S226/K226</f>
        <v>1.0571552489580947</v>
      </c>
      <c r="V226" s="183">
        <v>8.9</v>
      </c>
      <c r="W226" s="189">
        <v>15.521606079233674</v>
      </c>
      <c r="X226" s="189">
        <v>202.61794401775899</v>
      </c>
      <c r="Y226" s="189">
        <v>69.901821083316207</v>
      </c>
      <c r="Z226" s="18">
        <v>-48.454647710544663</v>
      </c>
      <c r="AA226" s="258">
        <v>473.0369817928256</v>
      </c>
      <c r="AB226" s="32">
        <v>219.12648510634759</v>
      </c>
      <c r="AC226" s="302">
        <f>W226/$AB226</f>
        <v>7.0834002889703859E-2</v>
      </c>
      <c r="AD226" s="302">
        <f>X226/$AB226</f>
        <v>0.9246620458472804</v>
      </c>
      <c r="AE226" s="302">
        <f>Y226/$AB226</f>
        <v>0.31900215553309813</v>
      </c>
      <c r="AF226" s="302">
        <f>Z226/$AB226</f>
        <v>-0.22112638591829009</v>
      </c>
      <c r="AG226" s="302">
        <f>AA226/$AB226</f>
        <v>2.1587394219518869</v>
      </c>
    </row>
    <row r="227" spans="1:33">
      <c r="A227" s="10">
        <v>700</v>
      </c>
      <c r="B227" s="185">
        <v>9</v>
      </c>
      <c r="C227" s="190" t="s">
        <v>521</v>
      </c>
      <c r="D227" s="32">
        <v>4842</v>
      </c>
      <c r="E227" s="17">
        <v>603</v>
      </c>
      <c r="F227" s="275">
        <f>E227/D227</f>
        <v>0.12453531598513011</v>
      </c>
      <c r="G227" s="198">
        <v>4134</v>
      </c>
      <c r="H227" s="198">
        <v>415</v>
      </c>
      <c r="I227" s="276">
        <f>H227/G227</f>
        <v>0.10038703434929851</v>
      </c>
      <c r="J227" s="265">
        <f>H227/E227-1</f>
        <v>-0.3117744610281924</v>
      </c>
      <c r="K227" s="17">
        <v>2565.983351920695</v>
      </c>
      <c r="L227" s="17">
        <v>2490.1397889661002</v>
      </c>
      <c r="M227" s="32">
        <v>2063.4667823213549</v>
      </c>
      <c r="N227" s="16">
        <v>0.80416218631223957</v>
      </c>
      <c r="O227" s="273">
        <f>M227*D227/E227</f>
        <v>16569.330281923714</v>
      </c>
      <c r="P227" s="26">
        <v>2482.7517588112396</v>
      </c>
      <c r="Q227" s="40">
        <v>209.61019209042419</v>
      </c>
      <c r="R227" s="40">
        <v>105.99399192861873</v>
      </c>
      <c r="S227" s="198">
        <f>SUM(P227:Q227)</f>
        <v>2692.3619509016639</v>
      </c>
      <c r="T227" s="291">
        <f>Q227/S227</f>
        <v>7.7853645205551339E-2</v>
      </c>
      <c r="U227" s="291">
        <f>S227/K227</f>
        <v>1.049251527250312</v>
      </c>
      <c r="V227" s="183">
        <v>8.6</v>
      </c>
      <c r="W227" s="189">
        <v>-146.93073346530144</v>
      </c>
      <c r="X227" s="189">
        <v>-257.61830251131636</v>
      </c>
      <c r="Y227" s="189">
        <v>-212.55051846121887</v>
      </c>
      <c r="Z227" s="18">
        <v>-15.819799669558034</v>
      </c>
      <c r="AA227" s="258">
        <v>-236.0702106567534</v>
      </c>
      <c r="AB227" s="32">
        <v>206.48966023440298</v>
      </c>
      <c r="AC227" s="302">
        <f>W227/$AB227</f>
        <v>-0.71156460472891758</v>
      </c>
      <c r="AD227" s="302">
        <f>X227/$AB227</f>
        <v>-1.2476087287802844</v>
      </c>
      <c r="AE227" s="302">
        <f>Y227/$AB227</f>
        <v>-1.0293518727278437</v>
      </c>
      <c r="AF227" s="302">
        <f>Z227/$AB227</f>
        <v>-7.6613035498240972E-2</v>
      </c>
      <c r="AG227" s="302">
        <f>AA227/$AB227</f>
        <v>-1.1432543905044503</v>
      </c>
    </row>
    <row r="228" spans="1:33">
      <c r="A228" s="10">
        <v>702</v>
      </c>
      <c r="B228" s="185">
        <v>6</v>
      </c>
      <c r="C228" s="190" t="s">
        <v>522</v>
      </c>
      <c r="D228" s="32">
        <v>4114</v>
      </c>
      <c r="E228" s="17">
        <v>467</v>
      </c>
      <c r="F228" s="275">
        <f>E228/D228</f>
        <v>0.11351482741857073</v>
      </c>
      <c r="G228" s="198">
        <v>3504</v>
      </c>
      <c r="H228" s="198">
        <v>339</v>
      </c>
      <c r="I228" s="276">
        <f>H228/G228</f>
        <v>9.6746575342465752E-2</v>
      </c>
      <c r="J228" s="265">
        <f>H228/E228-1</f>
        <v>-0.27408993576017127</v>
      </c>
      <c r="K228" s="17">
        <v>2770.9942950899349</v>
      </c>
      <c r="L228" s="17">
        <v>2922.3742193295884</v>
      </c>
      <c r="M228" s="32">
        <v>1658.0331599416627</v>
      </c>
      <c r="N228" s="16">
        <v>0.59835314813878027</v>
      </c>
      <c r="O228" s="273">
        <f>M228*D228/E228</f>
        <v>14606.313533190578</v>
      </c>
      <c r="P228" s="26">
        <v>2502.4788503142131</v>
      </c>
      <c r="Q228" s="40">
        <v>448.91658458371774</v>
      </c>
      <c r="R228" s="40">
        <v>137.44476551139113</v>
      </c>
      <c r="S228" s="198">
        <f>SUM(P228:Q228)</f>
        <v>2951.395434897931</v>
      </c>
      <c r="T228" s="291">
        <f>Q228/S228</f>
        <v>0.1521031642441511</v>
      </c>
      <c r="U228" s="291">
        <f>S228/K228</f>
        <v>1.0651033963251595</v>
      </c>
      <c r="V228" s="183">
        <v>9.4</v>
      </c>
      <c r="W228" s="189">
        <v>-159.82348949621817</v>
      </c>
      <c r="X228" s="189">
        <v>-214.17644756646465</v>
      </c>
      <c r="Y228" s="189">
        <v>-219.79623256237755</v>
      </c>
      <c r="Z228" s="18">
        <v>-33.47083859990277</v>
      </c>
      <c r="AA228" s="258">
        <v>114.00464268351968</v>
      </c>
      <c r="AB228" s="32">
        <v>176.62275921329015</v>
      </c>
      <c r="AC228" s="302">
        <f>W228/$AB228</f>
        <v>-0.90488615514841364</v>
      </c>
      <c r="AD228" s="302">
        <f>X228/$AB228</f>
        <v>-1.2126208905378075</v>
      </c>
      <c r="AE228" s="302">
        <f>Y228/$AB228</f>
        <v>-1.2444389021063305</v>
      </c>
      <c r="AF228" s="302">
        <f>Z228/$AB228</f>
        <v>-0.18950467509956229</v>
      </c>
      <c r="AG228" s="302">
        <f>AA228/$AB228</f>
        <v>0.64546971857600377</v>
      </c>
    </row>
    <row r="229" spans="1:33">
      <c r="A229" s="10">
        <v>704</v>
      </c>
      <c r="B229" s="185">
        <v>2</v>
      </c>
      <c r="C229" s="190" t="s">
        <v>523</v>
      </c>
      <c r="D229" s="32">
        <v>6428</v>
      </c>
      <c r="E229" s="17">
        <v>1377</v>
      </c>
      <c r="F229" s="275">
        <f>E229/D229</f>
        <v>0.2142190416925949</v>
      </c>
      <c r="G229" s="198">
        <v>6984</v>
      </c>
      <c r="H229" s="198">
        <v>1436</v>
      </c>
      <c r="I229" s="276">
        <f>H229/G229</f>
        <v>0.20561282932416952</v>
      </c>
      <c r="J229" s="265">
        <f>H229/E229-1</f>
        <v>4.2846768336964436E-2</v>
      </c>
      <c r="K229" s="17">
        <v>2597.1156113876796</v>
      </c>
      <c r="L229" s="17">
        <v>2582.9091531513918</v>
      </c>
      <c r="M229" s="32">
        <v>2214.430564716864</v>
      </c>
      <c r="N229" s="16">
        <v>0.85264997638424689</v>
      </c>
      <c r="O229" s="273">
        <f>M229*D229/E229</f>
        <v>10337.22561365287</v>
      </c>
      <c r="P229" s="26">
        <v>2065.5838442639752</v>
      </c>
      <c r="Q229" s="40">
        <v>864.19353118691242</v>
      </c>
      <c r="R229" s="40">
        <v>115.21945455604869</v>
      </c>
      <c r="S229" s="198">
        <f>SUM(P229:Q229)</f>
        <v>2929.7773754508876</v>
      </c>
      <c r="T229" s="291">
        <f>Q229/S229</f>
        <v>0.29496900973710144</v>
      </c>
      <c r="U229" s="291">
        <f>S229/K229</f>
        <v>1.1280889316611753</v>
      </c>
      <c r="V229" s="183">
        <v>7.1</v>
      </c>
      <c r="W229" s="189">
        <v>54.219866862459142</v>
      </c>
      <c r="X229" s="189">
        <v>11.584293715149864</v>
      </c>
      <c r="Y229" s="189">
        <v>5.9645087192370552</v>
      </c>
      <c r="Z229" s="18">
        <v>64.093352520224016</v>
      </c>
      <c r="AA229" s="258">
        <v>23.601267890479157</v>
      </c>
      <c r="AB229" s="32">
        <v>243.51010975653247</v>
      </c>
      <c r="AC229" s="302">
        <f>W229/$AB229</f>
        <v>0.22265961325658934</v>
      </c>
      <c r="AD229" s="302">
        <f>X229/$AB229</f>
        <v>4.7572126375911586E-2</v>
      </c>
      <c r="AE229" s="302">
        <f>Y229/$AB229</f>
        <v>2.4493885388169389E-2</v>
      </c>
      <c r="AF229" s="302">
        <f>Z229/$AB229</f>
        <v>0.26320612554569567</v>
      </c>
      <c r="AG229" s="302">
        <f>AA229/$AB229</f>
        <v>9.6921100787463396E-2</v>
      </c>
    </row>
    <row r="230" spans="1:33">
      <c r="A230" s="10">
        <v>707</v>
      </c>
      <c r="B230" s="185">
        <v>12</v>
      </c>
      <c r="C230" s="190" t="s">
        <v>524</v>
      </c>
      <c r="D230" s="32">
        <v>1960</v>
      </c>
      <c r="E230" s="17">
        <v>163</v>
      </c>
      <c r="F230" s="275">
        <f>E230/D230</f>
        <v>8.3163265306122447E-2</v>
      </c>
      <c r="G230" s="198">
        <v>1674</v>
      </c>
      <c r="H230" s="198">
        <v>111</v>
      </c>
      <c r="I230" s="276">
        <f>H230/G230</f>
        <v>6.6308243727598568E-2</v>
      </c>
      <c r="J230" s="265">
        <f>H230/E230-1</f>
        <v>-0.31901840490797551</v>
      </c>
      <c r="K230" s="17">
        <v>1646.011744897959</v>
      </c>
      <c r="L230" s="17">
        <v>1425.498375065886</v>
      </c>
      <c r="M230" s="32">
        <v>1411.0155867346941</v>
      </c>
      <c r="N230" s="16">
        <v>0.85723300037702166</v>
      </c>
      <c r="O230" s="273">
        <f>M230*D230/E230</f>
        <v>16966.81319018405</v>
      </c>
      <c r="P230" s="26">
        <v>1866.3699511935026</v>
      </c>
      <c r="Q230" s="40">
        <v>390.25186499379868</v>
      </c>
      <c r="R230" s="40">
        <v>-163.93725964797824</v>
      </c>
      <c r="S230" s="198">
        <f>SUM(P230:Q230)</f>
        <v>2256.6218161873012</v>
      </c>
      <c r="T230" s="291">
        <f>Q230/S230</f>
        <v>0.17293631666344197</v>
      </c>
      <c r="U230" s="291">
        <f>S230/K230</f>
        <v>1.3709633744607306</v>
      </c>
      <c r="V230" s="183">
        <v>8.9000000000000021</v>
      </c>
      <c r="W230" s="189">
        <v>782.6391260608242</v>
      </c>
      <c r="X230" s="189">
        <v>773.32788611065735</v>
      </c>
      <c r="Y230" s="189">
        <v>767.70810111474407</v>
      </c>
      <c r="Z230" s="18">
        <v>834.96380102040814</v>
      </c>
      <c r="AA230" s="258">
        <v>335.80867346938777</v>
      </c>
      <c r="AB230" s="32">
        <v>145.10384322857513</v>
      </c>
      <c r="AC230" s="302">
        <f>W230/$AB230</f>
        <v>5.3936484978414407</v>
      </c>
      <c r="AD230" s="302">
        <f>X230/$AB230</f>
        <v>5.3294790055455046</v>
      </c>
      <c r="AE230" s="302">
        <f>Y230/$AB230</f>
        <v>5.2907496040984272</v>
      </c>
      <c r="AF230" s="302">
        <f>Z230/$AB230</f>
        <v>5.7542500766511724</v>
      </c>
      <c r="AG230" s="302">
        <f>AA230/$AB230</f>
        <v>2.3142645018740438</v>
      </c>
    </row>
    <row r="231" spans="1:33">
      <c r="A231" s="10">
        <v>710</v>
      </c>
      <c r="B231" s="186">
        <v>34</v>
      </c>
      <c r="C231" s="190" t="s">
        <v>227</v>
      </c>
      <c r="D231" s="32">
        <v>27306</v>
      </c>
      <c r="E231" s="17">
        <v>4137</v>
      </c>
      <c r="F231" s="275">
        <f>E231/D231</f>
        <v>0.15150516370028566</v>
      </c>
      <c r="G231" s="198">
        <v>25756</v>
      </c>
      <c r="H231" s="198">
        <v>3296</v>
      </c>
      <c r="I231" s="276">
        <f>H231/G231</f>
        <v>0.12797018170523372</v>
      </c>
      <c r="J231" s="265">
        <f>H231/E231-1</f>
        <v>-0.20328740633309161</v>
      </c>
      <c r="K231" s="17">
        <v>2769.6348707243842</v>
      </c>
      <c r="L231" s="17">
        <v>2903.0759954157634</v>
      </c>
      <c r="M231" s="32">
        <v>2377.7232930491473</v>
      </c>
      <c r="N231" s="16">
        <v>0.85849702362653513</v>
      </c>
      <c r="O231" s="273">
        <f>M231*D231/E231</f>
        <v>15694.00827652889</v>
      </c>
      <c r="P231" s="26">
        <v>2587.1108533729484</v>
      </c>
      <c r="Q231" s="40">
        <v>669.23919869243218</v>
      </c>
      <c r="R231" s="40">
        <v>-141.56778562568732</v>
      </c>
      <c r="S231" s="198">
        <f>SUM(P231:Q231)</f>
        <v>3256.3500520653806</v>
      </c>
      <c r="T231" s="291">
        <f>Q231/S231</f>
        <v>0.20551819920833109</v>
      </c>
      <c r="U231" s="291">
        <f>S231/K231</f>
        <v>1.1757326160519124</v>
      </c>
      <c r="V231" s="183">
        <v>9.3000000000000007</v>
      </c>
      <c r="W231" s="189">
        <v>148.68094556955316</v>
      </c>
      <c r="X231" s="189">
        <v>149.9001766213083</v>
      </c>
      <c r="Y231" s="189">
        <v>144.2803916253952</v>
      </c>
      <c r="Z231" s="18">
        <v>134.32856075587785</v>
      </c>
      <c r="AA231" s="258">
        <v>469.30513440269539</v>
      </c>
      <c r="AB231" s="32">
        <v>215.70978218050831</v>
      </c>
      <c r="AC231" s="302">
        <f>W231/$AB231</f>
        <v>0.68926380652100105</v>
      </c>
      <c r="AD231" s="302">
        <f>X231/$AB231</f>
        <v>0.69491598900169582</v>
      </c>
      <c r="AE231" s="302">
        <f>Y231/$AB231</f>
        <v>0.66886346167027222</v>
      </c>
      <c r="AF231" s="302">
        <f>Z231/$AB231</f>
        <v>0.62272818320065904</v>
      </c>
      <c r="AG231" s="302">
        <f>AA231/$AB231</f>
        <v>2.1756321371182681</v>
      </c>
    </row>
    <row r="232" spans="1:33">
      <c r="A232" s="10">
        <v>729</v>
      </c>
      <c r="B232" s="185">
        <v>13</v>
      </c>
      <c r="C232" s="190" t="s">
        <v>525</v>
      </c>
      <c r="D232" s="32">
        <v>8975</v>
      </c>
      <c r="E232" s="17">
        <v>1251</v>
      </c>
      <c r="F232" s="275">
        <f>E232/D232</f>
        <v>0.13938718662952645</v>
      </c>
      <c r="G232" s="198">
        <v>7812</v>
      </c>
      <c r="H232" s="198">
        <v>949</v>
      </c>
      <c r="I232" s="276">
        <f>H232/G232</f>
        <v>0.12147977470558116</v>
      </c>
      <c r="J232" s="265">
        <f>H232/E232-1</f>
        <v>-0.24140687450039966</v>
      </c>
      <c r="K232" s="17">
        <v>2619.1501225626735</v>
      </c>
      <c r="L232" s="17">
        <v>2615.1968134398721</v>
      </c>
      <c r="M232" s="32">
        <v>1974.8784646239558</v>
      </c>
      <c r="N232" s="16">
        <v>0.75401499425762641</v>
      </c>
      <c r="O232" s="273">
        <f>M232*D232/E232</f>
        <v>14168.292741806557</v>
      </c>
      <c r="P232" s="26">
        <v>2144.6372338918209</v>
      </c>
      <c r="Q232" s="40">
        <v>801.90339482986826</v>
      </c>
      <c r="R232" s="40">
        <v>-116.92675586037149</v>
      </c>
      <c r="S232" s="198">
        <f>SUM(P232:Q232)</f>
        <v>2946.5406287216892</v>
      </c>
      <c r="T232" s="291">
        <f>Q232/S232</f>
        <v>0.27215080186345897</v>
      </c>
      <c r="U232" s="291">
        <f>S232/K232</f>
        <v>1.1249987556416525</v>
      </c>
      <c r="V232" s="183">
        <v>9.3000000000000007</v>
      </c>
      <c r="W232" s="189">
        <v>111.63075358168162</v>
      </c>
      <c r="X232" s="189">
        <v>131.68651149006732</v>
      </c>
      <c r="Y232" s="189">
        <v>126.06672649415403</v>
      </c>
      <c r="Z232" s="18">
        <v>132.9095520891365</v>
      </c>
      <c r="AA232" s="258">
        <v>284.1822038997214</v>
      </c>
      <c r="AB232" s="32">
        <v>169.60373026095536</v>
      </c>
      <c r="AC232" s="302">
        <f>W232/$AB232</f>
        <v>0.65818572156357957</v>
      </c>
      <c r="AD232" s="302">
        <f>X232/$AB232</f>
        <v>0.77643641025732202</v>
      </c>
      <c r="AE232" s="302">
        <f>Y232/$AB232</f>
        <v>0.74330161429931696</v>
      </c>
      <c r="AF232" s="302">
        <f>Z232/$AB232</f>
        <v>0.78364757593856849</v>
      </c>
      <c r="AG232" s="302">
        <f>AA232/$AB232</f>
        <v>1.6755657641637571</v>
      </c>
    </row>
    <row r="233" spans="1:33">
      <c r="A233" s="10">
        <v>732</v>
      </c>
      <c r="B233" s="185">
        <v>19</v>
      </c>
      <c r="C233" s="190" t="s">
        <v>526</v>
      </c>
      <c r="D233" s="32">
        <v>3336</v>
      </c>
      <c r="E233" s="17">
        <v>296</v>
      </c>
      <c r="F233" s="275">
        <f>E233/D233</f>
        <v>8.8729016786570747E-2</v>
      </c>
      <c r="G233" s="198">
        <v>2831</v>
      </c>
      <c r="H233" s="198">
        <v>229</v>
      </c>
      <c r="I233" s="276">
        <f>H233/G233</f>
        <v>8.0890144825150126E-2</v>
      </c>
      <c r="J233" s="265">
        <f>H233/E233-1</f>
        <v>-0.22635135135135132</v>
      </c>
      <c r="K233" s="17">
        <v>2513.1351318944844</v>
      </c>
      <c r="L233" s="17">
        <v>2513.2255831118682</v>
      </c>
      <c r="M233" s="32">
        <v>2222.8653417266182</v>
      </c>
      <c r="N233" s="16">
        <v>0.88449893263437407</v>
      </c>
      <c r="O233" s="273">
        <f>M233*D233/E233</f>
        <v>25052.29317567567</v>
      </c>
      <c r="P233" s="26">
        <v>2222.9284514208921</v>
      </c>
      <c r="Q233" s="40">
        <v>1358.4252571857935</v>
      </c>
      <c r="R233" s="40">
        <v>-135.60812766702696</v>
      </c>
      <c r="S233" s="198">
        <f>SUM(P233:Q233)</f>
        <v>3581.3537086066854</v>
      </c>
      <c r="T233" s="291">
        <f>Q233/S233</f>
        <v>0.37930496893429849</v>
      </c>
      <c r="U233" s="291">
        <f>S233/K233</f>
        <v>1.4250541736316991</v>
      </c>
      <c r="V233" s="183">
        <v>8.6</v>
      </c>
      <c r="W233" s="189">
        <v>878.32917819048305</v>
      </c>
      <c r="X233" s="189">
        <v>730.54772419852986</v>
      </c>
      <c r="Y233" s="189">
        <v>812.70939319456556</v>
      </c>
      <c r="Z233" s="18">
        <v>957.99482613908879</v>
      </c>
      <c r="AA233" s="258">
        <v>-138.9635221822542</v>
      </c>
      <c r="AB233" s="32">
        <v>179.62426460815402</v>
      </c>
      <c r="AC233" s="302">
        <f>W233/$AB233</f>
        <v>4.8898136346252379</v>
      </c>
      <c r="AD233" s="302">
        <f>X233/$AB233</f>
        <v>4.0670881842840219</v>
      </c>
      <c r="AE233" s="302">
        <f>Y233/$AB233</f>
        <v>4.5244967040921305</v>
      </c>
      <c r="AF233" s="302">
        <f>Z233/$AB233</f>
        <v>5.3333263645027653</v>
      </c>
      <c r="AG233" s="302">
        <f>AA233/$AB233</f>
        <v>-0.77363446684332848</v>
      </c>
    </row>
    <row r="234" spans="1:33">
      <c r="A234" s="10">
        <v>734</v>
      </c>
      <c r="B234" s="185">
        <v>2</v>
      </c>
      <c r="C234" s="190" t="s">
        <v>527</v>
      </c>
      <c r="D234" s="32">
        <v>50933</v>
      </c>
      <c r="E234" s="17">
        <v>7312</v>
      </c>
      <c r="F234" s="275">
        <f>E234/D234</f>
        <v>0.14356114896039895</v>
      </c>
      <c r="G234" s="198">
        <v>46692</v>
      </c>
      <c r="H234" s="198">
        <v>5086</v>
      </c>
      <c r="I234" s="276">
        <f>H234/G234</f>
        <v>0.10892658271224193</v>
      </c>
      <c r="J234" s="265">
        <f>H234/E234-1</f>
        <v>-0.3044310722100656</v>
      </c>
      <c r="K234" s="17">
        <v>2467.2459664657508</v>
      </c>
      <c r="L234" s="17">
        <v>2504.3658935175417</v>
      </c>
      <c r="M234" s="32">
        <v>2036.3094830463556</v>
      </c>
      <c r="N234" s="16">
        <v>0.82533704005332809</v>
      </c>
      <c r="O234" s="273">
        <f>M234*D234/E234</f>
        <v>14184.265713894973</v>
      </c>
      <c r="P234" s="26">
        <v>2218.5501918446516</v>
      </c>
      <c r="Q234" s="40">
        <v>513.05563047475709</v>
      </c>
      <c r="R234" s="40">
        <v>-84.641174728526366</v>
      </c>
      <c r="S234" s="198">
        <f>SUM(P234:Q234)</f>
        <v>2731.6058223194086</v>
      </c>
      <c r="T234" s="291">
        <f>Q234/S234</f>
        <v>0.18782198598446431</v>
      </c>
      <c r="U234" s="291">
        <f>S234/K234</f>
        <v>1.1071477507499363</v>
      </c>
      <c r="V234" s="183">
        <v>8.1</v>
      </c>
      <c r="W234" s="189">
        <v>78.021729181401142</v>
      </c>
      <c r="X234" s="189">
        <v>63.634710940563998</v>
      </c>
      <c r="Y234" s="189">
        <v>58.014925944650365</v>
      </c>
      <c r="Z234" s="18">
        <v>166.01692046413916</v>
      </c>
      <c r="AA234" s="258">
        <v>310.29616692517624</v>
      </c>
      <c r="AB234" s="32">
        <v>207.76127447605955</v>
      </c>
      <c r="AC234" s="302">
        <f>W234/$AB234</f>
        <v>0.37553547636901713</v>
      </c>
      <c r="AD234" s="302">
        <f>X234/$AB234</f>
        <v>0.30628764239649803</v>
      </c>
      <c r="AE234" s="302">
        <f>Y234/$AB234</f>
        <v>0.27923840037540515</v>
      </c>
      <c r="AF234" s="302">
        <f>Z234/$AB234</f>
        <v>0.79907538535661704</v>
      </c>
      <c r="AG234" s="302">
        <f>AA234/$AB234</f>
        <v>1.4935226389407417</v>
      </c>
    </row>
    <row r="235" spans="1:33">
      <c r="A235" s="10">
        <v>738</v>
      </c>
      <c r="B235" s="185">
        <v>2</v>
      </c>
      <c r="C235" s="190" t="s">
        <v>528</v>
      </c>
      <c r="D235" s="32">
        <v>2917</v>
      </c>
      <c r="E235" s="17">
        <v>461</v>
      </c>
      <c r="F235" s="275">
        <f>E235/D235</f>
        <v>0.1580390812478574</v>
      </c>
      <c r="G235" s="198">
        <v>2850</v>
      </c>
      <c r="H235" s="198">
        <v>363</v>
      </c>
      <c r="I235" s="276">
        <f>H235/G235</f>
        <v>0.12736842105263158</v>
      </c>
      <c r="J235" s="265">
        <f>H235/E235-1</f>
        <v>-0.21258134490238612</v>
      </c>
      <c r="K235" s="17">
        <v>2676.2114809736022</v>
      </c>
      <c r="L235" s="17">
        <v>2546.6602247009328</v>
      </c>
      <c r="M235" s="32">
        <v>2032.7470414809729</v>
      </c>
      <c r="N235" s="16">
        <v>0.75956143822440458</v>
      </c>
      <c r="O235" s="273">
        <f>M235*D235/E235</f>
        <v>12862.306117136655</v>
      </c>
      <c r="P235" s="26">
        <v>2548.8225808194011</v>
      </c>
      <c r="Q235" s="40">
        <v>507.61791809737383</v>
      </c>
      <c r="R235" s="40">
        <v>-22.063396406914322</v>
      </c>
      <c r="S235" s="198">
        <f>SUM(P235:Q235)</f>
        <v>3056.4404989167751</v>
      </c>
      <c r="T235" s="291">
        <f>Q235/S235</f>
        <v>0.16608140033391042</v>
      </c>
      <c r="U235" s="291">
        <f>S235/K235</f>
        <v>1.142077343530731</v>
      </c>
      <c r="V235" s="183">
        <v>8.8000000000000007</v>
      </c>
      <c r="W235" s="189">
        <v>150.35298198615294</v>
      </c>
      <c r="X235" s="189">
        <v>145.9407778734882</v>
      </c>
      <c r="Y235" s="189">
        <v>140.32099287757524</v>
      </c>
      <c r="Z235" s="18">
        <v>180.97295851902641</v>
      </c>
      <c r="AA235" s="258">
        <v>158.33412752828249</v>
      </c>
      <c r="AB235" s="32">
        <v>218.91345112842401</v>
      </c>
      <c r="AC235" s="302">
        <f>W235/$AB235</f>
        <v>0.6868147261446691</v>
      </c>
      <c r="AD235" s="302">
        <f>X235/$AB235</f>
        <v>0.66665971013299263</v>
      </c>
      <c r="AE235" s="302">
        <f>Y235/$AB235</f>
        <v>0.64098844613827277</v>
      </c>
      <c r="AF235" s="302">
        <f>Z235/$AB235</f>
        <v>0.82668724825346573</v>
      </c>
      <c r="AG235" s="302">
        <f>AA235/$AB235</f>
        <v>0.723272721306636</v>
      </c>
    </row>
    <row r="236" spans="1:33">
      <c r="A236" s="10">
        <v>739</v>
      </c>
      <c r="B236" s="185">
        <v>9</v>
      </c>
      <c r="C236" s="190" t="s">
        <v>529</v>
      </c>
      <c r="D236" s="32">
        <v>3256</v>
      </c>
      <c r="E236" s="17">
        <v>386</v>
      </c>
      <c r="F236" s="275">
        <f>E236/D236</f>
        <v>0.11855036855036855</v>
      </c>
      <c r="G236" s="198">
        <v>2756</v>
      </c>
      <c r="H236" s="198">
        <v>245</v>
      </c>
      <c r="I236" s="276">
        <f>H236/G236</f>
        <v>8.8896952104499272E-2</v>
      </c>
      <c r="J236" s="265">
        <f>H236/E236-1</f>
        <v>-0.36528497409326421</v>
      </c>
      <c r="K236" s="17">
        <v>3080.7620393120378</v>
      </c>
      <c r="L236" s="17">
        <v>3077.2570283047539</v>
      </c>
      <c r="M236" s="32">
        <v>2263.5486977886976</v>
      </c>
      <c r="N236" s="16">
        <v>0.73473662324603584</v>
      </c>
      <c r="O236" s="273">
        <f>M236*D236/E236</f>
        <v>19093.561036269428</v>
      </c>
      <c r="P236" s="26">
        <v>2298.144104299884</v>
      </c>
      <c r="Q236" s="40">
        <v>1268.2810426589438</v>
      </c>
      <c r="R236" s="40">
        <v>621.2176164646952</v>
      </c>
      <c r="S236" s="198">
        <f>SUM(P236:Q236)</f>
        <v>3566.425146958828</v>
      </c>
      <c r="T236" s="291">
        <f>Q236/S236</f>
        <v>0.35561689658352591</v>
      </c>
      <c r="U236" s="291">
        <f>S236/K236</f>
        <v>1.1576438236545017</v>
      </c>
      <c r="V236" s="183">
        <v>8.9</v>
      </c>
      <c r="W236" s="189">
        <v>142.13898631650039</v>
      </c>
      <c r="X236" s="189">
        <v>-176.89791992824084</v>
      </c>
      <c r="Y236" s="189">
        <v>76.519201320582908</v>
      </c>
      <c r="Z236" s="18">
        <v>184.29281633906635</v>
      </c>
      <c r="AA236" s="258">
        <v>-139.36108415233414</v>
      </c>
      <c r="AB236" s="32">
        <v>173.09433486097305</v>
      </c>
      <c r="AC236" s="302">
        <f>W236/$AB236</f>
        <v>0.82116486614460515</v>
      </c>
      <c r="AD236" s="302">
        <f>X236/$AB236</f>
        <v>-1.0219740586560662</v>
      </c>
      <c r="AE236" s="302">
        <f>Y236/$AB236</f>
        <v>0.44206646844936931</v>
      </c>
      <c r="AF236" s="302">
        <f>Z236/$AB236</f>
        <v>1.064695828936792</v>
      </c>
      <c r="AG236" s="302">
        <f>AA236/$AB236</f>
        <v>-0.80511637925219803</v>
      </c>
    </row>
    <row r="237" spans="1:33">
      <c r="A237" s="10">
        <v>740</v>
      </c>
      <c r="B237" s="185">
        <v>10</v>
      </c>
      <c r="C237" s="190" t="s">
        <v>249</v>
      </c>
      <c r="D237" s="32">
        <v>32085</v>
      </c>
      <c r="E237" s="17">
        <v>3821</v>
      </c>
      <c r="F237" s="275">
        <f>E237/D237</f>
        <v>0.11908991740688796</v>
      </c>
      <c r="G237" s="198">
        <v>27106</v>
      </c>
      <c r="H237" s="198">
        <v>2481</v>
      </c>
      <c r="I237" s="276">
        <f>H237/G237</f>
        <v>9.1529550652991953E-2</v>
      </c>
      <c r="J237" s="265">
        <f>H237/E237-1</f>
        <v>-0.3506935357236326</v>
      </c>
      <c r="K237" s="17">
        <v>2429.0557011064329</v>
      </c>
      <c r="L237" s="17">
        <v>2354.7867038785193</v>
      </c>
      <c r="M237" s="32">
        <v>1860.2579142901668</v>
      </c>
      <c r="N237" s="16">
        <v>0.76583584042260566</v>
      </c>
      <c r="O237" s="273">
        <f>M237*D237/E237</f>
        <v>15620.616377911541</v>
      </c>
      <c r="P237" s="26">
        <v>2539.560881653847</v>
      </c>
      <c r="Q237" s="40">
        <v>132.87133898606803</v>
      </c>
      <c r="R237" s="40">
        <v>-280.97619751346286</v>
      </c>
      <c r="S237" s="198">
        <f>SUM(P237:Q237)</f>
        <v>2672.4322206399152</v>
      </c>
      <c r="T237" s="291">
        <f>Q237/S237</f>
        <v>4.9719254976746209E-2</v>
      </c>
      <c r="U237" s="291">
        <f>S237/K237</f>
        <v>1.1001938816893431</v>
      </c>
      <c r="V237" s="183">
        <v>9.3000000000000007</v>
      </c>
      <c r="W237" s="189">
        <v>88.541470102441266</v>
      </c>
      <c r="X237" s="189">
        <v>158.1602810551486</v>
      </c>
      <c r="Y237" s="189">
        <v>142.92168510652382</v>
      </c>
      <c r="Z237" s="18">
        <v>174.87238834346269</v>
      </c>
      <c r="AA237" s="258">
        <v>288.38457659342373</v>
      </c>
      <c r="AB237" s="32">
        <v>194.42425253138714</v>
      </c>
      <c r="AC237" s="302">
        <f>W237/$AB237</f>
        <v>0.45540342292506669</v>
      </c>
      <c r="AD237" s="302">
        <f>X237/$AB237</f>
        <v>0.81348020628041651</v>
      </c>
      <c r="AE237" s="302">
        <f>Y237/$AB237</f>
        <v>0.73510214515779648</v>
      </c>
      <c r="AF237" s="302">
        <f>Z237/$AB237</f>
        <v>0.89943711273999594</v>
      </c>
      <c r="AG237" s="302">
        <f>AA237/$AB237</f>
        <v>1.4832747089865652</v>
      </c>
    </row>
    <row r="238" spans="1:33">
      <c r="A238" s="10">
        <v>742</v>
      </c>
      <c r="B238" s="185">
        <v>19</v>
      </c>
      <c r="C238" s="190" t="s">
        <v>530</v>
      </c>
      <c r="D238" s="32">
        <v>988</v>
      </c>
      <c r="E238" s="17">
        <v>107</v>
      </c>
      <c r="F238" s="275">
        <f>E238/D238</f>
        <v>0.1082995951417004</v>
      </c>
      <c r="G238" s="198">
        <v>934</v>
      </c>
      <c r="H238" s="198">
        <v>118</v>
      </c>
      <c r="I238" s="276">
        <f>H238/G238</f>
        <v>0.12633832976445397</v>
      </c>
      <c r="J238" s="265">
        <f>H238/E238-1</f>
        <v>0.10280373831775691</v>
      </c>
      <c r="K238" s="17">
        <v>3718.771538461534</v>
      </c>
      <c r="L238" s="17">
        <v>3440.4829549827832</v>
      </c>
      <c r="M238" s="32">
        <v>2720.5727024291505</v>
      </c>
      <c r="N238" s="16">
        <v>0.73157833824732854</v>
      </c>
      <c r="O238" s="273">
        <f>M238*D238/E238</f>
        <v>25120.802149532716</v>
      </c>
      <c r="P238" s="26">
        <v>2654.4970928172702</v>
      </c>
      <c r="Q238" s="40">
        <v>1679.9324612030198</v>
      </c>
      <c r="R238" s="40">
        <v>153.52138956976407</v>
      </c>
      <c r="S238" s="198">
        <f>SUM(P238:Q238)</f>
        <v>4334.4295540202902</v>
      </c>
      <c r="T238" s="291">
        <f>Q238/S238</f>
        <v>0.38757867448666711</v>
      </c>
      <c r="U238" s="291">
        <f>S238/K238</f>
        <v>1.1655541377552481</v>
      </c>
      <c r="V238" s="183">
        <v>9.1</v>
      </c>
      <c r="W238" s="189">
        <v>1050.3561261558834</v>
      </c>
      <c r="X238" s="189">
        <v>823.29097045674973</v>
      </c>
      <c r="Y238" s="189">
        <v>984.73634115996595</v>
      </c>
      <c r="Z238" s="18">
        <v>951.24189271255057</v>
      </c>
      <c r="AA238" s="258">
        <v>72.867489878542514</v>
      </c>
      <c r="AB238" s="32">
        <v>169.34321522483685</v>
      </c>
      <c r="AC238" s="302">
        <f>W238/$AB238</f>
        <v>6.2025285439474294</v>
      </c>
      <c r="AD238" s="302">
        <f>X238/$AB238</f>
        <v>4.861670834368339</v>
      </c>
      <c r="AE238" s="302">
        <f>Y238/$AB238</f>
        <v>5.8150327419526802</v>
      </c>
      <c r="AF238" s="302">
        <f>Z238/$AB238</f>
        <v>5.6172424236163669</v>
      </c>
      <c r="AG238" s="302">
        <f>AA238/$AB238</f>
        <v>0.43029471113912893</v>
      </c>
    </row>
    <row r="239" spans="1:33">
      <c r="A239" s="10">
        <v>743</v>
      </c>
      <c r="B239" s="185">
        <v>14</v>
      </c>
      <c r="C239" s="190" t="s">
        <v>531</v>
      </c>
      <c r="D239" s="32">
        <v>65323</v>
      </c>
      <c r="E239" s="17">
        <v>11620</v>
      </c>
      <c r="F239" s="275">
        <f>E239/D239</f>
        <v>0.17788527777352539</v>
      </c>
      <c r="G239" s="198">
        <v>68612</v>
      </c>
      <c r="H239" s="198">
        <v>10724</v>
      </c>
      <c r="I239" s="276">
        <f>H239/G239</f>
        <v>0.15629918964612605</v>
      </c>
      <c r="J239" s="265">
        <f>H239/E239-1</f>
        <v>-7.7108433734939807E-2</v>
      </c>
      <c r="K239" s="17">
        <v>2627.7666958039295</v>
      </c>
      <c r="L239" s="17">
        <v>2693.087041772962</v>
      </c>
      <c r="M239" s="32">
        <v>2292.1549676224304</v>
      </c>
      <c r="N239" s="16">
        <v>0.87228252465585676</v>
      </c>
      <c r="O239" s="273">
        <f>M239*D239/E239</f>
        <v>12885.579944061963</v>
      </c>
      <c r="P239" s="26">
        <v>2527.7269172303395</v>
      </c>
      <c r="Q239" s="40">
        <v>360.8011458811672</v>
      </c>
      <c r="R239" s="40">
        <v>-247.79338611303271</v>
      </c>
      <c r="S239" s="198">
        <f>SUM(P239:Q239)</f>
        <v>2888.5280631115065</v>
      </c>
      <c r="T239" s="291">
        <f>Q239/S239</f>
        <v>0.12490830554455967</v>
      </c>
      <c r="U239" s="291">
        <f>S239/K239</f>
        <v>1.0992330741248704</v>
      </c>
      <c r="V239" s="183">
        <v>8.4</v>
      </c>
      <c r="W239" s="189">
        <v>9.9322260847319495</v>
      </c>
      <c r="X239" s="189">
        <v>86.707734215158354</v>
      </c>
      <c r="Y239" s="189">
        <v>64.312441088814509</v>
      </c>
      <c r="Z239" s="18">
        <v>249.57258729697043</v>
      </c>
      <c r="AA239" s="258">
        <v>-183.95144665737948</v>
      </c>
      <c r="AB239" s="32">
        <v>217.53467470072428</v>
      </c>
      <c r="AC239" s="302">
        <f>W239/$AB239</f>
        <v>4.5658128288726008E-2</v>
      </c>
      <c r="AD239" s="302">
        <f>X239/$AB239</f>
        <v>0.39859270405716912</v>
      </c>
      <c r="AE239" s="302">
        <f>Y239/$AB239</f>
        <v>0.29564225187222709</v>
      </c>
      <c r="AF239" s="302">
        <f>Z239/$AB239</f>
        <v>1.1472772680508183</v>
      </c>
      <c r="AG239" s="302">
        <f>AA239/$AB239</f>
        <v>-0.84561896585200824</v>
      </c>
    </row>
    <row r="240" spans="1:33">
      <c r="A240" s="10">
        <v>746</v>
      </c>
      <c r="B240" s="185">
        <v>17</v>
      </c>
      <c r="C240" s="190" t="s">
        <v>532</v>
      </c>
      <c r="D240" s="32">
        <v>4735</v>
      </c>
      <c r="E240" s="17">
        <v>1221</v>
      </c>
      <c r="F240" s="275">
        <f>E240/D240</f>
        <v>0.25786694825765577</v>
      </c>
      <c r="G240" s="198">
        <v>4021</v>
      </c>
      <c r="H240" s="198">
        <v>846</v>
      </c>
      <c r="I240" s="276">
        <f>H240/G240</f>
        <v>0.21039542402387465</v>
      </c>
      <c r="J240" s="265">
        <f>H240/E240-1</f>
        <v>-0.30712530712530717</v>
      </c>
      <c r="K240" s="17">
        <v>3295.9424920802549</v>
      </c>
      <c r="L240" s="17">
        <v>3248.8412646327552</v>
      </c>
      <c r="M240" s="32">
        <v>2836.4256430834212</v>
      </c>
      <c r="N240" s="16">
        <v>0.86058104772732036</v>
      </c>
      <c r="O240" s="273">
        <f>M240*D240/E240</f>
        <v>10999.570368550369</v>
      </c>
      <c r="P240" s="26">
        <v>2215.3036458508782</v>
      </c>
      <c r="Q240" s="40">
        <v>1514.9486737320938</v>
      </c>
      <c r="R240" s="40">
        <v>-210.9976580105168</v>
      </c>
      <c r="S240" s="198">
        <f>SUM(P240:Q240)</f>
        <v>3730.2523195829717</v>
      </c>
      <c r="T240" s="291">
        <f>Q240/S240</f>
        <v>0.40612498671442671</v>
      </c>
      <c r="U240" s="291">
        <f>S240/K240</f>
        <v>1.1317710574581656</v>
      </c>
      <c r="V240" s="183">
        <v>9.6</v>
      </c>
      <c r="W240" s="189">
        <v>578.31355070642962</v>
      </c>
      <c r="X240" s="189">
        <v>717.4812880691735</v>
      </c>
      <c r="Y240" s="189">
        <v>632.69376571051214</v>
      </c>
      <c r="Z240" s="18">
        <v>696.70743822597683</v>
      </c>
      <c r="AA240" s="258">
        <v>137.13532840549104</v>
      </c>
      <c r="AB240" s="32">
        <v>153.3124974957565</v>
      </c>
      <c r="AC240" s="302">
        <f>W240/$AB240</f>
        <v>3.7721226915792472</v>
      </c>
      <c r="AD240" s="302">
        <f>X240/$AB240</f>
        <v>4.679861718964121</v>
      </c>
      <c r="AE240" s="302">
        <f>Y240/$AB240</f>
        <v>4.1268244666617884</v>
      </c>
      <c r="AF240" s="302">
        <f>Z240/$AB240</f>
        <v>4.5443616770071911</v>
      </c>
      <c r="AG240" s="302">
        <f>AA240/$AB240</f>
        <v>0.89448238496856247</v>
      </c>
    </row>
    <row r="241" spans="1:33">
      <c r="A241" s="10">
        <v>747</v>
      </c>
      <c r="B241" s="185">
        <v>4</v>
      </c>
      <c r="C241" s="190" t="s">
        <v>533</v>
      </c>
      <c r="D241" s="32">
        <v>1308</v>
      </c>
      <c r="E241" s="17">
        <v>152</v>
      </c>
      <c r="F241" s="275">
        <f>E241/D241</f>
        <v>0.11620795107033639</v>
      </c>
      <c r="G241" s="198">
        <v>1147</v>
      </c>
      <c r="H241" s="198">
        <v>113</v>
      </c>
      <c r="I241" s="276">
        <f>H241/G241</f>
        <v>9.8517872711421095E-2</v>
      </c>
      <c r="J241" s="265">
        <f>H241/E241-1</f>
        <v>-0.25657894736842102</v>
      </c>
      <c r="K241" s="17">
        <v>3193.5037538226288</v>
      </c>
      <c r="L241" s="17">
        <v>3315.0023495745381</v>
      </c>
      <c r="M241" s="32">
        <v>2179.0158333333334</v>
      </c>
      <c r="N241" s="16">
        <v>0.68232762548816428</v>
      </c>
      <c r="O241" s="273">
        <f>M241*D241/E241</f>
        <v>18751.004671052633</v>
      </c>
      <c r="P241" s="26">
        <v>2383.1467690264139</v>
      </c>
      <c r="Q241" s="40">
        <v>1066.6982010155498</v>
      </c>
      <c r="R241" s="40">
        <v>439.05407517940654</v>
      </c>
      <c r="S241" s="198">
        <f>SUM(P241:Q241)</f>
        <v>3449.8449700419637</v>
      </c>
      <c r="T241" s="291">
        <f>Q241/S241</f>
        <v>0.30920177871139948</v>
      </c>
      <c r="U241" s="291">
        <f>S241/K241</f>
        <v>1.080269583498217</v>
      </c>
      <c r="V241" s="183">
        <v>9.4</v>
      </c>
      <c r="W241" s="189">
        <v>150.61667281042767</v>
      </c>
      <c r="X241" s="189">
        <v>-80.908802872856185</v>
      </c>
      <c r="Y241" s="189">
        <v>84.996887814510217</v>
      </c>
      <c r="Z241" s="18">
        <v>206.92048165137615</v>
      </c>
      <c r="AA241" s="258">
        <v>702.05813455657494</v>
      </c>
      <c r="AB241" s="32">
        <v>150.23581558938034</v>
      </c>
      <c r="AC241" s="302">
        <f>W241/$AB241</f>
        <v>1.0025350627581926</v>
      </c>
      <c r="AD241" s="302">
        <f>X241/$AB241</f>
        <v>-0.53854536986036339</v>
      </c>
      <c r="AE241" s="302">
        <f>Y241/$AB241</f>
        <v>0.56575649076130397</v>
      </c>
      <c r="AF241" s="302">
        <f>Z241/$AB241</f>
        <v>1.3773046116841041</v>
      </c>
      <c r="AG241" s="302">
        <f>AA241/$AB241</f>
        <v>4.673041057502676</v>
      </c>
    </row>
    <row r="242" spans="1:33">
      <c r="A242" s="10">
        <v>748</v>
      </c>
      <c r="B242" s="185">
        <v>17</v>
      </c>
      <c r="C242" s="190" t="s">
        <v>534</v>
      </c>
      <c r="D242" s="32">
        <v>4897</v>
      </c>
      <c r="E242" s="17">
        <v>1072</v>
      </c>
      <c r="F242" s="275">
        <f>E242/D242</f>
        <v>0.21890953645088829</v>
      </c>
      <c r="G242" s="198">
        <v>4060</v>
      </c>
      <c r="H242" s="198">
        <v>744</v>
      </c>
      <c r="I242" s="276">
        <f>H242/G242</f>
        <v>0.18325123152709361</v>
      </c>
      <c r="J242" s="265">
        <f>H242/E242-1</f>
        <v>-0.30597014925373134</v>
      </c>
      <c r="K242" s="17">
        <v>3095.9764202572997</v>
      </c>
      <c r="L242" s="17">
        <v>2791.0178090825725</v>
      </c>
      <c r="M242" s="32">
        <v>2663.8125668776811</v>
      </c>
      <c r="N242" s="16">
        <v>0.86041112892465044</v>
      </c>
      <c r="O242" s="273">
        <f>M242*D242/E242</f>
        <v>12168.554235074631</v>
      </c>
      <c r="P242" s="26">
        <v>2155.9343934359745</v>
      </c>
      <c r="Q242" s="40">
        <v>1251.1990859593234</v>
      </c>
      <c r="R242" s="40">
        <v>-431.84030263886694</v>
      </c>
      <c r="S242" s="198">
        <f>SUM(P242:Q242)</f>
        <v>3407.1334793952979</v>
      </c>
      <c r="T242" s="291">
        <f>Q242/S242</f>
        <v>0.36722925401249257</v>
      </c>
      <c r="U242" s="291">
        <f>S242/K242</f>
        <v>1.1005036915339745</v>
      </c>
      <c r="V242" s="183">
        <v>9.4</v>
      </c>
      <c r="W242" s="189">
        <v>383.32993247822361</v>
      </c>
      <c r="X242" s="189">
        <v>590.77641769028651</v>
      </c>
      <c r="Y242" s="189">
        <v>437.71014748230618</v>
      </c>
      <c r="Z242" s="18">
        <v>460.13985501327346</v>
      </c>
      <c r="AA242" s="258">
        <v>-993.83062895650392</v>
      </c>
      <c r="AB242" s="32">
        <v>168.7502385984117</v>
      </c>
      <c r="AC242" s="302">
        <f>W242/$AB242</f>
        <v>2.2715815732294411</v>
      </c>
      <c r="AD242" s="302">
        <f>X242/$AB242</f>
        <v>3.5008923400470202</v>
      </c>
      <c r="AE242" s="302">
        <f>Y242/$AB242</f>
        <v>2.5938342435411879</v>
      </c>
      <c r="AF242" s="302">
        <f>Z242/$AB242</f>
        <v>2.7267508409769108</v>
      </c>
      <c r="AG242" s="302">
        <f>AA242/$AB242</f>
        <v>-5.8893583630515707</v>
      </c>
    </row>
    <row r="243" spans="1:33">
      <c r="A243" s="10">
        <v>749</v>
      </c>
      <c r="B243" s="185">
        <v>11</v>
      </c>
      <c r="C243" s="190" t="s">
        <v>535</v>
      </c>
      <c r="D243" s="32">
        <v>21232</v>
      </c>
      <c r="E243" s="17">
        <v>4333</v>
      </c>
      <c r="F243" s="275">
        <f>E243/D243</f>
        <v>0.20407874905802562</v>
      </c>
      <c r="G243" s="198">
        <v>19751</v>
      </c>
      <c r="H243" s="198">
        <v>3226</v>
      </c>
      <c r="I243" s="276">
        <f>H243/G243</f>
        <v>0.16333350210115943</v>
      </c>
      <c r="J243" s="265">
        <f>H243/E243-1</f>
        <v>-0.25548119086083543</v>
      </c>
      <c r="K243" s="17">
        <v>2930.1538178221572</v>
      </c>
      <c r="L243" s="17">
        <v>2983.5436853913684</v>
      </c>
      <c r="M243" s="32">
        <v>2447.4519880369257</v>
      </c>
      <c r="N243" s="16">
        <v>0.83526399643278781</v>
      </c>
      <c r="O243" s="273">
        <f>M243*D243/E243</f>
        <v>11992.684193399495</v>
      </c>
      <c r="P243" s="26">
        <v>2765.2208574725432</v>
      </c>
      <c r="Q243" s="40">
        <v>539.93469864312692</v>
      </c>
      <c r="R243" s="40">
        <v>-251.22709760461453</v>
      </c>
      <c r="S243" s="198">
        <f>SUM(P243:Q243)</f>
        <v>3305.1555561156702</v>
      </c>
      <c r="T243" s="291">
        <f>Q243/S243</f>
        <v>0.16336135757485384</v>
      </c>
      <c r="U243" s="291">
        <f>S243/K243</f>
        <v>1.1279802227489319</v>
      </c>
      <c r="V243" s="183">
        <v>9.4</v>
      </c>
      <c r="W243" s="189">
        <v>-119.74825587677093</v>
      </c>
      <c r="X243" s="189">
        <v>-2.8319536905585538</v>
      </c>
      <c r="Y243" s="189">
        <v>-65.368040872688368</v>
      </c>
      <c r="Z243" s="18">
        <v>-112.33428692539563</v>
      </c>
      <c r="AA243" s="258">
        <v>1.1707667671439337</v>
      </c>
      <c r="AB243" s="32">
        <v>219.83106613523461</v>
      </c>
      <c r="AC243" s="302">
        <f>W243/$AB243</f>
        <v>-0.54472854079279576</v>
      </c>
      <c r="AD243" s="302">
        <f>X243/$AB243</f>
        <v>-1.2882408934942828E-2</v>
      </c>
      <c r="AE243" s="302">
        <f>Y243/$AB243</f>
        <v>-0.29735579243597704</v>
      </c>
      <c r="AF243" s="302">
        <f>Z243/$AB243</f>
        <v>-0.51100278454861503</v>
      </c>
      <c r="AG243" s="302">
        <f>AA243/$AB243</f>
        <v>5.3257566718241138E-3</v>
      </c>
    </row>
    <row r="244" spans="1:33">
      <c r="A244" s="10">
        <v>751</v>
      </c>
      <c r="B244" s="185">
        <v>19</v>
      </c>
      <c r="C244" s="190" t="s">
        <v>536</v>
      </c>
      <c r="D244" s="32">
        <v>2877</v>
      </c>
      <c r="E244" s="17">
        <v>404</v>
      </c>
      <c r="F244" s="275">
        <f>E244/D244</f>
        <v>0.14042405283281195</v>
      </c>
      <c r="G244" s="198">
        <v>2427</v>
      </c>
      <c r="H244" s="198">
        <v>250</v>
      </c>
      <c r="I244" s="276">
        <f>H244/G244</f>
        <v>0.10300782859497322</v>
      </c>
      <c r="J244" s="265">
        <f>H244/E244-1</f>
        <v>-0.38118811881188119</v>
      </c>
      <c r="K244" s="17">
        <v>3271.6661939520327</v>
      </c>
      <c r="L244" s="17">
        <v>3130.3374153163918</v>
      </c>
      <c r="M244" s="32">
        <v>2363.9039450816817</v>
      </c>
      <c r="N244" s="16">
        <v>0.72253824349549145</v>
      </c>
      <c r="O244" s="273">
        <f>M244*D244/E244</f>
        <v>16834.03873762376</v>
      </c>
      <c r="P244" s="26">
        <v>2842.0365222539117</v>
      </c>
      <c r="Q244" s="40">
        <v>1122.3412865942732</v>
      </c>
      <c r="R244" s="40">
        <v>16.803876947014981</v>
      </c>
      <c r="S244" s="198">
        <f>SUM(P244:Q244)</f>
        <v>3964.3778088481849</v>
      </c>
      <c r="T244" s="291">
        <f>Q244/S244</f>
        <v>0.28310654047384037</v>
      </c>
      <c r="U244" s="291">
        <f>S244/K244</f>
        <v>1.2117305292870928</v>
      </c>
      <c r="V244" s="183">
        <v>9.4</v>
      </c>
      <c r="W244" s="189">
        <v>592.24933181884887</v>
      </c>
      <c r="X244" s="189">
        <v>631.80990041416499</v>
      </c>
      <c r="Y244" s="189">
        <v>626.19011541825205</v>
      </c>
      <c r="Z244" s="18">
        <v>554.83025721237402</v>
      </c>
      <c r="AA244" s="258">
        <v>821.17175877650322</v>
      </c>
      <c r="AB244" s="32">
        <v>204.49767995682947</v>
      </c>
      <c r="AC244" s="302">
        <f>W244/$AB244</f>
        <v>2.8961176084925548</v>
      </c>
      <c r="AD244" s="302">
        <f>X244/$AB244</f>
        <v>3.0895700163813271</v>
      </c>
      <c r="AE244" s="302">
        <f>Y244/$AB244</f>
        <v>3.062089093384551</v>
      </c>
      <c r="AF244" s="302">
        <f>Z244/$AB244</f>
        <v>2.7131371726539957</v>
      </c>
      <c r="AG244" s="302">
        <f>AA244/$AB244</f>
        <v>4.0155553791605696</v>
      </c>
    </row>
    <row r="245" spans="1:33">
      <c r="A245" s="10">
        <v>753</v>
      </c>
      <c r="B245" s="186">
        <v>32</v>
      </c>
      <c r="C245" s="190" t="s">
        <v>537</v>
      </c>
      <c r="D245" s="32">
        <v>22320</v>
      </c>
      <c r="E245" s="17">
        <v>4238</v>
      </c>
      <c r="F245" s="275">
        <f>E245/D245</f>
        <v>0.18987455197132616</v>
      </c>
      <c r="G245" s="198">
        <v>26123</v>
      </c>
      <c r="H245" s="198">
        <v>4430</v>
      </c>
      <c r="I245" s="276">
        <f>H245/G245</f>
        <v>0.16958236037208591</v>
      </c>
      <c r="J245" s="265">
        <f>H245/E245-1</f>
        <v>4.5304388862670963E-2</v>
      </c>
      <c r="K245" s="17">
        <v>2651.3231980286737</v>
      </c>
      <c r="L245" s="17">
        <v>2728.255673958588</v>
      </c>
      <c r="M245" s="32">
        <v>2622.6771478494625</v>
      </c>
      <c r="N245" s="16">
        <v>0.98919556461448743</v>
      </c>
      <c r="O245" s="273">
        <f>M245*D245/E245</f>
        <v>13812.683798961776</v>
      </c>
      <c r="P245" s="26">
        <v>2622.1392096901127</v>
      </c>
      <c r="Q245" s="40">
        <v>989.4592963138831</v>
      </c>
      <c r="R245" s="40">
        <v>402.34153567511481</v>
      </c>
      <c r="S245" s="198">
        <f>SUM(P245:Q245)</f>
        <v>3611.5985060039957</v>
      </c>
      <c r="T245" s="291">
        <f>Q245/S245</f>
        <v>0.27396713523637406</v>
      </c>
      <c r="U245" s="291">
        <f>S245/K245</f>
        <v>1.3621871934320611</v>
      </c>
      <c r="V245" s="183">
        <v>6.6000000000000005</v>
      </c>
      <c r="W245" s="189">
        <v>532.26373273141246</v>
      </c>
      <c r="X245" s="189">
        <v>356.14016783860075</v>
      </c>
      <c r="Y245" s="189">
        <v>466.64394773549503</v>
      </c>
      <c r="Z245" s="18">
        <v>592.00362813620075</v>
      </c>
      <c r="AA245" s="258">
        <v>423.58021057347673</v>
      </c>
      <c r="AB245" s="32">
        <v>280.12956813654904</v>
      </c>
      <c r="AC245" s="302">
        <f>W245/$AB245</f>
        <v>1.9000626612609517</v>
      </c>
      <c r="AD245" s="302">
        <f>X245/$AB245</f>
        <v>1.2713408663272574</v>
      </c>
      <c r="AE245" s="302">
        <f>Y245/$AB245</f>
        <v>1.6658146829685241</v>
      </c>
      <c r="AF245" s="302">
        <f>Z245/$AB245</f>
        <v>2.1133207468039532</v>
      </c>
      <c r="AG245" s="302">
        <f>AA245/$AB245</f>
        <v>1.512086758249678</v>
      </c>
    </row>
    <row r="246" spans="1:33">
      <c r="A246" s="10">
        <v>755</v>
      </c>
      <c r="B246" s="186">
        <v>34</v>
      </c>
      <c r="C246" s="190" t="s">
        <v>538</v>
      </c>
      <c r="D246" s="32">
        <v>6217</v>
      </c>
      <c r="E246" s="17">
        <v>1111</v>
      </c>
      <c r="F246" s="275">
        <f>E246/D246</f>
        <v>0.17870355476918129</v>
      </c>
      <c r="G246" s="198">
        <v>6261</v>
      </c>
      <c r="H246" s="198">
        <v>931</v>
      </c>
      <c r="I246" s="276">
        <f>H246/G246</f>
        <v>0.14869829100782622</v>
      </c>
      <c r="J246" s="265">
        <f>H246/E246-1</f>
        <v>-0.16201620162016206</v>
      </c>
      <c r="K246" s="17">
        <v>3278.6644104873753</v>
      </c>
      <c r="L246" s="17">
        <v>3152.3434975990012</v>
      </c>
      <c r="M246" s="32">
        <v>2033.0485491394566</v>
      </c>
      <c r="N246" s="16">
        <v>0.6200843680848821</v>
      </c>
      <c r="O246" s="273">
        <f>M246*D246/E246</f>
        <v>11376.654212421245</v>
      </c>
      <c r="P246" s="26">
        <v>2785.150361469417</v>
      </c>
      <c r="Q246" s="40">
        <v>676.63982501167663</v>
      </c>
      <c r="R246" s="40">
        <v>263.32974089346015</v>
      </c>
      <c r="S246" s="198">
        <f>SUM(P246:Q246)</f>
        <v>3461.7901864810938</v>
      </c>
      <c r="T246" s="291">
        <f>Q246/S246</f>
        <v>0.1954595133044387</v>
      </c>
      <c r="U246" s="291">
        <f>S246/K246</f>
        <v>1.0558537724714854</v>
      </c>
      <c r="V246" s="183">
        <v>8.6</v>
      </c>
      <c r="W246" s="189">
        <v>78.048191335431554</v>
      </c>
      <c r="X246" s="189">
        <v>-103.5387474075565</v>
      </c>
      <c r="Y246" s="189">
        <v>12.428406339514126</v>
      </c>
      <c r="Z246" s="18">
        <v>110.88323146211999</v>
      </c>
      <c r="AA246" s="258">
        <v>317.57923274891431</v>
      </c>
      <c r="AB246" s="32">
        <v>263.48428127219375</v>
      </c>
      <c r="AC246" s="302">
        <f>W246/$AB246</f>
        <v>0.29621573992417211</v>
      </c>
      <c r="AD246" s="302">
        <f>X246/$AB246</f>
        <v>-0.39295986427590829</v>
      </c>
      <c r="AE246" s="302">
        <f>Y246/$AB246</f>
        <v>4.7169441302173536E-2</v>
      </c>
      <c r="AF246" s="302">
        <f>Z246/$AB246</f>
        <v>0.42083433184984387</v>
      </c>
      <c r="AG246" s="302">
        <f>AA246/$AB246</f>
        <v>1.2053061807540522</v>
      </c>
    </row>
    <row r="247" spans="1:33">
      <c r="A247" s="10">
        <v>758</v>
      </c>
      <c r="B247" s="185">
        <v>19</v>
      </c>
      <c r="C247" s="190" t="s">
        <v>539</v>
      </c>
      <c r="D247" s="32">
        <v>8134</v>
      </c>
      <c r="E247" s="17">
        <v>1175</v>
      </c>
      <c r="F247" s="275">
        <f>E247/D247</f>
        <v>0.14445537251044996</v>
      </c>
      <c r="G247" s="198">
        <v>7206</v>
      </c>
      <c r="H247" s="198">
        <v>859</v>
      </c>
      <c r="I247" s="276">
        <f>H247/G247</f>
        <v>0.11920621704135442</v>
      </c>
      <c r="J247" s="265">
        <f>H247/E247-1</f>
        <v>-0.26893617021276595</v>
      </c>
      <c r="K247" s="17">
        <v>3260.8969092697325</v>
      </c>
      <c r="L247" s="17">
        <v>2950.4926449523496</v>
      </c>
      <c r="M247" s="32">
        <v>2274.6009859847554</v>
      </c>
      <c r="N247" s="16">
        <v>0.69753845315341323</v>
      </c>
      <c r="O247" s="273">
        <f>M247*D247/E247</f>
        <v>15746.046314893618</v>
      </c>
      <c r="P247" s="26">
        <v>3728.3019666323639</v>
      </c>
      <c r="Q247" s="40">
        <v>696.73108704282913</v>
      </c>
      <c r="R247" s="40">
        <v>-448.5230168663806</v>
      </c>
      <c r="S247" s="198">
        <f>SUM(P247:Q247)</f>
        <v>4425.0330536751935</v>
      </c>
      <c r="T247" s="291">
        <f>Q247/S247</f>
        <v>0.15745217687451213</v>
      </c>
      <c r="U247" s="291">
        <f>S247/K247</f>
        <v>1.3569987573345781</v>
      </c>
      <c r="V247" s="183">
        <v>8</v>
      </c>
      <c r="W247" s="189">
        <v>803.4960022752806</v>
      </c>
      <c r="X247" s="189">
        <v>926.53397192753243</v>
      </c>
      <c r="Y247" s="189">
        <v>857.87621727936312</v>
      </c>
      <c r="Z247" s="18">
        <v>718.24465084829114</v>
      </c>
      <c r="AA247" s="258">
        <v>896.36827268256707</v>
      </c>
      <c r="AB247" s="32">
        <v>214.25775300491225</v>
      </c>
      <c r="AC247" s="302">
        <f>W247/$AB247</f>
        <v>3.7501373509543852</v>
      </c>
      <c r="AD247" s="302">
        <f>X247/$AB247</f>
        <v>4.3243894745143248</v>
      </c>
      <c r="AE247" s="302">
        <f>Y247/$AB247</f>
        <v>4.0039448059538589</v>
      </c>
      <c r="AF247" s="302">
        <f>Z247/$AB247</f>
        <v>3.3522457916928872</v>
      </c>
      <c r="AG247" s="302">
        <f>AA247/$AB247</f>
        <v>4.1835978400371641</v>
      </c>
    </row>
    <row r="248" spans="1:33">
      <c r="A248" s="10">
        <v>759</v>
      </c>
      <c r="B248" s="185">
        <v>14</v>
      </c>
      <c r="C248" s="190" t="s">
        <v>540</v>
      </c>
      <c r="D248" s="32">
        <v>1942</v>
      </c>
      <c r="E248" s="17">
        <v>336</v>
      </c>
      <c r="F248" s="275">
        <f>E248/D248</f>
        <v>0.17301750772399588</v>
      </c>
      <c r="G248" s="198">
        <v>1590</v>
      </c>
      <c r="H248" s="198">
        <v>214</v>
      </c>
      <c r="I248" s="276">
        <f>H248/G248</f>
        <v>0.13459119496855346</v>
      </c>
      <c r="J248" s="265">
        <f>H248/E248-1</f>
        <v>-0.36309523809523814</v>
      </c>
      <c r="K248" s="17">
        <v>2699.8434963954687</v>
      </c>
      <c r="L248" s="17">
        <v>2591.4568121890497</v>
      </c>
      <c r="M248" s="32">
        <v>2054.5645932028842</v>
      </c>
      <c r="N248" s="16">
        <v>0.76099395981504514</v>
      </c>
      <c r="O248" s="273">
        <f>M248*D248/E248</f>
        <v>11874.894166666671</v>
      </c>
      <c r="P248" s="26">
        <v>2521.8591468631521</v>
      </c>
      <c r="Q248" s="40">
        <v>907.37097566125453</v>
      </c>
      <c r="R248" s="40">
        <v>-80.740351165488178</v>
      </c>
      <c r="S248" s="198">
        <f>SUM(P248:Q248)</f>
        <v>3429.2301225244064</v>
      </c>
      <c r="T248" s="291">
        <f>Q248/S248</f>
        <v>0.26459903338108409</v>
      </c>
      <c r="U248" s="291">
        <f>S248/K248</f>
        <v>1.2701588544309081</v>
      </c>
      <c r="V248" s="183">
        <v>9.1000000000000014</v>
      </c>
      <c r="W248" s="189">
        <v>274.02862498724602</v>
      </c>
      <c r="X248" s="189">
        <v>357.06722264780916</v>
      </c>
      <c r="Y248" s="189">
        <v>328.40883999132859</v>
      </c>
      <c r="Z248" s="18">
        <v>356.65176622039132</v>
      </c>
      <c r="AA248" s="258">
        <v>696.5048043254377</v>
      </c>
      <c r="AB248" s="32">
        <v>148.82574283316401</v>
      </c>
      <c r="AC248" s="302">
        <f>W248/$AB248</f>
        <v>1.8412716763284454</v>
      </c>
      <c r="AD248" s="302">
        <f>X248/$AB248</f>
        <v>2.3992302396776015</v>
      </c>
      <c r="AE248" s="302">
        <f>Y248/$AB248</f>
        <v>2.2066668960589704</v>
      </c>
      <c r="AF248" s="302">
        <f>Z248/$AB248</f>
        <v>2.3964386767429309</v>
      </c>
      <c r="AG248" s="302">
        <f>AA248/$AB248</f>
        <v>4.6800022030209547</v>
      </c>
    </row>
    <row r="249" spans="1:33">
      <c r="A249" s="10">
        <v>761</v>
      </c>
      <c r="B249" s="185">
        <v>2</v>
      </c>
      <c r="C249" s="190" t="s">
        <v>541</v>
      </c>
      <c r="D249" s="32">
        <v>8426</v>
      </c>
      <c r="E249" s="17">
        <v>1166</v>
      </c>
      <c r="F249" s="275">
        <f>E249/D249</f>
        <v>0.13838120104438642</v>
      </c>
      <c r="G249" s="198">
        <v>7739</v>
      </c>
      <c r="H249" s="198">
        <v>827</v>
      </c>
      <c r="I249" s="276">
        <f>H249/G249</f>
        <v>0.10686135159581341</v>
      </c>
      <c r="J249" s="265">
        <f>H249/E249-1</f>
        <v>-0.29073756432247</v>
      </c>
      <c r="K249" s="17">
        <v>2628.7695881794425</v>
      </c>
      <c r="L249" s="17">
        <v>2738.5453194103766</v>
      </c>
      <c r="M249" s="32">
        <v>2182.9276940422501</v>
      </c>
      <c r="N249" s="16">
        <v>0.8303990216023609</v>
      </c>
      <c r="O249" s="273">
        <f>M249*D249/E249</f>
        <v>15774.741638078902</v>
      </c>
      <c r="P249" s="26">
        <v>1962.0750064823198</v>
      </c>
      <c r="Q249" s="40">
        <v>983.03570533632046</v>
      </c>
      <c r="R249" s="40">
        <v>166.0976258221219</v>
      </c>
      <c r="S249" s="198">
        <f>SUM(P249:Q249)</f>
        <v>2945.1107118186401</v>
      </c>
      <c r="T249" s="291">
        <f>Q249/S249</f>
        <v>0.33378565409830874</v>
      </c>
      <c r="U249" s="291">
        <f>S249/K249</f>
        <v>1.1203380946971013</v>
      </c>
      <c r="V249" s="183">
        <v>8.1999999999999993</v>
      </c>
      <c r="W249" s="189">
        <v>-75.375572825594759</v>
      </c>
      <c r="X249" s="189">
        <v>-171.35696493201763</v>
      </c>
      <c r="Y249" s="189">
        <v>-140.99535782151221</v>
      </c>
      <c r="Z249" s="18">
        <v>315.42661761215288</v>
      </c>
      <c r="AA249" s="258">
        <v>327.78136482316637</v>
      </c>
      <c r="AB249" s="32">
        <v>191.51770088626998</v>
      </c>
      <c r="AC249" s="302">
        <f>W249/$AB249</f>
        <v>-0.39356974565163277</v>
      </c>
      <c r="AD249" s="302">
        <f>X249/$AB249</f>
        <v>-0.89473173570403031</v>
      </c>
      <c r="AE249" s="302">
        <f>Y249/$AB249</f>
        <v>-0.73620013799789852</v>
      </c>
      <c r="AF249" s="302">
        <f>Z249/$AB249</f>
        <v>1.6469841489976136</v>
      </c>
      <c r="AG249" s="302">
        <f>AA249/$AB249</f>
        <v>1.7114938374172244</v>
      </c>
    </row>
    <row r="250" spans="1:33">
      <c r="A250" s="10">
        <v>762</v>
      </c>
      <c r="B250" s="185">
        <v>11</v>
      </c>
      <c r="C250" s="190" t="s">
        <v>542</v>
      </c>
      <c r="D250" s="32">
        <v>3672</v>
      </c>
      <c r="E250" s="17">
        <v>462</v>
      </c>
      <c r="F250" s="275">
        <f>E250/D250</f>
        <v>0.12581699346405228</v>
      </c>
      <c r="G250" s="198">
        <v>3123</v>
      </c>
      <c r="H250" s="198">
        <v>364</v>
      </c>
      <c r="I250" s="276">
        <f>H250/G250</f>
        <v>0.11655459494076209</v>
      </c>
      <c r="J250" s="265">
        <f>H250/E250-1</f>
        <v>-0.21212121212121215</v>
      </c>
      <c r="K250" s="17">
        <v>2765.5803867102404</v>
      </c>
      <c r="L250" s="17">
        <v>3140.111306240568</v>
      </c>
      <c r="M250" s="32">
        <v>1927.3046840958605</v>
      </c>
      <c r="N250" s="16">
        <v>0.69688977162166688</v>
      </c>
      <c r="O250" s="273">
        <f>M250*D250/E250</f>
        <v>15318.317748917749</v>
      </c>
      <c r="P250" s="26">
        <v>2126.466271761165</v>
      </c>
      <c r="Q250" s="40">
        <v>1258.5568744118711</v>
      </c>
      <c r="R250" s="40">
        <v>414.59952765921389</v>
      </c>
      <c r="S250" s="198">
        <f>SUM(P250:Q250)</f>
        <v>3385.0231461730364</v>
      </c>
      <c r="T250" s="291">
        <f>Q250/S250</f>
        <v>0.37180155646342983</v>
      </c>
      <c r="U250" s="291">
        <f>S250/K250</f>
        <v>1.2239829160054341</v>
      </c>
      <c r="V250" s="183">
        <v>8.6</v>
      </c>
      <c r="W250" s="189">
        <v>141.30219217045192</v>
      </c>
      <c r="X250" s="189">
        <v>-35.092387509682929</v>
      </c>
      <c r="Y250" s="189">
        <v>75.682407174534475</v>
      </c>
      <c r="Z250" s="18">
        <v>313.42281862745102</v>
      </c>
      <c r="AA250" s="258">
        <v>529.55403594771235</v>
      </c>
      <c r="AB250" s="32">
        <v>162.60381397416646</v>
      </c>
      <c r="AC250" s="302">
        <f>W250/$AB250</f>
        <v>0.86899678867865415</v>
      </c>
      <c r="AD250" s="302">
        <f>X250/$AB250</f>
        <v>-0.21581527918685969</v>
      </c>
      <c r="AE250" s="302">
        <f>Y250/$AB250</f>
        <v>0.46544054118286826</v>
      </c>
      <c r="AF250" s="302">
        <f>Z250/$AB250</f>
        <v>1.9275243979040111</v>
      </c>
      <c r="AG250" s="302">
        <f>AA250/$AB250</f>
        <v>3.2567134989333324</v>
      </c>
    </row>
    <row r="251" spans="1:33">
      <c r="A251" s="10">
        <v>765</v>
      </c>
      <c r="B251" s="185">
        <v>18</v>
      </c>
      <c r="C251" s="190" t="s">
        <v>543</v>
      </c>
      <c r="D251" s="32">
        <v>10354</v>
      </c>
      <c r="E251" s="17">
        <v>1646</v>
      </c>
      <c r="F251" s="275">
        <f>E251/D251</f>
        <v>0.15897237782499518</v>
      </c>
      <c r="G251" s="198">
        <v>9640</v>
      </c>
      <c r="H251" s="198">
        <v>1265</v>
      </c>
      <c r="I251" s="276">
        <f>H251/G251</f>
        <v>0.1312240663900415</v>
      </c>
      <c r="J251" s="265">
        <f>H251/E251-1</f>
        <v>-0.23147023086269747</v>
      </c>
      <c r="K251" s="17">
        <v>3492.0876038246097</v>
      </c>
      <c r="L251" s="17">
        <v>3307.425874351105</v>
      </c>
      <c r="M251" s="32">
        <v>2665.0108653660427</v>
      </c>
      <c r="N251" s="16">
        <v>0.76315693296103604</v>
      </c>
      <c r="O251" s="273">
        <f>M251*D251/E251</f>
        <v>16763.986938031598</v>
      </c>
      <c r="P251" s="26">
        <v>2337.7162228283059</v>
      </c>
      <c r="Q251" s="40">
        <v>656.34755053234551</v>
      </c>
      <c r="R251" s="40">
        <v>-156.23884958780098</v>
      </c>
      <c r="S251" s="198">
        <f>SUM(P251:Q251)</f>
        <v>2994.0637733606513</v>
      </c>
      <c r="T251" s="291">
        <f>Q251/S251</f>
        <v>0.21921628936969367</v>
      </c>
      <c r="U251" s="291">
        <f>S251/K251</f>
        <v>0.85738506963040906</v>
      </c>
      <c r="V251" s="183">
        <v>7.5</v>
      </c>
      <c r="W251" s="189">
        <v>-313.04763453631375</v>
      </c>
      <c r="X251" s="189">
        <v>-307.88384214599319</v>
      </c>
      <c r="Y251" s="189">
        <v>-313.50362714190663</v>
      </c>
      <c r="Z251" s="18">
        <v>-141.78401390766854</v>
      </c>
      <c r="AA251" s="258">
        <v>-609.67079679350968</v>
      </c>
      <c r="AB251" s="32">
        <v>212.61261432876546</v>
      </c>
      <c r="AC251" s="302">
        <f>W251/$AB251</f>
        <v>-1.4723850488581285</v>
      </c>
      <c r="AD251" s="302">
        <f>X251/$AB251</f>
        <v>-1.4480977204386785</v>
      </c>
      <c r="AE251" s="302">
        <f>Y251/$AB251</f>
        <v>-1.4745297598247495</v>
      </c>
      <c r="AF251" s="302">
        <f>Z251/$AB251</f>
        <v>-0.66686548375923826</v>
      </c>
      <c r="AG251" s="302">
        <f>AA251/$AB251</f>
        <v>-2.8675194024507329</v>
      </c>
    </row>
    <row r="252" spans="1:33">
      <c r="A252" s="10">
        <v>768</v>
      </c>
      <c r="B252" s="185">
        <v>10</v>
      </c>
      <c r="C252" s="190" t="s">
        <v>544</v>
      </c>
      <c r="D252" s="32">
        <v>2375</v>
      </c>
      <c r="E252" s="17">
        <v>218</v>
      </c>
      <c r="F252" s="275">
        <f>E252/D252</f>
        <v>9.1789473684210532E-2</v>
      </c>
      <c r="G252" s="198">
        <v>2016</v>
      </c>
      <c r="H252" s="198">
        <v>146</v>
      </c>
      <c r="I252" s="276">
        <f>H252/G252</f>
        <v>7.2420634920634927E-2</v>
      </c>
      <c r="J252" s="265">
        <f>H252/E252-1</f>
        <v>-0.33027522935779818</v>
      </c>
      <c r="K252" s="17">
        <v>3364.962972631577</v>
      </c>
      <c r="L252" s="17">
        <v>3089.2304624164412</v>
      </c>
      <c r="M252" s="32">
        <v>2472.0422863157887</v>
      </c>
      <c r="N252" s="16">
        <v>0.7346417498266028</v>
      </c>
      <c r="O252" s="273">
        <f>M252*D252/E252</f>
        <v>26931.653348623844</v>
      </c>
      <c r="P252" s="26">
        <v>2150.1454778394173</v>
      </c>
      <c r="Q252" s="40">
        <v>1242.8139865367907</v>
      </c>
      <c r="R252" s="40">
        <v>338.58688797919478</v>
      </c>
      <c r="S252" s="198">
        <f>SUM(P252:Q252)</f>
        <v>3392.959464376208</v>
      </c>
      <c r="T252" s="291">
        <f>Q252/S252</f>
        <v>0.36629202311006115</v>
      </c>
      <c r="U252" s="291">
        <f>S252/K252</f>
        <v>1.00831999994423</v>
      </c>
      <c r="V252" s="183">
        <v>8.4</v>
      </c>
      <c r="W252" s="189">
        <v>158.99608975013777</v>
      </c>
      <c r="X252" s="189">
        <v>-100.07549667135704</v>
      </c>
      <c r="Y252" s="189">
        <v>93.376304754220314</v>
      </c>
      <c r="Z252" s="18">
        <v>341.21009263157896</v>
      </c>
      <c r="AA252" s="258">
        <v>81.768235789473678</v>
      </c>
      <c r="AB252" s="32">
        <v>157.82121020115369</v>
      </c>
      <c r="AC252" s="302">
        <f>W252/$AB252</f>
        <v>1.0074443704207223</v>
      </c>
      <c r="AD252" s="302">
        <f>X252/$AB252</f>
        <v>-0.63410676260690269</v>
      </c>
      <c r="AE252" s="302">
        <f>Y252/$AB252</f>
        <v>0.5916587804339225</v>
      </c>
      <c r="AF252" s="302">
        <f>Z252/$AB252</f>
        <v>2.1620040309961119</v>
      </c>
      <c r="AG252" s="302">
        <f>AA252/$AB252</f>
        <v>0.51810675944795126</v>
      </c>
    </row>
    <row r="253" spans="1:33">
      <c r="A253" s="10">
        <v>777</v>
      </c>
      <c r="B253" s="185">
        <v>18</v>
      </c>
      <c r="C253" s="190" t="s">
        <v>545</v>
      </c>
      <c r="D253" s="32">
        <v>7367</v>
      </c>
      <c r="E253" s="17">
        <v>790</v>
      </c>
      <c r="F253" s="275">
        <f>E253/D253</f>
        <v>0.10723496674358626</v>
      </c>
      <c r="G253" s="198">
        <v>6066</v>
      </c>
      <c r="H253" s="198">
        <v>548</v>
      </c>
      <c r="I253" s="276">
        <f>H253/G253</f>
        <v>9.0339597757995382E-2</v>
      </c>
      <c r="J253" s="265">
        <f>H253/E253-1</f>
        <v>-0.3063291139240506</v>
      </c>
      <c r="K253" s="17">
        <v>2999.521696755799</v>
      </c>
      <c r="L253" s="17">
        <v>2900.039023076562</v>
      </c>
      <c r="M253" s="32">
        <v>2138.5138143070444</v>
      </c>
      <c r="N253" s="16">
        <v>0.71295160712456351</v>
      </c>
      <c r="O253" s="273">
        <f>M253*D253/E253</f>
        <v>19942.318063291135</v>
      </c>
      <c r="P253" s="26">
        <v>2243.6101477731945</v>
      </c>
      <c r="Q253" s="40">
        <v>1098.8592157427602</v>
      </c>
      <c r="R253" s="40">
        <v>60.881313113691007</v>
      </c>
      <c r="S253" s="198">
        <f>SUM(P253:Q253)</f>
        <v>3342.4693635159547</v>
      </c>
      <c r="T253" s="291">
        <f>Q253/S253</f>
        <v>0.32875670536793389</v>
      </c>
      <c r="U253" s="291">
        <f>S253/K253</f>
        <v>1.1143341177131936</v>
      </c>
      <c r="V253" s="183">
        <v>8.9</v>
      </c>
      <c r="W253" s="189">
        <v>523.17326655661816</v>
      </c>
      <c r="X253" s="189">
        <v>432.48466673192763</v>
      </c>
      <c r="Y253" s="189">
        <v>457.55348156070073</v>
      </c>
      <c r="Z253" s="18">
        <v>719.75676258992814</v>
      </c>
      <c r="AA253" s="258">
        <v>206.51628071128002</v>
      </c>
      <c r="AB253" s="32">
        <v>167.50728330988821</v>
      </c>
      <c r="AC253" s="302">
        <f>W253/$AB253</f>
        <v>3.1232866787574154</v>
      </c>
      <c r="AD253" s="302">
        <f>X253/$AB253</f>
        <v>2.5818857436296168</v>
      </c>
      <c r="AE253" s="302">
        <f>Y253/$AB253</f>
        <v>2.7315438022729288</v>
      </c>
      <c r="AF253" s="302">
        <f>Z253/$AB253</f>
        <v>4.2968684606888363</v>
      </c>
      <c r="AG253" s="302">
        <f>AA253/$AB253</f>
        <v>1.2328794105580785</v>
      </c>
    </row>
    <row r="254" spans="1:33">
      <c r="A254" s="10">
        <v>778</v>
      </c>
      <c r="B254" s="185">
        <v>11</v>
      </c>
      <c r="C254" s="190" t="s">
        <v>546</v>
      </c>
      <c r="D254" s="32">
        <v>6763</v>
      </c>
      <c r="E254" s="17">
        <v>944</v>
      </c>
      <c r="F254" s="275">
        <f>E254/D254</f>
        <v>0.13958302528463701</v>
      </c>
      <c r="G254" s="198">
        <v>5981</v>
      </c>
      <c r="H254" s="198">
        <v>641</v>
      </c>
      <c r="I254" s="276">
        <f>H254/G254</f>
        <v>0.10717271359304464</v>
      </c>
      <c r="J254" s="265">
        <f>H254/E254-1</f>
        <v>-0.32097457627118642</v>
      </c>
      <c r="K254" s="17">
        <v>2802.3245231406181</v>
      </c>
      <c r="L254" s="17">
        <v>2712.5425604383336</v>
      </c>
      <c r="M254" s="32">
        <v>2177.5036655330478</v>
      </c>
      <c r="N254" s="16">
        <v>0.7770347964884089</v>
      </c>
      <c r="O254" s="273">
        <f>M254*D254/E254</f>
        <v>15600.060688559324</v>
      </c>
      <c r="P254" s="26">
        <v>2362.9188716648609</v>
      </c>
      <c r="Q254" s="40">
        <v>854.82702350089073</v>
      </c>
      <c r="R254" s="40">
        <v>85.793586646302586</v>
      </c>
      <c r="S254" s="198">
        <f>SUM(P254:Q254)</f>
        <v>3217.7458951657518</v>
      </c>
      <c r="T254" s="291">
        <f>Q254/S254</f>
        <v>0.26566020169123922</v>
      </c>
      <c r="U254" s="291">
        <f>S254/K254</f>
        <v>1.1482417074092344</v>
      </c>
      <c r="V254" s="183">
        <v>9.1</v>
      </c>
      <c r="W254" s="189">
        <v>117.58559767841525</v>
      </c>
      <c r="X254" s="189">
        <v>70.053600737540535</v>
      </c>
      <c r="Y254" s="189">
        <v>64.433815741627498</v>
      </c>
      <c r="Z254" s="18">
        <v>158.87042288925034</v>
      </c>
      <c r="AA254" s="258">
        <v>136.6575809551974</v>
      </c>
      <c r="AB254" s="32">
        <v>176.29686215190696</v>
      </c>
      <c r="AC254" s="302">
        <f>W254/$AB254</f>
        <v>0.66697498890874818</v>
      </c>
      <c r="AD254" s="302">
        <f>X254/$AB254</f>
        <v>0.39736158592078935</v>
      </c>
      <c r="AE254" s="302">
        <f>Y254/$AB254</f>
        <v>0.3654847565358697</v>
      </c>
      <c r="AF254" s="302">
        <f>Z254/$AB254</f>
        <v>0.90115286766907365</v>
      </c>
      <c r="AG254" s="302">
        <f>AA254/$AB254</f>
        <v>0.77515605942802202</v>
      </c>
    </row>
    <row r="255" spans="1:33">
      <c r="A255" s="10">
        <v>781</v>
      </c>
      <c r="B255" s="185">
        <v>7</v>
      </c>
      <c r="C255" s="190" t="s">
        <v>547</v>
      </c>
      <c r="D255" s="32">
        <v>3504</v>
      </c>
      <c r="E255" s="17">
        <v>305</v>
      </c>
      <c r="F255" s="275">
        <f>E255/D255</f>
        <v>8.7043378995433796E-2</v>
      </c>
      <c r="G255" s="198">
        <v>2928</v>
      </c>
      <c r="H255" s="198">
        <v>191</v>
      </c>
      <c r="I255" s="276">
        <f>H255/G255</f>
        <v>6.5232240437158473E-2</v>
      </c>
      <c r="J255" s="265">
        <f>H255/E255-1</f>
        <v>-0.3737704918032787</v>
      </c>
      <c r="K255" s="17">
        <v>2908.2056706621006</v>
      </c>
      <c r="L255" s="17">
        <v>2909.3288263662998</v>
      </c>
      <c r="M255" s="32">
        <v>1796.7820176940638</v>
      </c>
      <c r="N255" s="16">
        <v>0.61783182524535718</v>
      </c>
      <c r="O255" s="273">
        <f>M255*D255/E255</f>
        <v>20642.37439344262</v>
      </c>
      <c r="P255" s="26">
        <v>2112.1264163387009</v>
      </c>
      <c r="Q255" s="40">
        <v>1057.0551803321864</v>
      </c>
      <c r="R255" s="40">
        <v>908.46467880231103</v>
      </c>
      <c r="S255" s="198">
        <f>SUM(P255:Q255)</f>
        <v>3169.1815966708873</v>
      </c>
      <c r="T255" s="291">
        <f>Q255/S255</f>
        <v>0.33354200385442895</v>
      </c>
      <c r="U255" s="291">
        <f>S255/K255</f>
        <v>1.0897377818362384</v>
      </c>
      <c r="V255" s="183">
        <v>6.4</v>
      </c>
      <c r="W255" s="189">
        <v>151.67061495920538</v>
      </c>
      <c r="X255" s="189">
        <v>-318.08840324677743</v>
      </c>
      <c r="Y255" s="189">
        <v>86.050829963287924</v>
      </c>
      <c r="Z255" s="18">
        <v>350.1800142694064</v>
      </c>
      <c r="AA255" s="258">
        <v>317.26414668949775</v>
      </c>
      <c r="AB255" s="32">
        <v>171.94348862330585</v>
      </c>
      <c r="AC255" s="302">
        <f>W255/$AB255</f>
        <v>0.88209571745683069</v>
      </c>
      <c r="AD255" s="302">
        <f>X255/$AB255</f>
        <v>-1.8499589940485979</v>
      </c>
      <c r="AE255" s="302">
        <f>Y255/$AB255</f>
        <v>0.50045995141931932</v>
      </c>
      <c r="AF255" s="302">
        <f>Z255/$AB255</f>
        <v>2.0365994494655246</v>
      </c>
      <c r="AG255" s="302">
        <f>AA255/$AB255</f>
        <v>1.8451652297491805</v>
      </c>
    </row>
    <row r="256" spans="1:33">
      <c r="A256" s="10">
        <v>783</v>
      </c>
      <c r="B256" s="185">
        <v>4</v>
      </c>
      <c r="C256" s="190" t="s">
        <v>548</v>
      </c>
      <c r="D256" s="32">
        <v>6419</v>
      </c>
      <c r="E256" s="17">
        <v>887</v>
      </c>
      <c r="F256" s="275">
        <f>E256/D256</f>
        <v>0.13818351768188192</v>
      </c>
      <c r="G256" s="198">
        <v>5759</v>
      </c>
      <c r="H256" s="198">
        <v>601</v>
      </c>
      <c r="I256" s="276">
        <f>H256/G256</f>
        <v>0.10435839555478382</v>
      </c>
      <c r="J256" s="265">
        <f>H256/E256-1</f>
        <v>-0.32243517474633598</v>
      </c>
      <c r="K256" s="17">
        <v>2347.0320408163261</v>
      </c>
      <c r="L256" s="17">
        <v>2406.2270409965449</v>
      </c>
      <c r="M256" s="32">
        <v>1955.4831375603674</v>
      </c>
      <c r="N256" s="16">
        <v>0.83317274905212912</v>
      </c>
      <c r="O256" s="273">
        <f>M256*D256/E256</f>
        <v>14151.348658399096</v>
      </c>
      <c r="P256" s="26">
        <v>2470.99038636764</v>
      </c>
      <c r="Q256" s="40">
        <v>403.06337448976012</v>
      </c>
      <c r="R256" s="40">
        <v>-77.838346114334598</v>
      </c>
      <c r="S256" s="198">
        <f>SUM(P256:Q256)</f>
        <v>2874.0537608574</v>
      </c>
      <c r="T256" s="291">
        <f>Q256/S256</f>
        <v>0.14024211376251935</v>
      </c>
      <c r="U256" s="291">
        <f>S256/K256</f>
        <v>1.2245481573646388</v>
      </c>
      <c r="V256" s="183">
        <v>8.9000000000000021</v>
      </c>
      <c r="W256" s="189">
        <v>158.92652661055743</v>
      </c>
      <c r="X256" s="189">
        <v>178.35625087787531</v>
      </c>
      <c r="Y256" s="189">
        <v>172.73646588196164</v>
      </c>
      <c r="Z256" s="18">
        <v>141.76128057329802</v>
      </c>
      <c r="AA256" s="258">
        <v>672.04630627823656</v>
      </c>
      <c r="AB256" s="32">
        <v>211.50280521438427</v>
      </c>
      <c r="AC256" s="302">
        <f>W256/$AB256</f>
        <v>0.75141569138747699</v>
      </c>
      <c r="AD256" s="302">
        <f>X256/$AB256</f>
        <v>0.84328078153426467</v>
      </c>
      <c r="AE256" s="302">
        <f>Y256/$AB256</f>
        <v>0.81671004650208701</v>
      </c>
      <c r="AF256" s="302">
        <f>Z256/$AB256</f>
        <v>0.67025721209515599</v>
      </c>
      <c r="AG256" s="302">
        <f>AA256/$AB256</f>
        <v>3.1774817624618947</v>
      </c>
    </row>
    <row r="257" spans="1:33">
      <c r="A257" s="10">
        <v>785</v>
      </c>
      <c r="B257" s="185">
        <v>17</v>
      </c>
      <c r="C257" s="190" t="s">
        <v>549</v>
      </c>
      <c r="D257" s="32">
        <v>2626</v>
      </c>
      <c r="E257" s="17">
        <v>308</v>
      </c>
      <c r="F257" s="275">
        <f>E257/D257</f>
        <v>0.11728865194211729</v>
      </c>
      <c r="G257" s="198">
        <v>2171</v>
      </c>
      <c r="H257" s="198">
        <v>199</v>
      </c>
      <c r="I257" s="276">
        <f>H257/G257</f>
        <v>9.1662828189774295E-2</v>
      </c>
      <c r="J257" s="265">
        <f>H257/E257-1</f>
        <v>-0.35389610389610393</v>
      </c>
      <c r="K257" s="17">
        <v>4331.8914318354882</v>
      </c>
      <c r="L257" s="17">
        <v>4201.8730437520198</v>
      </c>
      <c r="M257" s="32">
        <v>2254.2190898705257</v>
      </c>
      <c r="N257" s="16">
        <v>0.52037755916596895</v>
      </c>
      <c r="O257" s="273">
        <f>M257*D257/E257</f>
        <v>19219.413409090914</v>
      </c>
      <c r="P257" s="26">
        <v>3119.4081733092053</v>
      </c>
      <c r="Q257" s="40">
        <v>2072.9291959819325</v>
      </c>
      <c r="R257" s="40">
        <v>853.37067258253751</v>
      </c>
      <c r="S257" s="198">
        <f>SUM(P257:Q257)</f>
        <v>5192.3373692911373</v>
      </c>
      <c r="T257" s="291">
        <f>Q257/S257</f>
        <v>0.39922852629757583</v>
      </c>
      <c r="U257" s="291">
        <f>S257/K257</f>
        <v>1.1986305407222695</v>
      </c>
      <c r="V257" s="183">
        <v>8.3000000000000007</v>
      </c>
      <c r="W257" s="189">
        <v>483.24592799121785</v>
      </c>
      <c r="X257" s="189">
        <v>88.66514835655633</v>
      </c>
      <c r="Y257" s="189">
        <v>417.62614299530043</v>
      </c>
      <c r="Z257" s="18">
        <v>592.9593564356436</v>
      </c>
      <c r="AA257" s="258">
        <v>702.11187738004571</v>
      </c>
      <c r="AB257" s="32">
        <v>162.04875548178882</v>
      </c>
      <c r="AC257" s="302">
        <f>W257/$AB257</f>
        <v>2.9821020627679271</v>
      </c>
      <c r="AD257" s="302">
        <f>X257/$AB257</f>
        <v>0.54715106014202375</v>
      </c>
      <c r="AE257" s="302">
        <f>Y257/$AB257</f>
        <v>2.5771635317633379</v>
      </c>
      <c r="AF257" s="302">
        <f>Z257/$AB257</f>
        <v>3.6591416865418687</v>
      </c>
      <c r="AG257" s="302">
        <f>AA257/$AB257</f>
        <v>4.3327199600675099</v>
      </c>
    </row>
    <row r="258" spans="1:33">
      <c r="A258" s="12">
        <v>790</v>
      </c>
      <c r="B258" s="185">
        <v>6</v>
      </c>
      <c r="C258" s="191" t="s">
        <v>246</v>
      </c>
      <c r="D258" s="32">
        <v>23734</v>
      </c>
      <c r="E258" s="17">
        <v>3494</v>
      </c>
      <c r="F258" s="275">
        <f>E258/D258</f>
        <v>0.14721496587174518</v>
      </c>
      <c r="G258" s="198">
        <v>21298</v>
      </c>
      <c r="H258" s="198">
        <v>2510</v>
      </c>
      <c r="I258" s="276">
        <f>H258/G258</f>
        <v>0.1178514414499014</v>
      </c>
      <c r="J258" s="265">
        <f>H258/E258-1</f>
        <v>-0.28162564396107614</v>
      </c>
      <c r="K258" s="17">
        <v>2538.4911451925509</v>
      </c>
      <c r="L258" s="17">
        <v>2468.7587880041647</v>
      </c>
      <c r="M258" s="32">
        <v>1961.4401044914468</v>
      </c>
      <c r="N258" s="16">
        <v>0.77267951405151214</v>
      </c>
      <c r="O258" s="273">
        <f>M258*D258/E258</f>
        <v>13323.646090440754</v>
      </c>
      <c r="P258" s="26">
        <v>2165.6093103976914</v>
      </c>
      <c r="Q258" s="40">
        <v>677.96223327089274</v>
      </c>
      <c r="R258" s="40">
        <v>79.059683799471557</v>
      </c>
      <c r="S258" s="198">
        <f>SUM(P258:Q258)</f>
        <v>2843.5715436685841</v>
      </c>
      <c r="T258" s="291">
        <f>Q258/S258</f>
        <v>0.23841926354215504</v>
      </c>
      <c r="U258" s="291">
        <f>S258/K258</f>
        <v>1.1201817855673049</v>
      </c>
      <c r="V258" s="183">
        <v>8.9</v>
      </c>
      <c r="W258" s="189">
        <v>232.3567122834167</v>
      </c>
      <c r="X258" s="189">
        <v>182.065303367924</v>
      </c>
      <c r="Y258" s="189">
        <v>176.44551837201092</v>
      </c>
      <c r="Z258" s="18">
        <v>293.425467683492</v>
      </c>
      <c r="AA258" s="258">
        <v>402.9088316339429</v>
      </c>
      <c r="AB258" s="32">
        <v>187.54291496443827</v>
      </c>
      <c r="AC258" s="302">
        <f>W258/$AB258</f>
        <v>1.2389522276939973</v>
      </c>
      <c r="AD258" s="302">
        <f>X258/$AB258</f>
        <v>0.97079275643362517</v>
      </c>
      <c r="AE258" s="302">
        <f>Y258/$AB258</f>
        <v>0.94082742824738741</v>
      </c>
      <c r="AF258" s="302">
        <f>Z258/$AB258</f>
        <v>1.5645777273917871</v>
      </c>
      <c r="AG258" s="302">
        <f>AA258/$AB258</f>
        <v>2.1483553868742105</v>
      </c>
    </row>
    <row r="259" spans="1:33">
      <c r="A259" s="10">
        <v>791</v>
      </c>
      <c r="B259" s="185">
        <v>17</v>
      </c>
      <c r="C259" s="190" t="s">
        <v>255</v>
      </c>
      <c r="D259" s="32">
        <v>5029</v>
      </c>
      <c r="E259" s="17">
        <v>778</v>
      </c>
      <c r="F259" s="275">
        <f>E259/D259</f>
        <v>0.15470272419964207</v>
      </c>
      <c r="G259" s="198">
        <v>4236</v>
      </c>
      <c r="H259" s="198">
        <v>560</v>
      </c>
      <c r="I259" s="276">
        <f>H259/G259</f>
        <v>0.13220018885741266</v>
      </c>
      <c r="J259" s="265">
        <f>H259/E259-1</f>
        <v>-0.28020565552699228</v>
      </c>
      <c r="K259" s="17">
        <v>3168.8674607277799</v>
      </c>
      <c r="L259" s="17">
        <v>3110.6265258463059</v>
      </c>
      <c r="M259" s="32">
        <v>2389.928850666136</v>
      </c>
      <c r="N259" s="16">
        <v>0.75419022104422495</v>
      </c>
      <c r="O259" s="273">
        <f>M259*D259/E259</f>
        <v>15448.524665809766</v>
      </c>
      <c r="P259" s="26">
        <v>2040.9013674685757</v>
      </c>
      <c r="Q259" s="40">
        <v>1416.203162772488</v>
      </c>
      <c r="R259" s="40">
        <v>49.459405995845053</v>
      </c>
      <c r="S259" s="198">
        <f>SUM(P259:Q259)</f>
        <v>3457.1045302410639</v>
      </c>
      <c r="T259" s="291">
        <f>Q259/S259</f>
        <v>0.409650084451955</v>
      </c>
      <c r="U259" s="291">
        <f>S259/K259</f>
        <v>1.0909590170890535</v>
      </c>
      <c r="V259" s="183">
        <v>9.1</v>
      </c>
      <c r="W259" s="189">
        <v>167.12555054230751</v>
      </c>
      <c r="X259" s="189">
        <v>187.52947195806499</v>
      </c>
      <c r="Y259" s="189">
        <v>181.90968696215234</v>
      </c>
      <c r="Z259" s="18">
        <v>90.580240604493937</v>
      </c>
      <c r="AA259" s="258">
        <v>245.38612447802745</v>
      </c>
      <c r="AB259" s="32">
        <v>154.37422752124422</v>
      </c>
      <c r="AC259" s="302">
        <f>W259/$AB259</f>
        <v>1.0826000766177664</v>
      </c>
      <c r="AD259" s="302">
        <f>X259/$AB259</f>
        <v>1.2147718888650509</v>
      </c>
      <c r="AE259" s="302">
        <f>Y259/$AB259</f>
        <v>1.1783682411438712</v>
      </c>
      <c r="AF259" s="302">
        <f>Z259/$AB259</f>
        <v>0.58675753109131334</v>
      </c>
      <c r="AG259" s="302">
        <f>AA259/$AB259</f>
        <v>1.5895536995918482</v>
      </c>
    </row>
    <row r="260" spans="1:33">
      <c r="A260" s="10">
        <v>831</v>
      </c>
      <c r="B260" s="185">
        <v>9</v>
      </c>
      <c r="C260" s="190" t="s">
        <v>550</v>
      </c>
      <c r="D260" s="32">
        <v>4559</v>
      </c>
      <c r="E260" s="17">
        <v>717</v>
      </c>
      <c r="F260" s="275">
        <f>E260/D260</f>
        <v>0.15727133143233166</v>
      </c>
      <c r="G260" s="198">
        <v>4230</v>
      </c>
      <c r="H260" s="198">
        <v>544</v>
      </c>
      <c r="I260" s="276">
        <f>H260/G260</f>
        <v>0.12860520094562647</v>
      </c>
      <c r="J260" s="265">
        <f>H260/E260-1</f>
        <v>-0.24128312412831243</v>
      </c>
      <c r="K260" s="17">
        <v>2757.4885632814216</v>
      </c>
      <c r="L260" s="17">
        <v>2841.228664563509</v>
      </c>
      <c r="M260" s="32">
        <v>2135.8862908532569</v>
      </c>
      <c r="N260" s="16">
        <v>0.77457666345188547</v>
      </c>
      <c r="O260" s="273">
        <f>M260*D260/E260</f>
        <v>13580.900418410039</v>
      </c>
      <c r="P260" s="26">
        <v>2500.7936488793953</v>
      </c>
      <c r="Q260" s="40">
        <v>524.81216406022179</v>
      </c>
      <c r="R260" s="40">
        <v>24.712124914671627</v>
      </c>
      <c r="S260" s="198">
        <f>SUM(P260:Q260)</f>
        <v>3025.605812939617</v>
      </c>
      <c r="T260" s="291">
        <f>Q260/S260</f>
        <v>0.1734568864905521</v>
      </c>
      <c r="U260" s="291">
        <f>S260/K260</f>
        <v>1.0972324067734789</v>
      </c>
      <c r="V260" s="183">
        <v>8.4</v>
      </c>
      <c r="W260" s="189">
        <v>-95.513339850288375</v>
      </c>
      <c r="X260" s="189">
        <v>-158.43169918740963</v>
      </c>
      <c r="Y260" s="189">
        <v>-161.13312484620582</v>
      </c>
      <c r="Z260" s="18">
        <v>-92.007725378372442</v>
      </c>
      <c r="AA260" s="258">
        <v>256.86604737881117</v>
      </c>
      <c r="AB260" s="32">
        <v>226.41625798820655</v>
      </c>
      <c r="AC260" s="302">
        <f>W260/$AB260</f>
        <v>-0.42184841627081138</v>
      </c>
      <c r="AD260" s="302">
        <f>X260/$AB260</f>
        <v>-0.69973640848556884</v>
      </c>
      <c r="AE260" s="302">
        <f>Y260/$AB260</f>
        <v>-0.71166764382528935</v>
      </c>
      <c r="AF260" s="302">
        <f>Z260/$AB260</f>
        <v>-0.40636536526085015</v>
      </c>
      <c r="AG260" s="302">
        <f>AA260/$AB260</f>
        <v>1.1344858786253356</v>
      </c>
    </row>
    <row r="261" spans="1:33">
      <c r="A261" s="10">
        <v>832</v>
      </c>
      <c r="B261" s="185">
        <v>17</v>
      </c>
      <c r="C261" s="190" t="s">
        <v>551</v>
      </c>
      <c r="D261" s="32">
        <v>3825</v>
      </c>
      <c r="E261" s="17">
        <v>598</v>
      </c>
      <c r="F261" s="275">
        <f>E261/D261</f>
        <v>0.15633986928104576</v>
      </c>
      <c r="G261" s="198">
        <v>3261</v>
      </c>
      <c r="H261" s="198">
        <v>376</v>
      </c>
      <c r="I261" s="276">
        <f>H261/G261</f>
        <v>0.11530205458448328</v>
      </c>
      <c r="J261" s="265">
        <f>H261/E261-1</f>
        <v>-0.37123745819397991</v>
      </c>
      <c r="K261" s="17">
        <v>3479.7569516339881</v>
      </c>
      <c r="L261" s="17">
        <v>3515.2244410164526</v>
      </c>
      <c r="M261" s="32">
        <v>2638.3993647058828</v>
      </c>
      <c r="N261" s="16">
        <v>0.75821369175423892</v>
      </c>
      <c r="O261" s="273">
        <f>M261*D261/E261</f>
        <v>16876.049448160538</v>
      </c>
      <c r="P261" s="26">
        <v>1858.0403276150716</v>
      </c>
      <c r="Q261" s="40">
        <v>2225.1551324337952</v>
      </c>
      <c r="R261" s="40">
        <v>625.37430389783628</v>
      </c>
      <c r="S261" s="198">
        <f>SUM(P261:Q261)</f>
        <v>4083.1954600488671</v>
      </c>
      <c r="T261" s="291">
        <f>Q261/S261</f>
        <v>0.54495435112164947</v>
      </c>
      <c r="U261" s="291">
        <f>S261/K261</f>
        <v>1.173413981724075</v>
      </c>
      <c r="V261" s="183">
        <v>7.9</v>
      </c>
      <c r="W261" s="189">
        <v>354.68352713117605</v>
      </c>
      <c r="X261" s="189">
        <v>80.819190690227686</v>
      </c>
      <c r="Y261" s="189">
        <v>289.06374213525862</v>
      </c>
      <c r="Z261" s="18">
        <v>602.30638431372552</v>
      </c>
      <c r="AA261" s="258">
        <v>295.50534640522875</v>
      </c>
      <c r="AB261" s="32">
        <v>165.71201118251506</v>
      </c>
      <c r="AC261" s="302">
        <f>W261/$AB261</f>
        <v>2.1403610070275954</v>
      </c>
      <c r="AD261" s="302">
        <f>X261/$AB261</f>
        <v>0.48770870689158136</v>
      </c>
      <c r="AE261" s="302">
        <f>Y261/$AB261</f>
        <v>1.7443741106785802</v>
      </c>
      <c r="AF261" s="302">
        <f>Z261/$AB261</f>
        <v>3.6346573794843744</v>
      </c>
      <c r="AG261" s="302">
        <f>AA261/$AB261</f>
        <v>1.7832463941298704</v>
      </c>
    </row>
    <row r="262" spans="1:33">
      <c r="A262" s="10">
        <v>833</v>
      </c>
      <c r="B262" s="185">
        <v>2</v>
      </c>
      <c r="C262" s="190" t="s">
        <v>552</v>
      </c>
      <c r="D262" s="32">
        <v>1691</v>
      </c>
      <c r="E262" s="17">
        <v>232</v>
      </c>
      <c r="F262" s="275">
        <f>E262/D262</f>
        <v>0.13719692489651095</v>
      </c>
      <c r="G262" s="198">
        <v>1700</v>
      </c>
      <c r="H262" s="198">
        <v>204</v>
      </c>
      <c r="I262" s="276">
        <f>H262/G262</f>
        <v>0.12</v>
      </c>
      <c r="J262" s="265">
        <f>H262/E262-1</f>
        <v>-0.12068965517241381</v>
      </c>
      <c r="K262" s="17">
        <v>2844.1771732702564</v>
      </c>
      <c r="L262" s="17">
        <v>2949.6931487177972</v>
      </c>
      <c r="M262" s="32">
        <v>1889.0905026611476</v>
      </c>
      <c r="N262" s="16">
        <v>0.66419578935339574</v>
      </c>
      <c r="O262" s="273">
        <f>M262*D262/E262</f>
        <v>13769.18982758621</v>
      </c>
      <c r="P262" s="26">
        <v>2283.8646618970724</v>
      </c>
      <c r="Q262" s="40">
        <v>956.9761607821265</v>
      </c>
      <c r="R262" s="40">
        <v>543.57480114496173</v>
      </c>
      <c r="S262" s="198">
        <f>SUM(P262:Q262)</f>
        <v>3240.8408226791989</v>
      </c>
      <c r="T262" s="291">
        <f>Q262/S262</f>
        <v>0.29528638188129075</v>
      </c>
      <c r="U262" s="291">
        <f>S262/K262</f>
        <v>1.1394651687443422</v>
      </c>
      <c r="V262" s="183">
        <v>6.9</v>
      </c>
      <c r="W262" s="189">
        <v>-159.08688904634951</v>
      </c>
      <c r="X262" s="189">
        <v>-509.29032216943267</v>
      </c>
      <c r="Y262" s="189">
        <v>-224.70667404226691</v>
      </c>
      <c r="Z262" s="18">
        <v>-96.443234772324075</v>
      </c>
      <c r="AA262" s="258">
        <v>130.0735127143702</v>
      </c>
      <c r="AB262" s="32">
        <v>195.91125045980417</v>
      </c>
      <c r="AC262" s="302">
        <f>W262/$AB262</f>
        <v>-0.8120354939952259</v>
      </c>
      <c r="AD262" s="302">
        <f>X262/$AB262</f>
        <v>-2.5995971184611761</v>
      </c>
      <c r="AE262" s="302">
        <f>Y262/$AB262</f>
        <v>-1.1469819804369572</v>
      </c>
      <c r="AF262" s="302">
        <f>Z262/$AB262</f>
        <v>-0.49228022661267068</v>
      </c>
      <c r="AG262" s="302">
        <f>AA262/$AB262</f>
        <v>0.66394100598657479</v>
      </c>
    </row>
    <row r="263" spans="1:33">
      <c r="A263" s="10">
        <v>834</v>
      </c>
      <c r="B263" s="185">
        <v>5</v>
      </c>
      <c r="C263" s="190" t="s">
        <v>553</v>
      </c>
      <c r="D263" s="32">
        <v>5879</v>
      </c>
      <c r="E263" s="17">
        <v>885</v>
      </c>
      <c r="F263" s="275">
        <f>E263/D263</f>
        <v>0.15053580540908318</v>
      </c>
      <c r="G263" s="198">
        <v>5427</v>
      </c>
      <c r="H263" s="198">
        <v>675</v>
      </c>
      <c r="I263" s="276">
        <f>H263/G263</f>
        <v>0.12437810945273632</v>
      </c>
      <c r="J263" s="265">
        <f>H263/E263-1</f>
        <v>-0.23728813559322037</v>
      </c>
      <c r="K263" s="17">
        <v>2676.0488739581569</v>
      </c>
      <c r="L263" s="17">
        <v>2627.0203883946456</v>
      </c>
      <c r="M263" s="32">
        <v>2060.3629443782957</v>
      </c>
      <c r="N263" s="16">
        <v>0.7699272477526925</v>
      </c>
      <c r="O263" s="273">
        <f>M263*D263/E263</f>
        <v>13686.862994350282</v>
      </c>
      <c r="P263" s="26">
        <v>2293.4436401406383</v>
      </c>
      <c r="Q263" s="40">
        <v>750.44194564796305</v>
      </c>
      <c r="R263" s="40">
        <v>379.94275880807186</v>
      </c>
      <c r="S263" s="198">
        <f>SUM(P263:Q263)</f>
        <v>3043.8855857886015</v>
      </c>
      <c r="T263" s="291">
        <f>Q263/S263</f>
        <v>0.2465407862738509</v>
      </c>
      <c r="U263" s="291">
        <f>S263/K263</f>
        <v>1.1374551546535754</v>
      </c>
      <c r="V263" s="183">
        <v>8.6</v>
      </c>
      <c r="W263" s="189">
        <v>366.28020945572973</v>
      </c>
      <c r="X263" s="189">
        <v>192.35132695908788</v>
      </c>
      <c r="Y263" s="189">
        <v>300.6604244598123</v>
      </c>
      <c r="Z263" s="18">
        <v>468.08117196802175</v>
      </c>
      <c r="AA263" s="258">
        <v>411.98687361796226</v>
      </c>
      <c r="AB263" s="32">
        <v>206.42354039428506</v>
      </c>
      <c r="AC263" s="302">
        <f>W263/$AB263</f>
        <v>1.7744110422488926</v>
      </c>
      <c r="AD263" s="302">
        <f>X263/$AB263</f>
        <v>0.93182844646343077</v>
      </c>
      <c r="AE263" s="302">
        <f>Y263/$AB263</f>
        <v>1.4565219833238372</v>
      </c>
      <c r="AF263" s="302">
        <f>Z263/$AB263</f>
        <v>2.267576513192004</v>
      </c>
      <c r="AG263" s="302">
        <f>AA263/$AB263</f>
        <v>1.9958328048779477</v>
      </c>
    </row>
    <row r="264" spans="1:33">
      <c r="A264" s="10">
        <v>837</v>
      </c>
      <c r="B264" s="185">
        <v>6</v>
      </c>
      <c r="C264" s="190" t="s">
        <v>554</v>
      </c>
      <c r="D264" s="32">
        <v>249009</v>
      </c>
      <c r="E264" s="17">
        <v>34036</v>
      </c>
      <c r="F264" s="275">
        <f>E264/D264</f>
        <v>0.13668582260078954</v>
      </c>
      <c r="G264" s="198">
        <v>274036</v>
      </c>
      <c r="H264" s="198">
        <v>35178</v>
      </c>
      <c r="I264" s="276">
        <f>H264/G264</f>
        <v>0.12836999518311462</v>
      </c>
      <c r="J264" s="265">
        <f>H264/E264-1</f>
        <v>3.3552708896462669E-2</v>
      </c>
      <c r="K264" s="17">
        <v>2600.7415178166261</v>
      </c>
      <c r="L264" s="17">
        <v>2556.3197109448097</v>
      </c>
      <c r="M264" s="32">
        <v>2253.140212201165</v>
      </c>
      <c r="N264" s="16">
        <v>0.86634530835371937</v>
      </c>
      <c r="O264" s="273">
        <f>M264*D264/E264</f>
        <v>16484.081299212594</v>
      </c>
      <c r="P264" s="26">
        <v>2530.1364142435982</v>
      </c>
      <c r="Q264" s="40">
        <v>324.66918914197856</v>
      </c>
      <c r="R264" s="40">
        <v>-206.49806981425439</v>
      </c>
      <c r="S264" s="198">
        <f>SUM(P264:Q264)</f>
        <v>2854.8056033855769</v>
      </c>
      <c r="T264" s="291">
        <f>Q264/S264</f>
        <v>0.11372724950411552</v>
      </c>
      <c r="U264" s="291">
        <f>S264/K264</f>
        <v>1.0976890951401592</v>
      </c>
      <c r="V264" s="183">
        <v>7.6</v>
      </c>
      <c r="W264" s="189">
        <v>81.998287787366451</v>
      </c>
      <c r="X264" s="189">
        <v>107.77744584653318</v>
      </c>
      <c r="Y264" s="189">
        <v>102.15766085062005</v>
      </c>
      <c r="Z264" s="18">
        <v>71.585855169893463</v>
      </c>
      <c r="AA264" s="258">
        <v>224.55305972876482</v>
      </c>
      <c r="AB264" s="32">
        <v>232.63146376832404</v>
      </c>
      <c r="AC264" s="302">
        <f>W264/$AB264</f>
        <v>0.35248150211111573</v>
      </c>
      <c r="AD264" s="302">
        <f>X264/$AB264</f>
        <v>0.46329694229955043</v>
      </c>
      <c r="AE264" s="302">
        <f>Y264/$AB264</f>
        <v>0.43913948352385435</v>
      </c>
      <c r="AF264" s="302">
        <f>Z264/$AB264</f>
        <v>0.30772215421893784</v>
      </c>
      <c r="AG264" s="302">
        <f>AA264/$AB264</f>
        <v>0.96527381159581904</v>
      </c>
    </row>
    <row r="265" spans="1:33">
      <c r="A265" s="10">
        <v>844</v>
      </c>
      <c r="B265" s="185">
        <v>11</v>
      </c>
      <c r="C265" s="190" t="s">
        <v>555</v>
      </c>
      <c r="D265" s="32">
        <v>1441</v>
      </c>
      <c r="E265" s="17">
        <v>136</v>
      </c>
      <c r="F265" s="275">
        <f>E265/D265</f>
        <v>9.4378903539208886E-2</v>
      </c>
      <c r="G265" s="198">
        <v>1334</v>
      </c>
      <c r="H265" s="198">
        <v>122</v>
      </c>
      <c r="I265" s="276">
        <f>H265/G265</f>
        <v>9.145427286356822E-2</v>
      </c>
      <c r="J265" s="265">
        <f>H265/E265-1</f>
        <v>-0.1029411764705882</v>
      </c>
      <c r="K265" s="17">
        <v>2751.3878209576687</v>
      </c>
      <c r="L265" s="17">
        <v>2568.1057716485084</v>
      </c>
      <c r="M265" s="32">
        <v>1680.5621929215822</v>
      </c>
      <c r="N265" s="16">
        <v>0.61080527438572185</v>
      </c>
      <c r="O265" s="273">
        <f>M265*D265/E265</f>
        <v>17806.545000000002</v>
      </c>
      <c r="P265" s="26">
        <v>2265.0465889959632</v>
      </c>
      <c r="Q265" s="40">
        <v>472.7056043215938</v>
      </c>
      <c r="R265" s="40">
        <v>36.550987570336304</v>
      </c>
      <c r="S265" s="198">
        <f>SUM(P265:Q265)</f>
        <v>2737.7521933175572</v>
      </c>
      <c r="T265" s="291">
        <f>Q265/S265</f>
        <v>0.17266193977504515</v>
      </c>
      <c r="U265" s="291">
        <f>S265/K265</f>
        <v>0.99504409100881841</v>
      </c>
      <c r="V265" s="183">
        <v>9.9</v>
      </c>
      <c r="W265" s="189">
        <v>-128.10996288202037</v>
      </c>
      <c r="X265" s="189">
        <v>-97.016551515333731</v>
      </c>
      <c r="Y265" s="189">
        <v>-102.63633651124664</v>
      </c>
      <c r="Z265" s="18">
        <v>9.8878070784177652</v>
      </c>
      <c r="AA265" s="258">
        <v>-119.19902151283831</v>
      </c>
      <c r="AB265" s="32">
        <v>155.96330556243791</v>
      </c>
      <c r="AC265" s="302">
        <f>W265/$AB265</f>
        <v>-0.82141092367866742</v>
      </c>
      <c r="AD265" s="302">
        <f>X265/$AB265</f>
        <v>-0.62204728968439571</v>
      </c>
      <c r="AE265" s="302">
        <f>Y265/$AB265</f>
        <v>-0.65808002812659994</v>
      </c>
      <c r="AF265" s="302">
        <f>Z265/$AB265</f>
        <v>6.3398291301663315E-2</v>
      </c>
      <c r="AG265" s="302">
        <f>AA265/$AB265</f>
        <v>-0.76427606534101389</v>
      </c>
    </row>
    <row r="266" spans="1:33">
      <c r="A266" s="10">
        <v>845</v>
      </c>
      <c r="B266" s="185">
        <v>19</v>
      </c>
      <c r="C266" s="190" t="s">
        <v>556</v>
      </c>
      <c r="D266" s="32">
        <v>2863</v>
      </c>
      <c r="E266" s="17">
        <v>483</v>
      </c>
      <c r="F266" s="275">
        <f>E266/D266</f>
        <v>0.1687041564792176</v>
      </c>
      <c r="G266" s="198">
        <v>2407</v>
      </c>
      <c r="H266" s="198">
        <v>334</v>
      </c>
      <c r="I266" s="276">
        <f>H266/G266</f>
        <v>0.13876194432904029</v>
      </c>
      <c r="J266" s="265">
        <f>H266/E266-1</f>
        <v>-0.30848861283643891</v>
      </c>
      <c r="K266" s="17">
        <v>3515.8057736639876</v>
      </c>
      <c r="L266" s="17">
        <v>3831.6293742736352</v>
      </c>
      <c r="M266" s="32">
        <v>2489.8541460006991</v>
      </c>
      <c r="N266" s="16">
        <v>0.70818876419498689</v>
      </c>
      <c r="O266" s="273">
        <f>M266*D266/E266</f>
        <v>14758.700662525884</v>
      </c>
      <c r="P266" s="26">
        <v>2567.0040479214595</v>
      </c>
      <c r="Q266" s="40">
        <v>1471.9440494410164</v>
      </c>
      <c r="R266" s="40">
        <v>20.741129467653451</v>
      </c>
      <c r="S266" s="198">
        <f>SUM(P266:Q266)</f>
        <v>4038.9480973624759</v>
      </c>
      <c r="T266" s="291">
        <f>Q266/S266</f>
        <v>0.36443747578787383</v>
      </c>
      <c r="U266" s="291">
        <f>S266/K266</f>
        <v>1.1487972764642504</v>
      </c>
      <c r="V266" s="183">
        <v>6.9</v>
      </c>
      <c r="W266" s="189">
        <v>517.3373021152114</v>
      </c>
      <c r="X266" s="189">
        <v>500.13937192269054</v>
      </c>
      <c r="Y266" s="189">
        <v>494.51958692677766</v>
      </c>
      <c r="Z266" s="18">
        <v>816.3200279427175</v>
      </c>
      <c r="AA266" s="258"/>
      <c r="AB266" s="32">
        <v>186.6493344779287</v>
      </c>
      <c r="AC266" s="302">
        <f>W266/$AB266</f>
        <v>2.7717071885749829</v>
      </c>
      <c r="AD266" s="302">
        <f>X266/$AB266</f>
        <v>2.6795668643642125</v>
      </c>
      <c r="AE266" s="302">
        <f>Y266/$AB266</f>
        <v>2.6494580776833931</v>
      </c>
      <c r="AF266" s="302">
        <f>Z266/$AB266</f>
        <v>4.3735490952915637</v>
      </c>
      <c r="AG266" s="302">
        <f>AA266/$AB266</f>
        <v>0</v>
      </c>
    </row>
    <row r="267" spans="1:33">
      <c r="A267" s="10">
        <v>846</v>
      </c>
      <c r="B267" s="185">
        <v>14</v>
      </c>
      <c r="C267" s="190" t="s">
        <v>557</v>
      </c>
      <c r="D267" s="32">
        <v>4862</v>
      </c>
      <c r="E267" s="17">
        <v>739</v>
      </c>
      <c r="F267" s="275">
        <f>E267/D267</f>
        <v>0.15199506375976965</v>
      </c>
      <c r="G267" s="198">
        <v>4013</v>
      </c>
      <c r="H267" s="198">
        <v>510</v>
      </c>
      <c r="I267" s="276">
        <f>H267/G267</f>
        <v>0.12708696735609271</v>
      </c>
      <c r="J267" s="265">
        <f>H267/E267-1</f>
        <v>-0.30987821380243574</v>
      </c>
      <c r="K267" s="17">
        <v>2498.5129946524112</v>
      </c>
      <c r="L267" s="17">
        <v>2587.1465329121506</v>
      </c>
      <c r="M267" s="32">
        <v>2034.3826696832584</v>
      </c>
      <c r="N267" s="16">
        <v>0.81423737800742491</v>
      </c>
      <c r="O267" s="273">
        <f>M267*D267/E267</f>
        <v>13384.531177266581</v>
      </c>
      <c r="P267" s="26">
        <v>2133.7837456712891</v>
      </c>
      <c r="Q267" s="40">
        <v>1229.5613590332227</v>
      </c>
      <c r="R267" s="40">
        <v>283.35641076367631</v>
      </c>
      <c r="S267" s="198">
        <f>SUM(P267:Q267)</f>
        <v>3363.3451047045119</v>
      </c>
      <c r="T267" s="291">
        <f>Q267/S267</f>
        <v>0.36557692438797368</v>
      </c>
      <c r="U267" s="291">
        <f>S267/K267</f>
        <v>1.3461387280767034</v>
      </c>
      <c r="V267" s="183">
        <v>9.6999999999999993</v>
      </c>
      <c r="W267" s="189">
        <v>484.10442627300421</v>
      </c>
      <c r="X267" s="189">
        <v>400.14800067188611</v>
      </c>
      <c r="Y267" s="189">
        <v>418.48464127708678</v>
      </c>
      <c r="Z267" s="18">
        <v>595.14707322089669</v>
      </c>
      <c r="AA267" s="258">
        <v>918.92995475113128</v>
      </c>
      <c r="AB267" s="32">
        <v>166.4792933606256</v>
      </c>
      <c r="AC267" s="302">
        <f>W267/$AB267</f>
        <v>2.9078957298571813</v>
      </c>
      <c r="AD267" s="302">
        <f>X267/$AB267</f>
        <v>2.4035902159020459</v>
      </c>
      <c r="AE267" s="302">
        <f>Y267/$AB267</f>
        <v>2.5137338874364992</v>
      </c>
      <c r="AF267" s="302">
        <f>Z267/$AB267</f>
        <v>3.5749014859865826</v>
      </c>
      <c r="AG267" s="302">
        <f>AA267/$AB267</f>
        <v>5.5197852910184775</v>
      </c>
    </row>
    <row r="268" spans="1:33">
      <c r="A268" s="10">
        <v>848</v>
      </c>
      <c r="B268" s="185">
        <v>12</v>
      </c>
      <c r="C268" s="190" t="s">
        <v>558</v>
      </c>
      <c r="D268" s="32">
        <v>4160</v>
      </c>
      <c r="E268" s="17">
        <v>561</v>
      </c>
      <c r="F268" s="275">
        <f>E268/D268</f>
        <v>0.13485576923076922</v>
      </c>
      <c r="G268" s="198">
        <v>3535</v>
      </c>
      <c r="H268" s="198">
        <v>404</v>
      </c>
      <c r="I268" s="276">
        <f>H268/G268</f>
        <v>0.11428571428571428</v>
      </c>
      <c r="J268" s="265">
        <f>H268/E268-1</f>
        <v>-0.27985739750445637</v>
      </c>
      <c r="K268" s="17">
        <v>3171.9443605769202</v>
      </c>
      <c r="L268" s="17">
        <v>3058.1567183422667</v>
      </c>
      <c r="M268" s="32">
        <v>2216.2194951923079</v>
      </c>
      <c r="N268" s="16">
        <v>0.69869431593346643</v>
      </c>
      <c r="O268" s="273">
        <f>M268*D268/E268</f>
        <v>16433.998395721926</v>
      </c>
      <c r="P268" s="26">
        <v>1908.5144968067975</v>
      </c>
      <c r="Q268" s="40">
        <v>1235.8339777546348</v>
      </c>
      <c r="R268" s="40">
        <v>-12.379405999408315</v>
      </c>
      <c r="S268" s="198">
        <f>SUM(P268:Q268)</f>
        <v>3144.3484745614323</v>
      </c>
      <c r="T268" s="291">
        <f>Q268/S268</f>
        <v>0.39303340191230124</v>
      </c>
      <c r="U268" s="291">
        <f>S268/K268</f>
        <v>0.99130000943318297</v>
      </c>
      <c r="V268" s="183">
        <v>9.1</v>
      </c>
      <c r="W268" s="189">
        <v>-101.6380756063548</v>
      </c>
      <c r="X268" s="189">
        <v>-150.48902802396154</v>
      </c>
      <c r="Y268" s="189">
        <v>-156.1088130198745</v>
      </c>
      <c r="Z268" s="18">
        <v>-21.376682692307693</v>
      </c>
      <c r="AA268" s="258">
        <v>82.1075360576923</v>
      </c>
      <c r="AB268" s="32">
        <v>160.66353330600901</v>
      </c>
      <c r="AC268" s="302">
        <f>W268/$AB268</f>
        <v>-0.63261446773219576</v>
      </c>
      <c r="AD268" s="302">
        <f>X268/$AB268</f>
        <v>-0.93667196859994029</v>
      </c>
      <c r="AE268" s="302">
        <f>Y268/$AB268</f>
        <v>-0.97165056567342301</v>
      </c>
      <c r="AF268" s="302">
        <f>Z268/$AB268</f>
        <v>-0.13305248709794296</v>
      </c>
      <c r="AG268" s="302">
        <f>AA268/$AB268</f>
        <v>0.51105272222107523</v>
      </c>
    </row>
    <row r="269" spans="1:33">
      <c r="A269" s="10">
        <v>849</v>
      </c>
      <c r="B269" s="185">
        <v>16</v>
      </c>
      <c r="C269" s="190" t="s">
        <v>559</v>
      </c>
      <c r="D269" s="32">
        <v>2903</v>
      </c>
      <c r="E269" s="17">
        <v>564</v>
      </c>
      <c r="F269" s="275">
        <f>E269/D269</f>
        <v>0.19428177747158112</v>
      </c>
      <c r="G269" s="198">
        <v>2239</v>
      </c>
      <c r="H269" s="198">
        <v>293</v>
      </c>
      <c r="I269" s="276">
        <f>H269/G269</f>
        <v>0.13086199196069673</v>
      </c>
      <c r="J269" s="265">
        <f>H269/E269-1</f>
        <v>-0.48049645390070927</v>
      </c>
      <c r="K269" s="17">
        <v>3319.4279503961425</v>
      </c>
      <c r="L269" s="17">
        <v>3310.9748985451915</v>
      </c>
      <c r="M269" s="32">
        <v>2670.2433585945573</v>
      </c>
      <c r="N269" s="16">
        <v>0.80442877462542572</v>
      </c>
      <c r="O269" s="273">
        <f>M269*D269/E269</f>
        <v>13744.178138297872</v>
      </c>
      <c r="P269" s="26">
        <v>1996.5307950456083</v>
      </c>
      <c r="Q269" s="40">
        <v>1770.8226772290025</v>
      </c>
      <c r="R269" s="40">
        <v>230.2028346678307</v>
      </c>
      <c r="S269" s="198">
        <f>SUM(P269:Q269)</f>
        <v>3767.3534722746108</v>
      </c>
      <c r="T269" s="291">
        <f>Q269/S269</f>
        <v>0.47004420749503889</v>
      </c>
      <c r="U269" s="291">
        <f>S269/K269</f>
        <v>1.1349405766812961</v>
      </c>
      <c r="V269" s="183">
        <v>9.5</v>
      </c>
      <c r="W269" s="189">
        <v>288.47795437285862</v>
      </c>
      <c r="X269" s="189">
        <v>228.79869327960324</v>
      </c>
      <c r="Y269" s="189">
        <v>223.17890828369028</v>
      </c>
      <c r="Z269" s="18"/>
      <c r="AA269" s="258"/>
      <c r="AB269" s="32">
        <v>160.93734232193196</v>
      </c>
      <c r="AC269" s="302">
        <f>W269/$AB269</f>
        <v>1.7924861328690269</v>
      </c>
      <c r="AD269" s="302">
        <f>X269/$AB269</f>
        <v>1.4216631763554566</v>
      </c>
      <c r="AE269" s="302">
        <f>Y269/$AB269</f>
        <v>1.3867440897417893</v>
      </c>
      <c r="AF269" s="302">
        <f>Z269/$AB269</f>
        <v>0</v>
      </c>
      <c r="AG269" s="302">
        <f>AA269/$AB269</f>
        <v>0</v>
      </c>
    </row>
    <row r="270" spans="1:33">
      <c r="A270" s="10">
        <v>850</v>
      </c>
      <c r="B270" s="185">
        <v>13</v>
      </c>
      <c r="C270" s="190" t="s">
        <v>560</v>
      </c>
      <c r="D270" s="32">
        <v>2407</v>
      </c>
      <c r="E270" s="17">
        <v>450</v>
      </c>
      <c r="F270" s="275">
        <f>E270/D270</f>
        <v>0.18695471541337766</v>
      </c>
      <c r="G270" s="198">
        <v>2292</v>
      </c>
      <c r="H270" s="198">
        <v>339</v>
      </c>
      <c r="I270" s="276">
        <f>H270/G270</f>
        <v>0.14790575916230367</v>
      </c>
      <c r="J270" s="265">
        <f>H270/E270-1</f>
        <v>-0.2466666666666667</v>
      </c>
      <c r="K270" s="17">
        <v>2774.6417282924804</v>
      </c>
      <c r="L270" s="17">
        <v>2928.2278064724096</v>
      </c>
      <c r="M270" s="32">
        <v>2194.0178188616533</v>
      </c>
      <c r="N270" s="16">
        <v>0.7907391417384384</v>
      </c>
      <c r="O270" s="273">
        <f>M270*D270/E270</f>
        <v>11735.557533333333</v>
      </c>
      <c r="P270" s="26">
        <v>2318.4480172202898</v>
      </c>
      <c r="Q270" s="40">
        <v>974.53517347450168</v>
      </c>
      <c r="R270" s="40">
        <v>144.18063565833211</v>
      </c>
      <c r="S270" s="198">
        <f>SUM(P270:Q270)</f>
        <v>3292.9831906947916</v>
      </c>
      <c r="T270" s="291">
        <f>Q270/S270</f>
        <v>0.29594295416639615</v>
      </c>
      <c r="U270" s="291">
        <f>S270/K270</f>
        <v>1.1868138351401856</v>
      </c>
      <c r="V270" s="183">
        <v>9.4</v>
      </c>
      <c r="W270" s="189">
        <v>-17.248842589614437</v>
      </c>
      <c r="X270" s="189">
        <v>-126.23608804806544</v>
      </c>
      <c r="Y270" s="189">
        <v>-82.868627585531883</v>
      </c>
      <c r="Z270" s="18">
        <v>116.67389696717906</v>
      </c>
      <c r="AA270" s="258">
        <v>1356.3722019110926</v>
      </c>
      <c r="AB270" s="32">
        <v>183.30374494052086</v>
      </c>
      <c r="AC270" s="302">
        <f>W270/$AB270</f>
        <v>-9.4099782823375541E-2</v>
      </c>
      <c r="AD270" s="302">
        <f>X270/$AB270</f>
        <v>-0.68867162582535912</v>
      </c>
      <c r="AE270" s="302">
        <f>Y270/$AB270</f>
        <v>-0.45208365826034502</v>
      </c>
      <c r="AF270" s="302">
        <f>Z270/$AB270</f>
        <v>0.63650580082277031</v>
      </c>
      <c r="AG270" s="302">
        <f>AA270/$AB270</f>
        <v>7.3995880572500781</v>
      </c>
    </row>
    <row r="271" spans="1:33">
      <c r="A271" s="10">
        <v>851</v>
      </c>
      <c r="B271" s="185">
        <v>19</v>
      </c>
      <c r="C271" s="190" t="s">
        <v>561</v>
      </c>
      <c r="D271" s="32">
        <v>21227</v>
      </c>
      <c r="E271" s="17">
        <v>3754</v>
      </c>
      <c r="F271" s="275">
        <f>E271/D271</f>
        <v>0.17685023790455551</v>
      </c>
      <c r="G271" s="198">
        <v>19669</v>
      </c>
      <c r="H271" s="198">
        <v>2909</v>
      </c>
      <c r="I271" s="276">
        <f>H271/G271</f>
        <v>0.14789770705170574</v>
      </c>
      <c r="J271" s="265">
        <f>H271/E271-1</f>
        <v>-0.22509323388385727</v>
      </c>
      <c r="K271" s="17">
        <v>2378.6481763791398</v>
      </c>
      <c r="L271" s="17">
        <v>2476.2727576636853</v>
      </c>
      <c r="M271" s="32">
        <v>2122.3152282470437</v>
      </c>
      <c r="N271" s="16">
        <v>0.8922358713333155</v>
      </c>
      <c r="O271" s="273">
        <f>M271*D271/E271</f>
        <v>12000.635415556739</v>
      </c>
      <c r="P271" s="26">
        <v>2411.4483892761777</v>
      </c>
      <c r="Q271" s="40">
        <v>449.6228480927897</v>
      </c>
      <c r="R271" s="40">
        <v>-328.74548623337603</v>
      </c>
      <c r="S271" s="198">
        <f>SUM(P271:Q271)</f>
        <v>2861.0712373689676</v>
      </c>
      <c r="T271" s="291">
        <f>Q271/S271</f>
        <v>0.15715192345446857</v>
      </c>
      <c r="U271" s="291">
        <f>S271/K271</f>
        <v>1.2028139620564604</v>
      </c>
      <c r="V271" s="183">
        <v>8.4</v>
      </c>
      <c r="W271" s="189">
        <v>25.283831143250605</v>
      </c>
      <c r="X271" s="189">
        <v>151.69732949266785</v>
      </c>
      <c r="Y271" s="189">
        <v>79.664046147333167</v>
      </c>
      <c r="Z271" s="18">
        <v>6.5018848636170921</v>
      </c>
      <c r="AA271" s="258">
        <v>386.45282894426907</v>
      </c>
      <c r="AB271" s="32">
        <v>218.17468244412345</v>
      </c>
      <c r="AC271" s="302">
        <f>W271/$AB271</f>
        <v>0.11588801624462558</v>
      </c>
      <c r="AD271" s="302">
        <f>X271/$AB271</f>
        <v>0.6953021670216889</v>
      </c>
      <c r="AE271" s="302">
        <f>Y271/$AB271</f>
        <v>0.36513882020997496</v>
      </c>
      <c r="AF271" s="302">
        <f>Z271/$AB271</f>
        <v>2.9801280289624279E-2</v>
      </c>
      <c r="AG271" s="302">
        <f>AA271/$AB271</f>
        <v>1.7713000638524738</v>
      </c>
    </row>
    <row r="272" spans="1:33">
      <c r="A272" s="10">
        <v>853</v>
      </c>
      <c r="B272" s="185">
        <v>2</v>
      </c>
      <c r="C272" s="190" t="s">
        <v>562</v>
      </c>
      <c r="D272" s="32">
        <v>197900</v>
      </c>
      <c r="E272" s="17">
        <v>26081</v>
      </c>
      <c r="F272" s="275">
        <f>E272/D272</f>
        <v>0.131788782213239</v>
      </c>
      <c r="G272" s="198">
        <v>209523</v>
      </c>
      <c r="H272" s="198">
        <v>25852</v>
      </c>
      <c r="I272" s="276">
        <f>H272/G272</f>
        <v>0.12338502216940384</v>
      </c>
      <c r="J272" s="265">
        <f>H272/E272-1</f>
        <v>-8.7803381772171285E-3</v>
      </c>
      <c r="K272" s="17">
        <v>2661.3455720565939</v>
      </c>
      <c r="L272" s="17">
        <v>2671.6315739546681</v>
      </c>
      <c r="M272" s="32">
        <v>2269.7815071248101</v>
      </c>
      <c r="N272" s="16">
        <v>0.85286989068871766</v>
      </c>
      <c r="O272" s="273">
        <f>M272*D272/E272</f>
        <v>17222.873366051914</v>
      </c>
      <c r="P272" s="26">
        <v>2420.9747651084663</v>
      </c>
      <c r="Q272" s="40">
        <v>356.72462931098261</v>
      </c>
      <c r="R272" s="40">
        <v>-162.31623978867387</v>
      </c>
      <c r="S272" s="198">
        <f>SUM(P272:Q272)</f>
        <v>2777.6993944194487</v>
      </c>
      <c r="T272" s="291">
        <f>Q272/S272</f>
        <v>0.12842449043538046</v>
      </c>
      <c r="U272" s="291">
        <f>S272/K272</f>
        <v>1.0437199225777134</v>
      </c>
      <c r="V272" s="183">
        <v>6.9</v>
      </c>
      <c r="W272" s="189">
        <v>52.633440805097131</v>
      </c>
      <c r="X272" s="189">
        <v>61.760421673107651</v>
      </c>
      <c r="Y272" s="189">
        <v>56.140636677194429</v>
      </c>
      <c r="Z272" s="18">
        <v>81.015529914098025</v>
      </c>
      <c r="AA272" s="258">
        <v>152.62288792319353</v>
      </c>
      <c r="AB272" s="32">
        <v>223.75128408792276</v>
      </c>
      <c r="AC272" s="302">
        <f>W272/$AB272</f>
        <v>0.23523190501295579</v>
      </c>
      <c r="AD272" s="302">
        <f>X272/$AB272</f>
        <v>0.27602264686373368</v>
      </c>
      <c r="AE272" s="302">
        <f>Y272/$AB272</f>
        <v>0.25090643348055175</v>
      </c>
      <c r="AF272" s="302">
        <f>Z272/$AB272</f>
        <v>0.36207850267470681</v>
      </c>
      <c r="AG272" s="302">
        <f>AA272/$AB272</f>
        <v>0.68210955099243398</v>
      </c>
    </row>
    <row r="273" spans="1:33">
      <c r="A273" s="10">
        <v>854</v>
      </c>
      <c r="B273" s="185">
        <v>19</v>
      </c>
      <c r="C273" s="190" t="s">
        <v>563</v>
      </c>
      <c r="D273" s="32">
        <v>3262</v>
      </c>
      <c r="E273" s="17">
        <v>334</v>
      </c>
      <c r="F273" s="275">
        <f>E273/D273</f>
        <v>0.10239117106069896</v>
      </c>
      <c r="G273" s="198">
        <v>2684</v>
      </c>
      <c r="H273" s="198">
        <v>244</v>
      </c>
      <c r="I273" s="276">
        <f>H273/G273</f>
        <v>9.0909090909090912E-2</v>
      </c>
      <c r="J273" s="265">
        <f>H273/E273-1</f>
        <v>-0.26946107784431139</v>
      </c>
      <c r="K273" s="17">
        <v>2599.2742305334141</v>
      </c>
      <c r="L273" s="17">
        <v>2716.2720097440047</v>
      </c>
      <c r="M273" s="32">
        <v>1927.9513090128755</v>
      </c>
      <c r="N273" s="16">
        <v>0.74172678140898896</v>
      </c>
      <c r="O273" s="273">
        <f>M273*D273/E273</f>
        <v>18829.272964071857</v>
      </c>
      <c r="P273" s="26">
        <v>2273.5322499097106</v>
      </c>
      <c r="Q273" s="40">
        <v>648.30265711118125</v>
      </c>
      <c r="R273" s="40">
        <v>-223.04387228752307</v>
      </c>
      <c r="S273" s="198">
        <f>SUM(P273:Q273)</f>
        <v>2921.8349070208919</v>
      </c>
      <c r="T273" s="291">
        <f>Q273/S273</f>
        <v>0.2218820288420032</v>
      </c>
      <c r="U273" s="291">
        <f>S273/K273</f>
        <v>1.1240964391899824</v>
      </c>
      <c r="V273" s="183">
        <v>9</v>
      </c>
      <c r="W273" s="189">
        <v>112.261874516285</v>
      </c>
      <c r="X273" s="189">
        <v>215.64322569141831</v>
      </c>
      <c r="Y273" s="189">
        <v>166.64208952036756</v>
      </c>
      <c r="Z273" s="18">
        <v>209.71033415082772</v>
      </c>
      <c r="AA273" s="258">
        <v>300.14557939914164</v>
      </c>
      <c r="AB273" s="32">
        <v>187.55309854456965</v>
      </c>
      <c r="AC273" s="302">
        <f>W273/$AB273</f>
        <v>0.59856048973569675</v>
      </c>
      <c r="AD273" s="302">
        <f>X273/$AB273</f>
        <v>1.1497715972960767</v>
      </c>
      <c r="AE273" s="302">
        <f>Y273/$AB273</f>
        <v>0.88850619271836317</v>
      </c>
      <c r="AF273" s="302">
        <f>Z273/$AB273</f>
        <v>1.1181384673364523</v>
      </c>
      <c r="AG273" s="302">
        <f>AA273/$AB273</f>
        <v>1.6003232243471348</v>
      </c>
    </row>
    <row r="274" spans="1:33">
      <c r="A274" s="10">
        <v>857</v>
      </c>
      <c r="B274" s="185">
        <v>11</v>
      </c>
      <c r="C274" s="190" t="s">
        <v>564</v>
      </c>
      <c r="D274" s="32">
        <v>2394</v>
      </c>
      <c r="E274" s="17">
        <v>253</v>
      </c>
      <c r="F274" s="275">
        <f>E274/D274</f>
        <v>0.10568086883876357</v>
      </c>
      <c r="G274" s="198">
        <v>1990</v>
      </c>
      <c r="H274" s="198">
        <v>144</v>
      </c>
      <c r="I274" s="276">
        <f>H274/G274</f>
        <v>7.2361809045226128E-2</v>
      </c>
      <c r="J274" s="265">
        <f>H274/E274-1</f>
        <v>-0.43083003952569165</v>
      </c>
      <c r="K274" s="17">
        <v>2335.045626566417</v>
      </c>
      <c r="L274" s="17">
        <v>2207.0127458576558</v>
      </c>
      <c r="M274" s="32">
        <v>1655.4119172932326</v>
      </c>
      <c r="N274" s="16">
        <v>0.70894200030148613</v>
      </c>
      <c r="O274" s="273">
        <f>M274*D274/E274</f>
        <v>15664.253478260865</v>
      </c>
      <c r="P274" s="26">
        <v>2152.4511488800176</v>
      </c>
      <c r="Q274" s="40">
        <v>11.494926631476766</v>
      </c>
      <c r="R274" s="40">
        <v>-761.32742752734964</v>
      </c>
      <c r="S274" s="198">
        <f>SUM(P274:Q274)</f>
        <v>2163.9460755114942</v>
      </c>
      <c r="T274" s="291">
        <f>Q274/S274</f>
        <v>5.3120208315540849E-3</v>
      </c>
      <c r="U274" s="291">
        <f>S274/K274</f>
        <v>0.92672539281105304</v>
      </c>
      <c r="V274" s="183">
        <v>9.4</v>
      </c>
      <c r="W274" s="189">
        <v>-116.92068374011457</v>
      </c>
      <c r="X274" s="189">
        <v>176.94864040440993</v>
      </c>
      <c r="Y274" s="189">
        <v>-62.540468736032039</v>
      </c>
      <c r="Z274" s="18">
        <v>-101.8481328320802</v>
      </c>
      <c r="AA274" s="258">
        <v>-500.2709941520468</v>
      </c>
      <c r="AB274" s="32">
        <v>152.91903819623357</v>
      </c>
      <c r="AC274" s="302">
        <f>W274/$AB274</f>
        <v>-0.76459206858256545</v>
      </c>
      <c r="AD274" s="302">
        <f>X274/$AB274</f>
        <v>1.1571393757874695</v>
      </c>
      <c r="AE274" s="302">
        <f>Y274/$AB274</f>
        <v>-0.40897764904705258</v>
      </c>
      <c r="AF274" s="302">
        <f>Z274/$AB274</f>
        <v>-0.66602650679363706</v>
      </c>
      <c r="AG274" s="302">
        <f>AA274/$AB274</f>
        <v>-3.271476201086704</v>
      </c>
    </row>
    <row r="275" spans="1:33">
      <c r="A275" s="10">
        <v>858</v>
      </c>
      <c r="B275" s="186">
        <v>33</v>
      </c>
      <c r="C275" s="190" t="s">
        <v>565</v>
      </c>
      <c r="D275" s="32">
        <v>40384</v>
      </c>
      <c r="E275" s="17">
        <v>7687</v>
      </c>
      <c r="F275" s="275">
        <f>E275/D275</f>
        <v>0.19034766244057053</v>
      </c>
      <c r="G275" s="198">
        <v>40178</v>
      </c>
      <c r="H275" s="198">
        <v>6527</v>
      </c>
      <c r="I275" s="276">
        <f>H275/G275</f>
        <v>0.16245208820747672</v>
      </c>
      <c r="J275" s="265">
        <f>H275/E275-1</f>
        <v>-0.15090412384545338</v>
      </c>
      <c r="K275" s="17">
        <v>2752.6466962163222</v>
      </c>
      <c r="L275" s="17">
        <v>2815.6003742067942</v>
      </c>
      <c r="M275" s="32">
        <v>2335.8058850039629</v>
      </c>
      <c r="N275" s="16">
        <v>0.84856726735569366</v>
      </c>
      <c r="O275" s="273">
        <f>M275*D275/E275</f>
        <v>12271.261202029405</v>
      </c>
      <c r="P275" s="26">
        <v>2542.8831645278747</v>
      </c>
      <c r="Q275" s="40">
        <v>700.72862633144712</v>
      </c>
      <c r="R275" s="40">
        <v>176.18373315368578</v>
      </c>
      <c r="S275" s="198">
        <f>SUM(P275:Q275)</f>
        <v>3243.6117908593219</v>
      </c>
      <c r="T275" s="291">
        <f>Q275/S275</f>
        <v>0.21603344404720048</v>
      </c>
      <c r="U275" s="291">
        <f>S275/K275</f>
        <v>1.178361100724572</v>
      </c>
      <c r="V275" s="183">
        <v>7.1</v>
      </c>
      <c r="W275" s="189">
        <v>184.25447554139291</v>
      </c>
      <c r="X275" s="189">
        <v>100.66073017547176</v>
      </c>
      <c r="Y275" s="189">
        <v>118.63469054547546</v>
      </c>
      <c r="Z275" s="18">
        <v>149.70045191164817</v>
      </c>
      <c r="AA275" s="258">
        <v>437.68887405903325</v>
      </c>
      <c r="AB275" s="32">
        <v>275.85387895957575</v>
      </c>
      <c r="AC275" s="302">
        <f>W275/$AB275</f>
        <v>0.6679423042240199</v>
      </c>
      <c r="AD275" s="302">
        <f>X275/$AB275</f>
        <v>0.36490598049637291</v>
      </c>
      <c r="AE275" s="302">
        <f>Y275/$AB275</f>
        <v>0.43006352128497877</v>
      </c>
      <c r="AF275" s="302">
        <f>Z275/$AB275</f>
        <v>0.54268024968967576</v>
      </c>
      <c r="AG275" s="302">
        <f>AA275/$AB275</f>
        <v>1.586669274725599</v>
      </c>
    </row>
    <row r="276" spans="1:33">
      <c r="A276" s="10">
        <v>859</v>
      </c>
      <c r="B276" s="185">
        <v>17</v>
      </c>
      <c r="C276" s="190" t="s">
        <v>566</v>
      </c>
      <c r="D276" s="32">
        <v>6562</v>
      </c>
      <c r="E276" s="17">
        <v>2082</v>
      </c>
      <c r="F276" s="275">
        <f>E276/D276</f>
        <v>0.31728131667174642</v>
      </c>
      <c r="G276" s="198">
        <v>6102</v>
      </c>
      <c r="H276" s="198">
        <v>1567</v>
      </c>
      <c r="I276" s="276">
        <f>H276/G276</f>
        <v>0.25680104883644705</v>
      </c>
      <c r="J276" s="265">
        <f>H276/E276-1</f>
        <v>-0.24735830931796354</v>
      </c>
      <c r="K276" s="17">
        <v>3261.0548201767747</v>
      </c>
      <c r="L276" s="17">
        <v>3218.9268474295695</v>
      </c>
      <c r="M276" s="32">
        <v>2584.792366656508</v>
      </c>
      <c r="N276" s="16">
        <v>0.79262462889734309</v>
      </c>
      <c r="O276" s="273">
        <f>M276*D276/E276</f>
        <v>8146.6894860710881</v>
      </c>
      <c r="P276" s="26">
        <v>1892.1529771088103</v>
      </c>
      <c r="Q276" s="40">
        <v>1674.4393281582686</v>
      </c>
      <c r="R276" s="40">
        <v>-563.30432426836001</v>
      </c>
      <c r="S276" s="198">
        <f>SUM(P276:Q276)</f>
        <v>3566.5923052670787</v>
      </c>
      <c r="T276" s="291">
        <f>Q276/S276</f>
        <v>0.46947875866986172</v>
      </c>
      <c r="U276" s="291">
        <f>S276/K276</f>
        <v>1.093692839261666</v>
      </c>
      <c r="V276" s="183">
        <v>9.9</v>
      </c>
      <c r="W276" s="189">
        <v>-43.821193100805644</v>
      </c>
      <c r="X276" s="189">
        <v>237.27626901588192</v>
      </c>
      <c r="Y276" s="189">
        <v>10.559021903276914</v>
      </c>
      <c r="Z276" s="18">
        <v>30.391167327034442</v>
      </c>
      <c r="AA276" s="258">
        <v>46.689160316976533</v>
      </c>
      <c r="AB276" s="32">
        <v>168.340476902706</v>
      </c>
      <c r="AC276" s="302">
        <f>W276/$AB276</f>
        <v>-0.26031287250143959</v>
      </c>
      <c r="AD276" s="302">
        <f>X276/$AB276</f>
        <v>1.4095021790452573</v>
      </c>
      <c r="AE276" s="302">
        <f>Y276/$AB276</f>
        <v>6.2724200961956425E-2</v>
      </c>
      <c r="AF276" s="302">
        <f>Z276/$AB276</f>
        <v>0.1805339267548785</v>
      </c>
      <c r="AG276" s="302">
        <f>AA276/$AB276</f>
        <v>0.27734957852092212</v>
      </c>
    </row>
    <row r="277" spans="1:33">
      <c r="A277" s="10">
        <v>886</v>
      </c>
      <c r="B277" s="185">
        <v>4</v>
      </c>
      <c r="C277" s="190" t="s">
        <v>567</v>
      </c>
      <c r="D277" s="32">
        <v>12599</v>
      </c>
      <c r="E277" s="17">
        <v>2212</v>
      </c>
      <c r="F277" s="275">
        <f>E277/D277</f>
        <v>0.17556948964203509</v>
      </c>
      <c r="G277" s="198">
        <v>11184</v>
      </c>
      <c r="H277" s="198">
        <v>1579</v>
      </c>
      <c r="I277" s="276">
        <f>H277/G277</f>
        <v>0.1411838340486409</v>
      </c>
      <c r="J277" s="265">
        <f>H277/E277-1</f>
        <v>-0.28616636528028938</v>
      </c>
      <c r="K277" s="17">
        <v>2528.511813636002</v>
      </c>
      <c r="L277" s="17">
        <v>2619.423305365593</v>
      </c>
      <c r="M277" s="32">
        <v>2105.7942225573456</v>
      </c>
      <c r="N277" s="16">
        <v>0.83281961001764582</v>
      </c>
      <c r="O277" s="273">
        <f>M277*D277/E277</f>
        <v>11994.07839511754</v>
      </c>
      <c r="P277" s="26">
        <v>2277.9945118421174</v>
      </c>
      <c r="Q277" s="40">
        <v>564.28893164208012</v>
      </c>
      <c r="R277" s="40">
        <v>-157.47643728076503</v>
      </c>
      <c r="S277" s="198">
        <f>SUM(P277:Q277)</f>
        <v>2842.2834434841975</v>
      </c>
      <c r="T277" s="291">
        <f>Q277/S277</f>
        <v>0.19853365889165145</v>
      </c>
      <c r="U277" s="291">
        <f>S277/K277</f>
        <v>1.1240934007727619</v>
      </c>
      <c r="V277" s="183">
        <v>8.9</v>
      </c>
      <c r="W277" s="189">
        <v>44.137029297469496</v>
      </c>
      <c r="X277" s="189">
        <v>116.22128533677576</v>
      </c>
      <c r="Y277" s="189">
        <v>98.517244301552054</v>
      </c>
      <c r="Z277" s="18">
        <v>31.951739820620681</v>
      </c>
      <c r="AA277" s="258">
        <v>388.88682276371139</v>
      </c>
      <c r="AB277" s="32">
        <v>211.78257394602247</v>
      </c>
      <c r="AC277" s="302">
        <f>W277/$AB277</f>
        <v>0.20840727579748278</v>
      </c>
      <c r="AD277" s="302">
        <f>X277/$AB277</f>
        <v>0.54877643222146011</v>
      </c>
      <c r="AE277" s="302">
        <f>Y277/$AB277</f>
        <v>0.4651810697449611</v>
      </c>
      <c r="AF277" s="302">
        <f>Z277/$AB277</f>
        <v>0.15087048582554435</v>
      </c>
      <c r="AG277" s="302">
        <f>AA277/$AB277</f>
        <v>1.836255058751094</v>
      </c>
    </row>
    <row r="278" spans="1:33">
      <c r="A278" s="10">
        <v>887</v>
      </c>
      <c r="B278" s="185">
        <v>6</v>
      </c>
      <c r="C278" s="190" t="s">
        <v>568</v>
      </c>
      <c r="D278" s="32">
        <v>4569</v>
      </c>
      <c r="E278" s="17">
        <v>619</v>
      </c>
      <c r="F278" s="275">
        <f>E278/D278</f>
        <v>0.13547822280586561</v>
      </c>
      <c r="G278" s="198">
        <v>4096</v>
      </c>
      <c r="H278" s="198">
        <v>445</v>
      </c>
      <c r="I278" s="276">
        <f>H278/G278</f>
        <v>0.108642578125</v>
      </c>
      <c r="J278" s="265">
        <f>H278/E278-1</f>
        <v>-0.28109854604200324</v>
      </c>
      <c r="K278" s="17">
        <v>2671.340074414531</v>
      </c>
      <c r="L278" s="17">
        <v>2637.1989801503964</v>
      </c>
      <c r="M278" s="32">
        <v>2016.5185423506241</v>
      </c>
      <c r="N278" s="16">
        <v>0.75487151997769431</v>
      </c>
      <c r="O278" s="273">
        <f>M278*D278/E278</f>
        <v>14884.447851373183</v>
      </c>
      <c r="P278" s="26">
        <v>2359.8390583685423</v>
      </c>
      <c r="Q278" s="40">
        <v>520.31245328249804</v>
      </c>
      <c r="R278" s="40">
        <v>-240.81229114265662</v>
      </c>
      <c r="S278" s="198">
        <f>SUM(P278:Q278)</f>
        <v>2880.1515116510404</v>
      </c>
      <c r="T278" s="291">
        <f>Q278/S278</f>
        <v>0.18065454236615144</v>
      </c>
      <c r="U278" s="291">
        <f>S278/K278</f>
        <v>1.0781672985916155</v>
      </c>
      <c r="V278" s="183">
        <v>10.299999999999999</v>
      </c>
      <c r="W278" s="189">
        <v>-248.24312272055647</v>
      </c>
      <c r="X278" s="189">
        <v>-175.79711320481559</v>
      </c>
      <c r="Y278" s="189">
        <v>-193.86290771647393</v>
      </c>
      <c r="Z278" s="18">
        <v>-129.43719194572117</v>
      </c>
      <c r="AA278" s="258">
        <v>-80.348910045961915</v>
      </c>
      <c r="AB278" s="32">
        <v>174.35054262014526</v>
      </c>
      <c r="AC278" s="302">
        <f>W278/$AB278</f>
        <v>-1.4238161751030496</v>
      </c>
      <c r="AD278" s="302">
        <f>X278/$AB278</f>
        <v>-1.008296908991112</v>
      </c>
      <c r="AE278" s="302">
        <f>Y278/$AB278</f>
        <v>-1.1119145647790725</v>
      </c>
      <c r="AF278" s="302">
        <f>Z278/$AB278</f>
        <v>-0.74239626674247816</v>
      </c>
      <c r="AG278" s="302">
        <f>AA278/$AB278</f>
        <v>-0.46084691701256586</v>
      </c>
    </row>
    <row r="279" spans="1:33">
      <c r="A279" s="10">
        <v>889</v>
      </c>
      <c r="B279" s="185">
        <v>17</v>
      </c>
      <c r="C279" s="190" t="s">
        <v>569</v>
      </c>
      <c r="D279" s="32">
        <v>2523</v>
      </c>
      <c r="E279" s="17">
        <v>389</v>
      </c>
      <c r="F279" s="275">
        <f>E279/D279</f>
        <v>0.15418152992469283</v>
      </c>
      <c r="G279" s="198">
        <v>2182</v>
      </c>
      <c r="H279" s="198">
        <v>251</v>
      </c>
      <c r="I279" s="276">
        <f>H279/G279</f>
        <v>0.11503208065994501</v>
      </c>
      <c r="J279" s="265">
        <f>H279/E279-1</f>
        <v>-0.35475578406169661</v>
      </c>
      <c r="K279" s="17">
        <v>4377.8156321839078</v>
      </c>
      <c r="L279" s="17">
        <v>4364.412194821276</v>
      </c>
      <c r="M279" s="32">
        <v>3015.702282996433</v>
      </c>
      <c r="N279" s="16">
        <v>0.6888600471948213</v>
      </c>
      <c r="O279" s="273">
        <f>M279*D279/E279</f>
        <v>19559.426375321338</v>
      </c>
      <c r="P279" s="26">
        <v>2889.8688310157577</v>
      </c>
      <c r="Q279" s="40">
        <v>2023.3413866551384</v>
      </c>
      <c r="R279" s="40">
        <v>504.94088219166821</v>
      </c>
      <c r="S279" s="198">
        <f>SUM(P279:Q279)</f>
        <v>4913.2102176708959</v>
      </c>
      <c r="T279" s="291">
        <f>Q279/S279</f>
        <v>0.4118165714501632</v>
      </c>
      <c r="U279" s="291">
        <f>S279/K279</f>
        <v>1.1222971980708796</v>
      </c>
      <c r="V279" s="183">
        <v>8.4</v>
      </c>
      <c r="W279" s="189">
        <v>256.59700868737059</v>
      </c>
      <c r="X279" s="189">
        <v>100.12543163286301</v>
      </c>
      <c r="Y279" s="189">
        <v>190.97722369145316</v>
      </c>
      <c r="Z279" s="18">
        <v>402.93102655568765</v>
      </c>
      <c r="AA279" s="258">
        <v>339.80405866032504</v>
      </c>
      <c r="AB279" s="32">
        <v>163.16864992963571</v>
      </c>
      <c r="AC279" s="302">
        <f>W279/$AB279</f>
        <v>1.572587680280646</v>
      </c>
      <c r="AD279" s="302">
        <f>X279/$AB279</f>
        <v>0.61363155039917761</v>
      </c>
      <c r="AE279" s="302">
        <f>Y279/$AB279</f>
        <v>1.1704284111795344</v>
      </c>
      <c r="AF279" s="302">
        <f>Z279/$AB279</f>
        <v>2.4694144783905871</v>
      </c>
      <c r="AG279" s="302">
        <f>AA279/$AB279</f>
        <v>2.0825327586326234</v>
      </c>
    </row>
    <row r="280" spans="1:33">
      <c r="A280" s="10">
        <v>890</v>
      </c>
      <c r="B280" s="185">
        <v>19</v>
      </c>
      <c r="C280" s="190" t="s">
        <v>570</v>
      </c>
      <c r="D280" s="32">
        <v>1180</v>
      </c>
      <c r="E280" s="17">
        <v>162</v>
      </c>
      <c r="F280" s="275">
        <f>E280/D280</f>
        <v>0.13728813559322034</v>
      </c>
      <c r="G280" s="198">
        <v>1195</v>
      </c>
      <c r="H280" s="198">
        <v>137</v>
      </c>
      <c r="I280" s="276">
        <f>H280/G280</f>
        <v>0.11464435146443515</v>
      </c>
      <c r="J280" s="265">
        <f>H280/E280-1</f>
        <v>-0.15432098765432101</v>
      </c>
      <c r="K280" s="17">
        <v>4941.0291271186452</v>
      </c>
      <c r="L280" s="17">
        <v>4972.6723811353477</v>
      </c>
      <c r="M280" s="32">
        <v>3291.91583898305</v>
      </c>
      <c r="N280" s="16">
        <v>0.6662409296305295</v>
      </c>
      <c r="O280" s="273">
        <f>M280*D280/E280</f>
        <v>23978.1524074074</v>
      </c>
      <c r="P280" s="26">
        <v>2517.2072971023485</v>
      </c>
      <c r="Q280" s="40">
        <v>2839.6586400597839</v>
      </c>
      <c r="R280" s="40">
        <v>288.80549883069745</v>
      </c>
      <c r="S280" s="198">
        <f>SUM(P280:Q280)</f>
        <v>5356.8659371621325</v>
      </c>
      <c r="T280" s="291">
        <f>Q280/S280</f>
        <v>0.53009701444276369</v>
      </c>
      <c r="U280" s="291">
        <f>S280/K280</f>
        <v>1.0841599592605482</v>
      </c>
      <c r="V280" s="183">
        <v>8.4</v>
      </c>
      <c r="W280" s="189">
        <v>128.39599472864577</v>
      </c>
      <c r="X280" s="189">
        <v>-265.48609658126338</v>
      </c>
      <c r="Y280" s="189">
        <v>62.776209732728375</v>
      </c>
      <c r="Z280" s="18">
        <v>266.06370338983049</v>
      </c>
      <c r="AA280" s="258"/>
      <c r="AB280" s="32">
        <v>210.21098431000516</v>
      </c>
      <c r="AC280" s="302">
        <f>W280/$AB280</f>
        <v>0.61079583995142672</v>
      </c>
      <c r="AD280" s="302">
        <f>X280/$AB280</f>
        <v>-1.2629506372023935</v>
      </c>
      <c r="AE280" s="302">
        <f>Y280/$AB280</f>
        <v>0.29863429800675972</v>
      </c>
      <c r="AF280" s="302">
        <f>Z280/$AB280</f>
        <v>1.2656983851874146</v>
      </c>
      <c r="AG280" s="302">
        <f>AA280/$AB280</f>
        <v>0</v>
      </c>
    </row>
    <row r="281" spans="1:33">
      <c r="A281" s="10">
        <v>892</v>
      </c>
      <c r="B281" s="185">
        <v>13</v>
      </c>
      <c r="C281" s="190" t="s">
        <v>571</v>
      </c>
      <c r="D281" s="32">
        <v>3592</v>
      </c>
      <c r="E281" s="17">
        <v>932</v>
      </c>
      <c r="F281" s="275">
        <f>E281/D281</f>
        <v>0.25946547884187082</v>
      </c>
      <c r="G281" s="198">
        <v>3512</v>
      </c>
      <c r="H281" s="198">
        <v>784</v>
      </c>
      <c r="I281" s="276">
        <f>H281/G281</f>
        <v>0.22323462414578588</v>
      </c>
      <c r="J281" s="265">
        <f>H281/E281-1</f>
        <v>-0.15879828326180256</v>
      </c>
      <c r="K281" s="17">
        <v>3673.8552616926499</v>
      </c>
      <c r="L281" s="17">
        <v>3650.5201616319387</v>
      </c>
      <c r="M281" s="32">
        <v>2783.0325194877501</v>
      </c>
      <c r="N281" s="16">
        <v>0.75752372405806956</v>
      </c>
      <c r="O281" s="273">
        <f>M281*D281/E281</f>
        <v>10726.022328326178</v>
      </c>
      <c r="P281" s="26">
        <v>1955.3996570106203</v>
      </c>
      <c r="Q281" s="40">
        <v>1802.905199455972</v>
      </c>
      <c r="R281" s="40">
        <v>127.0071121107102</v>
      </c>
      <c r="S281" s="198">
        <f>SUM(P281:Q281)</f>
        <v>3758.3048564665924</v>
      </c>
      <c r="T281" s="291">
        <f>Q281/S281</f>
        <v>0.47971233529761909</v>
      </c>
      <c r="U281" s="291">
        <f>S281/K281</f>
        <v>1.0229866417587268</v>
      </c>
      <c r="V281" s="183">
        <v>9</v>
      </c>
      <c r="W281" s="189">
        <v>-234.00783878146257</v>
      </c>
      <c r="X281" s="189">
        <v>-289.89254341814416</v>
      </c>
      <c r="Y281" s="189">
        <v>-295.51232841405692</v>
      </c>
      <c r="Z281" s="18">
        <v>-218.00017538975501</v>
      </c>
      <c r="AA281" s="258">
        <v>-229.9891982182628</v>
      </c>
      <c r="AB281" s="32">
        <v>175.54584648987097</v>
      </c>
      <c r="AC281" s="302">
        <f>W281/$AB281</f>
        <v>-1.3330297666425555</v>
      </c>
      <c r="AD281" s="302">
        <f>X281/$AB281</f>
        <v>-1.651377968859383</v>
      </c>
      <c r="AE281" s="302">
        <f>Y281/$AB281</f>
        <v>-1.6833911728643949</v>
      </c>
      <c r="AF281" s="302">
        <f>Z281/$AB281</f>
        <v>-1.241841830774012</v>
      </c>
      <c r="AG281" s="302">
        <f>AA281/$AB281</f>
        <v>-1.3101375100409067</v>
      </c>
    </row>
    <row r="282" spans="1:33">
      <c r="A282" s="10">
        <v>893</v>
      </c>
      <c r="B282" s="185">
        <v>15</v>
      </c>
      <c r="C282" s="190" t="s">
        <v>572</v>
      </c>
      <c r="D282" s="32">
        <v>7434</v>
      </c>
      <c r="E282" s="17">
        <v>1420</v>
      </c>
      <c r="F282" s="275">
        <f>E282/D282</f>
        <v>0.19101425881086898</v>
      </c>
      <c r="G282" s="198">
        <v>7186</v>
      </c>
      <c r="H282" s="198">
        <v>1175</v>
      </c>
      <c r="I282" s="276">
        <f>H282/G282</f>
        <v>0.16351238519343167</v>
      </c>
      <c r="J282" s="265">
        <f>H282/E282-1</f>
        <v>-0.17253521126760563</v>
      </c>
      <c r="K282" s="17">
        <v>2936.0965052461634</v>
      </c>
      <c r="L282" s="17">
        <v>2889.2770300791253</v>
      </c>
      <c r="M282" s="32">
        <v>2409.2738808178633</v>
      </c>
      <c r="N282" s="16">
        <v>0.82057039900187778</v>
      </c>
      <c r="O282" s="273">
        <f>M282*D282/E282</f>
        <v>12613.057767605633</v>
      </c>
      <c r="P282" s="26">
        <v>2328.992960268085</v>
      </c>
      <c r="Q282" s="40">
        <v>1263.1473862139931</v>
      </c>
      <c r="R282" s="40">
        <v>-123.49941481114951</v>
      </c>
      <c r="S282" s="198">
        <f>SUM(P282:Q282)</f>
        <v>3592.1403464820778</v>
      </c>
      <c r="T282" s="291">
        <f>Q282/S282</f>
        <v>0.35164199178660771</v>
      </c>
      <c r="U282" s="291">
        <f>S282/K282</f>
        <v>1.223440830389501</v>
      </c>
      <c r="V282" s="183">
        <v>8.6</v>
      </c>
      <c r="W282" s="189">
        <v>324.22769470062764</v>
      </c>
      <c r="X282" s="189">
        <v>341.98838670878001</v>
      </c>
      <c r="Y282" s="189">
        <v>336.36860171286713</v>
      </c>
      <c r="Z282" s="18">
        <v>456.91744821092277</v>
      </c>
      <c r="AA282" s="258">
        <v>381.03680925477539</v>
      </c>
      <c r="AB282" s="32">
        <v>187.04760603820509</v>
      </c>
      <c r="AC282" s="302">
        <f>W282/$AB282</f>
        <v>1.7333966553648543</v>
      </c>
      <c r="AD282" s="302">
        <f>X282/$AB282</f>
        <v>1.8283494451082563</v>
      </c>
      <c r="AE282" s="302">
        <f>Y282/$AB282</f>
        <v>1.7983047676331272</v>
      </c>
      <c r="AF282" s="302">
        <f>Z282/$AB282</f>
        <v>2.4427869347742193</v>
      </c>
      <c r="AG282" s="302">
        <f>AA282/$AB282</f>
        <v>2.0371113927913482</v>
      </c>
    </row>
    <row r="283" spans="1:33">
      <c r="A283" s="10">
        <v>895</v>
      </c>
      <c r="B283" s="185">
        <v>2</v>
      </c>
      <c r="C283" s="190" t="s">
        <v>573</v>
      </c>
      <c r="D283" s="32">
        <v>15092</v>
      </c>
      <c r="E283" s="17">
        <v>2102</v>
      </c>
      <c r="F283" s="275">
        <f>E283/D283</f>
        <v>0.1392790882586801</v>
      </c>
      <c r="G283" s="198">
        <v>14280</v>
      </c>
      <c r="H283" s="198">
        <v>1619</v>
      </c>
      <c r="I283" s="276">
        <f>H283/G283</f>
        <v>0.11337535014005602</v>
      </c>
      <c r="J283" s="265">
        <f>H283/E283-1</f>
        <v>-0.22978116079923883</v>
      </c>
      <c r="K283" s="17">
        <v>2867.8182984362566</v>
      </c>
      <c r="L283" s="17">
        <v>2917.2861151561788</v>
      </c>
      <c r="M283" s="32">
        <v>2090.1105439968196</v>
      </c>
      <c r="N283" s="16">
        <v>0.72881554076717492</v>
      </c>
      <c r="O283" s="273">
        <f>M283*D283/E283</f>
        <v>15006.635742150334</v>
      </c>
      <c r="P283" s="26">
        <v>2620.8934340900782</v>
      </c>
      <c r="Q283" s="40">
        <v>395.27092353862048</v>
      </c>
      <c r="R283" s="40">
        <v>64.773435917863139</v>
      </c>
      <c r="S283" s="198">
        <f>SUM(P283:Q283)</f>
        <v>3016.1643576286988</v>
      </c>
      <c r="T283" s="291">
        <f>Q283/S283</f>
        <v>0.13105085687352314</v>
      </c>
      <c r="U283" s="291">
        <f>S283/K283</f>
        <v>1.0517278445685807</v>
      </c>
      <c r="V283" s="183">
        <v>8.6</v>
      </c>
      <c r="W283" s="189">
        <v>-220.8912759975839</v>
      </c>
      <c r="X283" s="189">
        <v>-311.11400358020381</v>
      </c>
      <c r="Y283" s="189">
        <v>-286.51106099350136</v>
      </c>
      <c r="Z283" s="18">
        <v>-78.052154783991526</v>
      </c>
      <c r="AA283" s="258">
        <v>356.0580645375033</v>
      </c>
      <c r="AB283" s="32">
        <v>209.9043850616857</v>
      </c>
      <c r="AC283" s="302">
        <f>W283/$AB283</f>
        <v>-1.0523423602259163</v>
      </c>
      <c r="AD283" s="302">
        <f>X283/$AB283</f>
        <v>-1.4821701008712853</v>
      </c>
      <c r="AE283" s="302">
        <f>Y283/$AB283</f>
        <v>-1.364959864508323</v>
      </c>
      <c r="AF283" s="302">
        <f>Z283/$AB283</f>
        <v>-0.37184623256466953</v>
      </c>
      <c r="AG283" s="302">
        <f>AA283/$AB283</f>
        <v>1.6962869281309518</v>
      </c>
    </row>
    <row r="284" spans="1:33">
      <c r="A284" s="10">
        <v>905</v>
      </c>
      <c r="B284" s="185">
        <v>15</v>
      </c>
      <c r="C284" s="190" t="s">
        <v>294</v>
      </c>
      <c r="D284" s="32">
        <v>67988</v>
      </c>
      <c r="E284" s="17">
        <v>10559</v>
      </c>
      <c r="F284" s="275">
        <f>E284/D284</f>
        <v>0.15530681885038536</v>
      </c>
      <c r="G284" s="198">
        <v>67618</v>
      </c>
      <c r="H284" s="198">
        <v>9158</v>
      </c>
      <c r="I284" s="276">
        <f>H284/G284</f>
        <v>0.13543730959212044</v>
      </c>
      <c r="J284" s="265">
        <f>H284/E284-1</f>
        <v>-0.13268301922530545</v>
      </c>
      <c r="K284" s="17">
        <v>2962.2695015296827</v>
      </c>
      <c r="L284" s="17">
        <v>2928.5601654792276</v>
      </c>
      <c r="M284" s="32">
        <v>2799.0666152850504</v>
      </c>
      <c r="N284" s="16">
        <v>0.94490613154530467</v>
      </c>
      <c r="O284" s="273">
        <f>M284*D284/E284</f>
        <v>18022.818547210911</v>
      </c>
      <c r="P284" s="26">
        <v>2563.005552259885</v>
      </c>
      <c r="Q284" s="40">
        <v>612.29438087722474</v>
      </c>
      <c r="R284" s="40">
        <v>-367.97412611197274</v>
      </c>
      <c r="S284" s="198">
        <f>SUM(P284:Q284)</f>
        <v>3175.2999331371097</v>
      </c>
      <c r="T284" s="291">
        <f>Q284/S284</f>
        <v>0.19283040776317928</v>
      </c>
      <c r="U284" s="291">
        <f>S284/K284</f>
        <v>1.0719146017934629</v>
      </c>
      <c r="V284" s="183">
        <v>8.4</v>
      </c>
      <c r="W284" s="189">
        <v>94.854356529589481</v>
      </c>
      <c r="X284" s="189">
        <v>206.7761822431423</v>
      </c>
      <c r="Y284" s="189">
        <v>149.23457153367204</v>
      </c>
      <c r="Z284" s="18">
        <v>128.09279049243986</v>
      </c>
      <c r="AA284" s="258">
        <v>203.71553803612403</v>
      </c>
      <c r="AB284" s="32">
        <v>225.17208516844548</v>
      </c>
      <c r="AC284" s="302">
        <f>W284/$AB284</f>
        <v>0.42125273414167375</v>
      </c>
      <c r="AD284" s="302">
        <f>X284/$AB284</f>
        <v>0.91830291525016672</v>
      </c>
      <c r="AE284" s="302">
        <f>Y284/$AB284</f>
        <v>0.66275786992883012</v>
      </c>
      <c r="AF284" s="302">
        <f>Z284/$AB284</f>
        <v>0.56886620913341424</v>
      </c>
      <c r="AG284" s="302">
        <f>AA284/$AB284</f>
        <v>0.9047104479390935</v>
      </c>
    </row>
    <row r="285" spans="1:33">
      <c r="A285" s="10">
        <v>908</v>
      </c>
      <c r="B285" s="185">
        <v>6</v>
      </c>
      <c r="C285" s="190" t="s">
        <v>574</v>
      </c>
      <c r="D285" s="32">
        <v>20703</v>
      </c>
      <c r="E285" s="17">
        <v>3373</v>
      </c>
      <c r="F285" s="275">
        <f>E285/D285</f>
        <v>0.1629232478384775</v>
      </c>
      <c r="G285" s="198">
        <v>19185</v>
      </c>
      <c r="H285" s="198">
        <v>2468</v>
      </c>
      <c r="I285" s="276">
        <f>H285/G285</f>
        <v>0.12864216836069847</v>
      </c>
      <c r="J285" s="265">
        <f>H285/E285-1</f>
        <v>-0.2683071449747999</v>
      </c>
      <c r="K285" s="17">
        <v>2732.5900724532694</v>
      </c>
      <c r="L285" s="17">
        <v>2783.6768116826188</v>
      </c>
      <c r="M285" s="32">
        <v>2605.1436671013867</v>
      </c>
      <c r="N285" s="16">
        <v>0.95336058392488277</v>
      </c>
      <c r="O285" s="273">
        <f>M285*D285/E285</f>
        <v>15990.005733768163</v>
      </c>
      <c r="P285" s="26">
        <v>2463.6154804615999</v>
      </c>
      <c r="Q285" s="40">
        <v>389.11796513545619</v>
      </c>
      <c r="R285" s="40">
        <v>-216.70895495754851</v>
      </c>
      <c r="S285" s="198">
        <f>SUM(P285:Q285)</f>
        <v>2852.7334455970558</v>
      </c>
      <c r="T285" s="291">
        <f>Q285/S285</f>
        <v>0.13640179587617121</v>
      </c>
      <c r="U285" s="291">
        <f>S285/K285</f>
        <v>1.0439668482861477</v>
      </c>
      <c r="V285" s="183">
        <v>8.9</v>
      </c>
      <c r="W285" s="189">
        <v>-327.03169675904019</v>
      </c>
      <c r="X285" s="189">
        <v>-265.06648183832209</v>
      </c>
      <c r="Y285" s="189">
        <v>-272.65148175495762</v>
      </c>
      <c r="Z285" s="18">
        <v>-280.59073660822099</v>
      </c>
      <c r="AA285" s="258">
        <v>-25.188502632468726</v>
      </c>
      <c r="AB285" s="32">
        <v>217.52383578295112</v>
      </c>
      <c r="AC285" s="302">
        <f>W285/$AB285</f>
        <v>-1.5034292475669555</v>
      </c>
      <c r="AD285" s="302">
        <f>X285/$AB285</f>
        <v>-1.2185629261466766</v>
      </c>
      <c r="AE285" s="302">
        <f>Y285/$AB285</f>
        <v>-1.2534326676135565</v>
      </c>
      <c r="AF285" s="302">
        <f>Z285/$AB285</f>
        <v>-1.2899309889340085</v>
      </c>
      <c r="AG285" s="302">
        <f>AA285/$AB285</f>
        <v>-0.11579651738764955</v>
      </c>
    </row>
    <row r="286" spans="1:33">
      <c r="A286" s="10">
        <v>915</v>
      </c>
      <c r="B286" s="185">
        <v>11</v>
      </c>
      <c r="C286" s="190" t="s">
        <v>575</v>
      </c>
      <c r="D286" s="32">
        <v>19759</v>
      </c>
      <c r="E286" s="17">
        <v>2465</v>
      </c>
      <c r="F286" s="275">
        <f>E286/D286</f>
        <v>0.12475327698770181</v>
      </c>
      <c r="G286" s="198">
        <v>17389</v>
      </c>
      <c r="H286" s="198">
        <v>1730</v>
      </c>
      <c r="I286" s="276">
        <f>H286/G286</f>
        <v>9.9488182184139393E-2</v>
      </c>
      <c r="J286" s="265">
        <f>H286/E286-1</f>
        <v>-0.29817444219066935</v>
      </c>
      <c r="K286" s="17">
        <v>2548.7177088921526</v>
      </c>
      <c r="L286" s="17">
        <v>2533.139446355488</v>
      </c>
      <c r="M286" s="32">
        <v>1840.1606295865179</v>
      </c>
      <c r="N286" s="16">
        <v>0.72199468115532406</v>
      </c>
      <c r="O286" s="273">
        <f>M286*D286/E286</f>
        <v>14750.399139959436</v>
      </c>
      <c r="P286" s="26">
        <v>2377.4027652253189</v>
      </c>
      <c r="Q286" s="40">
        <v>182.0504111729835</v>
      </c>
      <c r="R286" s="40">
        <v>-69.769038090200297</v>
      </c>
      <c r="S286" s="198">
        <f>SUM(P286:Q286)</f>
        <v>2559.4531763983023</v>
      </c>
      <c r="T286" s="291">
        <f>Q286/S286</f>
        <v>7.1128635152125474E-2</v>
      </c>
      <c r="U286" s="291">
        <f>S286/K286</f>
        <v>1.0042121053534863</v>
      </c>
      <c r="V286" s="183">
        <v>8.8000000000000007</v>
      </c>
      <c r="W286" s="189">
        <v>-148.54581057471063</v>
      </c>
      <c r="X286" s="189">
        <v>-160.43650498372219</v>
      </c>
      <c r="Y286" s="189">
        <v>-166.05628997963549</v>
      </c>
      <c r="Z286" s="18">
        <v>-76.155428918467535</v>
      </c>
      <c r="AA286" s="258">
        <v>209.74750139177084</v>
      </c>
      <c r="AB286" s="32">
        <v>205.14016807050572</v>
      </c>
      <c r="AC286" s="302">
        <f>W286/$AB286</f>
        <v>-0.72411859643039833</v>
      </c>
      <c r="AD286" s="302">
        <f>X286/$AB286</f>
        <v>-0.78208235126618841</v>
      </c>
      <c r="AE286" s="302">
        <f>Y286/$AB286</f>
        <v>-0.80947720547134738</v>
      </c>
      <c r="AF286" s="302">
        <f>Z286/$AB286</f>
        <v>-0.37123606573381213</v>
      </c>
      <c r="AG286" s="302">
        <f>AA286/$AB286</f>
        <v>1.0224594401213594</v>
      </c>
    </row>
    <row r="287" spans="1:33">
      <c r="A287" s="10">
        <v>918</v>
      </c>
      <c r="B287" s="185">
        <v>2</v>
      </c>
      <c r="C287" s="190" t="s">
        <v>576</v>
      </c>
      <c r="D287" s="32">
        <v>2228</v>
      </c>
      <c r="E287" s="17">
        <v>334</v>
      </c>
      <c r="F287" s="275">
        <f>E287/D287</f>
        <v>0.14991023339317774</v>
      </c>
      <c r="G287" s="198">
        <v>2367</v>
      </c>
      <c r="H287" s="198">
        <v>286</v>
      </c>
      <c r="I287" s="276">
        <f>H287/G287</f>
        <v>0.12082805238698775</v>
      </c>
      <c r="J287" s="265">
        <f>H287/E287-1</f>
        <v>-0.14371257485029942</v>
      </c>
      <c r="K287" s="17">
        <v>2463.68713195691</v>
      </c>
      <c r="L287" s="17">
        <v>2481.7913906108338</v>
      </c>
      <c r="M287" s="32">
        <v>1921.2913240574505</v>
      </c>
      <c r="N287" s="16">
        <v>0.77984387673907529</v>
      </c>
      <c r="O287" s="273">
        <f>M287*D287/E287</f>
        <v>12816.278652694609</v>
      </c>
      <c r="P287" s="26">
        <v>2369.0439052393604</v>
      </c>
      <c r="Q287" s="40">
        <v>528.80720043327358</v>
      </c>
      <c r="R287" s="40">
        <v>-63.400657160058245</v>
      </c>
      <c r="S287" s="198">
        <f>SUM(P287:Q287)</f>
        <v>2897.8511056726338</v>
      </c>
      <c r="T287" s="291">
        <f>Q287/S287</f>
        <v>0.18248252969178333</v>
      </c>
      <c r="U287" s="291">
        <f>S287/K287</f>
        <v>1.176225287734026</v>
      </c>
      <c r="V287" s="183">
        <v>9.5</v>
      </c>
      <c r="W287" s="189">
        <v>34.717792192125387</v>
      </c>
      <c r="X287" s="189">
        <v>35.798073351946684</v>
      </c>
      <c r="Y287" s="189">
        <v>30.178288356033416</v>
      </c>
      <c r="Z287" s="18">
        <v>214.66518402154401</v>
      </c>
      <c r="AA287" s="258">
        <v>354.84036355475763</v>
      </c>
      <c r="AB287" s="32">
        <v>189.61306507782737</v>
      </c>
      <c r="AC287" s="302">
        <f>W287/$AB287</f>
        <v>0.18309810127205814</v>
      </c>
      <c r="AD287" s="302">
        <f>X287/$AB287</f>
        <v>0.18879539412146118</v>
      </c>
      <c r="AE287" s="302">
        <f>Y287/$AB287</f>
        <v>0.15915722022449574</v>
      </c>
      <c r="AF287" s="302">
        <f>Z287/$AB287</f>
        <v>1.1321223246585561</v>
      </c>
      <c r="AG287" s="302">
        <f>AA287/$AB287</f>
        <v>1.8713919497536318</v>
      </c>
    </row>
    <row r="288" spans="1:33">
      <c r="A288" s="10">
        <v>921</v>
      </c>
      <c r="B288" s="185">
        <v>11</v>
      </c>
      <c r="C288" s="190" t="s">
        <v>577</v>
      </c>
      <c r="D288" s="32">
        <v>1894</v>
      </c>
      <c r="E288" s="17">
        <v>176</v>
      </c>
      <c r="F288" s="275">
        <f>E288/D288</f>
        <v>9.2925026399155231E-2</v>
      </c>
      <c r="G288" s="198">
        <v>1567</v>
      </c>
      <c r="H288" s="198">
        <v>107</v>
      </c>
      <c r="I288" s="276">
        <f>H288/G288</f>
        <v>6.8283343969368221E-2</v>
      </c>
      <c r="J288" s="265">
        <f>H288/E288-1</f>
        <v>-0.39204545454545459</v>
      </c>
      <c r="K288" s="17">
        <v>3239.5527983104539</v>
      </c>
      <c r="L288" s="17">
        <v>3383.4707150389722</v>
      </c>
      <c r="M288" s="32">
        <v>2204.5461351636745</v>
      </c>
      <c r="N288" s="16">
        <v>0.68050940127088733</v>
      </c>
      <c r="O288" s="273">
        <f>M288*D288/E288</f>
        <v>23723.922613636361</v>
      </c>
      <c r="P288" s="26">
        <v>2038.8035740408127</v>
      </c>
      <c r="Q288" s="40">
        <v>1379.7603262458701</v>
      </c>
      <c r="R288" s="40">
        <v>351.80817637946961</v>
      </c>
      <c r="S288" s="198">
        <f>SUM(P288:Q288)</f>
        <v>3418.5639002866828</v>
      </c>
      <c r="T288" s="291">
        <f>Q288/S288</f>
        <v>0.40360817187888826</v>
      </c>
      <c r="U288" s="291">
        <f>S288/K288</f>
        <v>1.0552579671087905</v>
      </c>
      <c r="V288" s="183">
        <v>9.2000000000000011</v>
      </c>
      <c r="W288" s="189">
        <v>-9.511432757681785</v>
      </c>
      <c r="X288" s="189">
        <v>-53.497278427077731</v>
      </c>
      <c r="Y288" s="189">
        <v>-59.117063422990746</v>
      </c>
      <c r="Z288" s="18">
        <v>18.546488912354807</v>
      </c>
      <c r="AA288" s="258">
        <v>818.24706969376973</v>
      </c>
      <c r="AB288" s="32">
        <v>148.44343411157081</v>
      </c>
      <c r="AC288" s="302">
        <f>W288/$AB288</f>
        <v>-6.4074459167610912E-2</v>
      </c>
      <c r="AD288" s="302">
        <f>X288/$AB288</f>
        <v>-0.36038831051879949</v>
      </c>
      <c r="AE288" s="302">
        <f>Y288/$AB288</f>
        <v>-0.39824640124236194</v>
      </c>
      <c r="AF288" s="302">
        <f>Z288/$AB288</f>
        <v>0.12493977267068057</v>
      </c>
      <c r="AG288" s="302">
        <f>AA288/$AB288</f>
        <v>5.5121809502114543</v>
      </c>
    </row>
    <row r="289" spans="1:33">
      <c r="A289" s="10">
        <v>922</v>
      </c>
      <c r="B289" s="185">
        <v>6</v>
      </c>
      <c r="C289" s="190" t="s">
        <v>578</v>
      </c>
      <c r="D289" s="32">
        <v>4501</v>
      </c>
      <c r="E289" s="17">
        <v>930</v>
      </c>
      <c r="F289" s="275">
        <f>E289/D289</f>
        <v>0.20662075094423463</v>
      </c>
      <c r="G289" s="198">
        <v>4259</v>
      </c>
      <c r="H289" s="198">
        <v>655</v>
      </c>
      <c r="I289" s="276">
        <f>H289/G289</f>
        <v>0.15379196994599673</v>
      </c>
      <c r="J289" s="265">
        <f>H289/E289-1</f>
        <v>-0.29569892473118276</v>
      </c>
      <c r="K289" s="17">
        <v>2735.3019017996007</v>
      </c>
      <c r="L289" s="17">
        <v>2821.9387986349984</v>
      </c>
      <c r="M289" s="32">
        <v>2281.0059631193071</v>
      </c>
      <c r="N289" s="16">
        <v>0.83391378539187766</v>
      </c>
      <c r="O289" s="273">
        <f>M289*D289/E289</f>
        <v>11039.578322580646</v>
      </c>
      <c r="P289" s="26">
        <v>2523.2233103873455</v>
      </c>
      <c r="Q289" s="40">
        <v>656.93254621224912</v>
      </c>
      <c r="R289" s="40">
        <v>-120.69798812882217</v>
      </c>
      <c r="S289" s="198">
        <f>SUM(P289:Q289)</f>
        <v>3180.1558565995947</v>
      </c>
      <c r="T289" s="291">
        <f>Q289/S289</f>
        <v>0.20657243727503316</v>
      </c>
      <c r="U289" s="291">
        <f>S289/K289</f>
        <v>1.16263431634633</v>
      </c>
      <c r="V289" s="183">
        <v>9.3000000000000007</v>
      </c>
      <c r="W289" s="189">
        <v>250.28314615762238</v>
      </c>
      <c r="X289" s="189">
        <v>301.7472680816644</v>
      </c>
      <c r="Y289" s="189">
        <v>296.12748308575112</v>
      </c>
      <c r="Z289" s="18">
        <v>302.64543434792273</v>
      </c>
      <c r="AA289" s="258">
        <v>184.7946967340591</v>
      </c>
      <c r="AB289" s="32">
        <v>225.27409407083826</v>
      </c>
      <c r="AC289" s="302">
        <f>W289/$AB289</f>
        <v>1.1110161032494039</v>
      </c>
      <c r="AD289" s="302">
        <f>X289/$AB289</f>
        <v>1.3394672357966686</v>
      </c>
      <c r="AE289" s="302">
        <f>Y289/$AB289</f>
        <v>1.3145208032337388</v>
      </c>
      <c r="AF289" s="302">
        <f>Z289/$AB289</f>
        <v>1.343454228930357</v>
      </c>
      <c r="AG289" s="302">
        <f>AA289/$AB289</f>
        <v>0.82031046444226174</v>
      </c>
    </row>
    <row r="290" spans="1:33">
      <c r="A290" s="10">
        <v>924</v>
      </c>
      <c r="B290" s="185">
        <v>16</v>
      </c>
      <c r="C290" s="190" t="s">
        <v>579</v>
      </c>
      <c r="D290" s="32">
        <v>2946</v>
      </c>
      <c r="E290" s="17">
        <v>458</v>
      </c>
      <c r="F290" s="275">
        <f>E290/D290</f>
        <v>0.15546503733876443</v>
      </c>
      <c r="G290" s="198">
        <v>2523</v>
      </c>
      <c r="H290" s="198">
        <v>343</v>
      </c>
      <c r="I290" s="276">
        <f>H290/G290</f>
        <v>0.13594926674593738</v>
      </c>
      <c r="J290" s="265">
        <f>H290/E290-1</f>
        <v>-0.25109170305676853</v>
      </c>
      <c r="K290" s="17">
        <v>2922.6419687712169</v>
      </c>
      <c r="L290" s="17">
        <v>2771.2174585546991</v>
      </c>
      <c r="M290" s="32">
        <v>2344.096816021724</v>
      </c>
      <c r="N290" s="16">
        <v>0.80204720286257503</v>
      </c>
      <c r="O290" s="273">
        <f>M290*D290/E290</f>
        <v>15077.96772925764</v>
      </c>
      <c r="P290" s="26">
        <v>2168.2203641693504</v>
      </c>
      <c r="Q290" s="40">
        <v>1122.4546868962143</v>
      </c>
      <c r="R290" s="40">
        <v>-43.502764345440248</v>
      </c>
      <c r="S290" s="198">
        <f>SUM(P290:Q290)</f>
        <v>3290.6750510655647</v>
      </c>
      <c r="T290" s="291">
        <f>Q290/S290</f>
        <v>0.341101649198923</v>
      </c>
      <c r="U290" s="291">
        <f>S290/K290</f>
        <v>1.1259247920979805</v>
      </c>
      <c r="V290" s="183">
        <v>9.8000000000000007</v>
      </c>
      <c r="W290" s="189">
        <v>451.35766718141707</v>
      </c>
      <c r="X290" s="189">
        <v>502.72165649597713</v>
      </c>
      <c r="Y290" s="189">
        <v>497.10187150006351</v>
      </c>
      <c r="Z290" s="18">
        <v>541.75137474541748</v>
      </c>
      <c r="AA290" s="258">
        <v>-140.95788526816023</v>
      </c>
      <c r="AB290" s="32">
        <v>172.1262021434427</v>
      </c>
      <c r="AC290" s="302">
        <f>W290/$AB290</f>
        <v>2.6222484523609872</v>
      </c>
      <c r="AD290" s="302">
        <f>X290/$AB290</f>
        <v>2.9206573446443103</v>
      </c>
      <c r="AE290" s="302">
        <f>Y290/$AB290</f>
        <v>2.8880081318810475</v>
      </c>
      <c r="AF290" s="302">
        <f>Z290/$AB290</f>
        <v>3.1474079367297305</v>
      </c>
      <c r="AG290" s="302">
        <f>AA290/$AB290</f>
        <v>-0.81892171855794438</v>
      </c>
    </row>
    <row r="291" spans="1:33">
      <c r="A291" s="10">
        <v>925</v>
      </c>
      <c r="B291" s="185">
        <v>11</v>
      </c>
      <c r="C291" s="190" t="s">
        <v>580</v>
      </c>
      <c r="D291" s="32">
        <v>3427</v>
      </c>
      <c r="E291" s="17">
        <v>521</v>
      </c>
      <c r="F291" s="275">
        <f>E291/D291</f>
        <v>0.15202801283921796</v>
      </c>
      <c r="G291" s="198">
        <v>3029</v>
      </c>
      <c r="H291" s="198">
        <v>401</v>
      </c>
      <c r="I291" s="276">
        <f>H291/G291</f>
        <v>0.13238692637834268</v>
      </c>
      <c r="J291" s="265">
        <f>H291/E291-1</f>
        <v>-0.23032629558541262</v>
      </c>
      <c r="K291" s="17">
        <v>2954.3310884155244</v>
      </c>
      <c r="L291" s="17">
        <v>3009.908747537374</v>
      </c>
      <c r="M291" s="32">
        <v>2344.7804814706742</v>
      </c>
      <c r="N291" s="16">
        <v>0.79367559399993781</v>
      </c>
      <c r="O291" s="273">
        <f>M291*D291/E291</f>
        <v>15423.344932821499</v>
      </c>
      <c r="P291" s="26">
        <v>2533.4464171490263</v>
      </c>
      <c r="Q291" s="40">
        <v>1152.3860468700459</v>
      </c>
      <c r="R291" s="40">
        <v>564.77813550681333</v>
      </c>
      <c r="S291" s="198">
        <f>SUM(P291:Q291)</f>
        <v>3685.8324640190722</v>
      </c>
      <c r="T291" s="291">
        <f>Q291/S291</f>
        <v>0.31265285606971716</v>
      </c>
      <c r="U291" s="291">
        <f>S291/K291</f>
        <v>1.2476030457357672</v>
      </c>
      <c r="V291" s="183">
        <v>8.4</v>
      </c>
      <c r="W291" s="189">
        <v>749.04075273175715</v>
      </c>
      <c r="X291" s="189">
        <v>478.00676083323924</v>
      </c>
      <c r="Y291" s="189">
        <v>683.42096773583967</v>
      </c>
      <c r="Z291" s="18">
        <v>999.38803034724242</v>
      </c>
      <c r="AA291" s="258">
        <v>573.02665013131025</v>
      </c>
      <c r="AB291" s="32">
        <v>179.93362890623874</v>
      </c>
      <c r="AC291" s="302">
        <f>W291/$AB291</f>
        <v>4.1628724840650735</v>
      </c>
      <c r="AD291" s="302">
        <f>X291/$AB291</f>
        <v>2.6565726692608576</v>
      </c>
      <c r="AE291" s="302">
        <f>Y291/$AB291</f>
        <v>3.7981836518840075</v>
      </c>
      <c r="AF291" s="302">
        <f>Z291/$AB291</f>
        <v>5.5542037162381224</v>
      </c>
      <c r="AG291" s="302">
        <f>AA291/$AB291</f>
        <v>3.1846556622826054</v>
      </c>
    </row>
    <row r="292" spans="1:33">
      <c r="A292" s="10">
        <v>927</v>
      </c>
      <c r="B292" s="186">
        <v>34</v>
      </c>
      <c r="C292" s="190" t="s">
        <v>581</v>
      </c>
      <c r="D292" s="32">
        <v>28913</v>
      </c>
      <c r="E292" s="17">
        <v>5418</v>
      </c>
      <c r="F292" s="275">
        <f>E292/D292</f>
        <v>0.18738975547331649</v>
      </c>
      <c r="G292" s="198">
        <v>29661</v>
      </c>
      <c r="H292" s="198">
        <v>4560</v>
      </c>
      <c r="I292" s="276">
        <f>H292/G292</f>
        <v>0.15373723070698897</v>
      </c>
      <c r="J292" s="265">
        <f>H292/E292-1</f>
        <v>-0.15836101882613507</v>
      </c>
      <c r="K292" s="17">
        <v>2543.4432601252029</v>
      </c>
      <c r="L292" s="17">
        <v>2490.7780248981276</v>
      </c>
      <c r="M292" s="32">
        <v>2244.985173797254</v>
      </c>
      <c r="N292" s="16">
        <v>0.88265588975110176</v>
      </c>
      <c r="O292" s="273">
        <f>M292*D292/E292</f>
        <v>11980.298325950536</v>
      </c>
      <c r="P292" s="26">
        <v>2370.4545993005468</v>
      </c>
      <c r="Q292" s="40">
        <v>621.44252437529747</v>
      </c>
      <c r="R292" s="40">
        <v>35.147915485951465</v>
      </c>
      <c r="S292" s="198">
        <f>SUM(P292:Q292)</f>
        <v>2991.8971236758443</v>
      </c>
      <c r="T292" s="291">
        <f>Q292/S292</f>
        <v>0.20770852027552114</v>
      </c>
      <c r="U292" s="291">
        <f>S292/K292</f>
        <v>1.1763176205191093</v>
      </c>
      <c r="V292" s="183">
        <v>7.8</v>
      </c>
      <c r="W292" s="189">
        <v>317.4851633410683</v>
      </c>
      <c r="X292" s="189">
        <v>259.58219911738507</v>
      </c>
      <c r="Y292" s="189">
        <v>253.96241412147171</v>
      </c>
      <c r="Z292" s="18">
        <v>283.9235160654377</v>
      </c>
      <c r="AA292" s="258">
        <v>874.13739079306879</v>
      </c>
      <c r="AB292" s="32">
        <v>251.12864168821545</v>
      </c>
      <c r="AC292" s="302">
        <f>W292/$AB292</f>
        <v>1.2642331882447588</v>
      </c>
      <c r="AD292" s="302">
        <f>X292/$AB292</f>
        <v>1.0336622592004658</v>
      </c>
      <c r="AE292" s="302">
        <f>Y292/$AB292</f>
        <v>1.0112841466995011</v>
      </c>
      <c r="AF292" s="302">
        <f>Z292/$AB292</f>
        <v>1.130589940505226</v>
      </c>
      <c r="AG292" s="302">
        <f>AA292/$AB292</f>
        <v>3.480835100754216</v>
      </c>
    </row>
    <row r="293" spans="1:33">
      <c r="A293" s="10">
        <v>931</v>
      </c>
      <c r="B293" s="185">
        <v>13</v>
      </c>
      <c r="C293" s="190" t="s">
        <v>582</v>
      </c>
      <c r="D293" s="32">
        <v>5951</v>
      </c>
      <c r="E293" s="17">
        <v>716</v>
      </c>
      <c r="F293" s="275">
        <f>E293/D293</f>
        <v>0.12031591329188372</v>
      </c>
      <c r="G293" s="198">
        <v>5013</v>
      </c>
      <c r="H293" s="198">
        <v>570</v>
      </c>
      <c r="I293" s="276">
        <f>H293/G293</f>
        <v>0.11370436864153202</v>
      </c>
      <c r="J293" s="265">
        <f>H293/E293-1</f>
        <v>-0.2039106145251397</v>
      </c>
      <c r="K293" s="17">
        <v>2968.0878003696853</v>
      </c>
      <c r="L293" s="17">
        <v>3412.6769803719244</v>
      </c>
      <c r="M293" s="32">
        <v>2126.0003478406993</v>
      </c>
      <c r="N293" s="16">
        <v>0.71628620540669274</v>
      </c>
      <c r="O293" s="273">
        <f>M293*D293/E293</f>
        <v>17670.150935754195</v>
      </c>
      <c r="P293" s="26">
        <v>2214.3830475203722</v>
      </c>
      <c r="Q293" s="40">
        <v>1372.3555122493053</v>
      </c>
      <c r="R293" s="40">
        <v>618.94139119221938</v>
      </c>
      <c r="S293" s="198">
        <f>SUM(P293:Q293)</f>
        <v>3586.7385597696775</v>
      </c>
      <c r="T293" s="291">
        <f>Q293/S293</f>
        <v>0.38261933212590526</v>
      </c>
      <c r="U293" s="291">
        <f>S293/K293</f>
        <v>1.2084341168488806</v>
      </c>
      <c r="V293" s="183">
        <v>8.4</v>
      </c>
      <c r="W293" s="189">
        <v>-147.63544312056635</v>
      </c>
      <c r="X293" s="189">
        <v>-429.78257363168467</v>
      </c>
      <c r="Y293" s="189">
        <v>-213.25522811648383</v>
      </c>
      <c r="Z293" s="18">
        <v>-164.03212065199128</v>
      </c>
      <c r="AA293" s="258">
        <v>532.91501596370358</v>
      </c>
      <c r="AB293" s="32">
        <v>172.59278648088224</v>
      </c>
      <c r="AC293" s="302">
        <f>W293/$AB293</f>
        <v>-0.85539752924100121</v>
      </c>
      <c r="AD293" s="302">
        <f>X293/$AB293</f>
        <v>-2.4901537450946178</v>
      </c>
      <c r="AE293" s="302">
        <f>Y293/$AB293</f>
        <v>-1.2355975731355706</v>
      </c>
      <c r="AF293" s="302">
        <f>Z293/$AB293</f>
        <v>-0.95039963138992944</v>
      </c>
      <c r="AG293" s="302">
        <f>AA293/$AB293</f>
        <v>3.0877015594318222</v>
      </c>
    </row>
    <row r="294" spans="1:33">
      <c r="A294" s="10">
        <v>934</v>
      </c>
      <c r="B294" s="185">
        <v>14</v>
      </c>
      <c r="C294" s="190" t="s">
        <v>583</v>
      </c>
      <c r="D294" s="32">
        <v>2671</v>
      </c>
      <c r="E294" s="17">
        <v>367</v>
      </c>
      <c r="F294" s="275">
        <f>E294/D294</f>
        <v>0.13740172220142269</v>
      </c>
      <c r="G294" s="198">
        <v>2177</v>
      </c>
      <c r="H294" s="198">
        <v>218</v>
      </c>
      <c r="I294" s="276">
        <f>H294/G294</f>
        <v>0.10013780431786863</v>
      </c>
      <c r="J294" s="265">
        <f>H294/E294-1</f>
        <v>-0.40599455040871935</v>
      </c>
      <c r="K294" s="17">
        <v>2738.7948071883184</v>
      </c>
      <c r="L294" s="17">
        <v>2511.5116801414351</v>
      </c>
      <c r="M294" s="32">
        <v>1939.8912429801567</v>
      </c>
      <c r="N294" s="16">
        <v>0.70830105194031445</v>
      </c>
      <c r="O294" s="273">
        <f>M294*D294/E294</f>
        <v>14118.391035422341</v>
      </c>
      <c r="P294" s="26">
        <v>2277.339219634805</v>
      </c>
      <c r="Q294" s="40">
        <v>528.95287028508164</v>
      </c>
      <c r="R294" s="40">
        <v>98.481831925841561</v>
      </c>
      <c r="S294" s="198">
        <f>SUM(P294:Q294)</f>
        <v>2806.2920899198866</v>
      </c>
      <c r="T294" s="291">
        <f>Q294/S294</f>
        <v>0.18848817348167848</v>
      </c>
      <c r="U294" s="291">
        <f>S294/K294</f>
        <v>1.0246448848794414</v>
      </c>
      <c r="V294" s="183">
        <v>9.6</v>
      </c>
      <c r="W294" s="189">
        <v>318.49220480220492</v>
      </c>
      <c r="X294" s="189">
        <v>294.7774564148977</v>
      </c>
      <c r="Y294" s="189">
        <v>289.1576714189851</v>
      </c>
      <c r="Z294" s="18">
        <v>297.46985398727065</v>
      </c>
      <c r="AA294" s="258">
        <v>151.03593036315985</v>
      </c>
      <c r="AB294" s="32">
        <v>178.24254304249988</v>
      </c>
      <c r="AC294" s="302">
        <f>W294/$AB294</f>
        <v>1.7868472889004066</v>
      </c>
      <c r="AD294" s="302">
        <f>X294/$AB294</f>
        <v>1.6537996562617008</v>
      </c>
      <c r="AE294" s="302">
        <f>Y294/$AB294</f>
        <v>1.6222707917157511</v>
      </c>
      <c r="AF294" s="302">
        <f>Z294/$AB294</f>
        <v>1.6689049028903409</v>
      </c>
      <c r="AG294" s="302">
        <f>AA294/$AB294</f>
        <v>0.84736184630819078</v>
      </c>
    </row>
    <row r="295" spans="1:33">
      <c r="A295" s="10">
        <v>935</v>
      </c>
      <c r="B295" s="185">
        <v>8</v>
      </c>
      <c r="C295" s="190" t="s">
        <v>584</v>
      </c>
      <c r="D295" s="32">
        <v>2985</v>
      </c>
      <c r="E295" s="17">
        <v>363</v>
      </c>
      <c r="F295" s="275">
        <f>E295/D295</f>
        <v>0.12160804020100502</v>
      </c>
      <c r="G295" s="198">
        <v>2618</v>
      </c>
      <c r="H295" s="198">
        <v>252</v>
      </c>
      <c r="I295" s="276">
        <f>H295/G295</f>
        <v>9.6256684491978606E-2</v>
      </c>
      <c r="J295" s="265">
        <f>H295/E295-1</f>
        <v>-0.30578512396694213</v>
      </c>
      <c r="K295" s="17">
        <v>3726.4974505862674</v>
      </c>
      <c r="L295" s="17">
        <v>3751.2324027291083</v>
      </c>
      <c r="M295" s="32">
        <v>2205.756820770519</v>
      </c>
      <c r="N295" s="16">
        <v>0.59191153355639636</v>
      </c>
      <c r="O295" s="273">
        <f>M295*D295/E295</f>
        <v>18138.248236914598</v>
      </c>
      <c r="P295" s="26">
        <v>2537.8097524704426</v>
      </c>
      <c r="Q295" s="40">
        <v>687.08477022442514</v>
      </c>
      <c r="R295" s="40">
        <v>0.97225813396546878</v>
      </c>
      <c r="S295" s="198">
        <f>SUM(P295:Q295)</f>
        <v>3224.8945226948676</v>
      </c>
      <c r="T295" s="291">
        <f>Q295/S295</f>
        <v>0.21305650941112519</v>
      </c>
      <c r="U295" s="291">
        <f>S295/K295</f>
        <v>0.86539560685530981</v>
      </c>
      <c r="V295" s="183">
        <v>9.9</v>
      </c>
      <c r="W295" s="189">
        <v>-1031.7000553257251</v>
      </c>
      <c r="X295" s="189">
        <v>-1085.969029481281</v>
      </c>
      <c r="Y295" s="189">
        <v>-1091.5888144771939</v>
      </c>
      <c r="Z295" s="18">
        <v>-931.72</v>
      </c>
      <c r="AA295" s="258">
        <v>-636.0669246231156</v>
      </c>
      <c r="AB295" s="32">
        <v>176.9390180103301</v>
      </c>
      <c r="AC295" s="302">
        <f>W295/$AB295</f>
        <v>-5.8308227711848843</v>
      </c>
      <c r="AD295" s="302">
        <f>X295/$AB295</f>
        <v>-6.1375328160681875</v>
      </c>
      <c r="AE295" s="302">
        <f>Y295/$AB295</f>
        <v>-6.1692939564831564</v>
      </c>
      <c r="AF295" s="302">
        <f>Z295/$AB295</f>
        <v>-5.2657690230065821</v>
      </c>
      <c r="AG295" s="302">
        <f>AA295/$AB295</f>
        <v>-3.5948369770311519</v>
      </c>
    </row>
    <row r="296" spans="1:33">
      <c r="A296" s="10">
        <v>936</v>
      </c>
      <c r="B296" s="185">
        <v>6</v>
      </c>
      <c r="C296" s="190" t="s">
        <v>585</v>
      </c>
      <c r="D296" s="32">
        <v>6395</v>
      </c>
      <c r="E296" s="17">
        <v>809</v>
      </c>
      <c r="F296" s="275">
        <f>E296/D296</f>
        <v>0.12650508209538702</v>
      </c>
      <c r="G296" s="198">
        <v>5500</v>
      </c>
      <c r="H296" s="198">
        <v>530</v>
      </c>
      <c r="I296" s="276">
        <f>H296/G296</f>
        <v>9.636363636363636E-2</v>
      </c>
      <c r="J296" s="265">
        <f>H296/E296-1</f>
        <v>-0.3448702101359703</v>
      </c>
      <c r="K296" s="17">
        <v>3305.2419155590278</v>
      </c>
      <c r="L296" s="17">
        <v>2797.7682749186602</v>
      </c>
      <c r="M296" s="32">
        <v>2159.3678232994525</v>
      </c>
      <c r="N296" s="16">
        <v>0.65331611980789939</v>
      </c>
      <c r="O296" s="273">
        <f>M296*D296/E296</f>
        <v>17069.415611866501</v>
      </c>
      <c r="P296" s="26">
        <v>2120.7375689499427</v>
      </c>
      <c r="Q296" s="40">
        <v>1142.6801545201065</v>
      </c>
      <c r="R296" s="40">
        <v>392.71515506188382</v>
      </c>
      <c r="S296" s="198">
        <f>SUM(P296:Q296)</f>
        <v>3263.4177234700492</v>
      </c>
      <c r="T296" s="291">
        <f>Q296/S296</f>
        <v>0.35014829585011714</v>
      </c>
      <c r="U296" s="291">
        <f>S296/K296</f>
        <v>0.98734610259778677</v>
      </c>
      <c r="V296" s="183">
        <v>8.6</v>
      </c>
      <c r="W296" s="189">
        <v>845.55100790244751</v>
      </c>
      <c r="X296" s="189">
        <v>693.04846251798767</v>
      </c>
      <c r="Y296" s="189">
        <v>779.93122290653002</v>
      </c>
      <c r="Z296" s="18">
        <v>441.82800312744331</v>
      </c>
      <c r="AA296" s="258">
        <v>347.88102267396408</v>
      </c>
      <c r="AB296" s="32">
        <v>169.0747996458295</v>
      </c>
      <c r="AC296" s="302">
        <f>W296/$AB296</f>
        <v>5.0010469311433212</v>
      </c>
      <c r="AD296" s="302">
        <f>X296/$AB296</f>
        <v>4.0990642246494176</v>
      </c>
      <c r="AE296" s="302">
        <f>Y296/$AB296</f>
        <v>4.6129359581693778</v>
      </c>
      <c r="AF296" s="302">
        <f>Z296/$AB296</f>
        <v>2.6132102717434256</v>
      </c>
      <c r="AG296" s="302">
        <f>AA296/$AB296</f>
        <v>2.0575569121045243</v>
      </c>
    </row>
    <row r="297" spans="1:33">
      <c r="A297" s="10">
        <v>946</v>
      </c>
      <c r="B297" s="185">
        <v>15</v>
      </c>
      <c r="C297" s="190" t="s">
        <v>308</v>
      </c>
      <c r="D297" s="32">
        <v>6287</v>
      </c>
      <c r="E297" s="17">
        <v>1161</v>
      </c>
      <c r="F297" s="275">
        <f>E297/D297</f>
        <v>0.18466677270558296</v>
      </c>
      <c r="G297" s="198">
        <v>5677</v>
      </c>
      <c r="H297" s="198">
        <v>957</v>
      </c>
      <c r="I297" s="276">
        <f>H297/G297</f>
        <v>0.16857495155892196</v>
      </c>
      <c r="J297" s="265">
        <f>H297/E297-1</f>
        <v>-0.17571059431524549</v>
      </c>
      <c r="K297" s="17">
        <v>3369.2631445840634</v>
      </c>
      <c r="L297" s="17">
        <v>3449.6785337706333</v>
      </c>
      <c r="M297" s="32">
        <v>2598.1923477016066</v>
      </c>
      <c r="N297" s="16">
        <v>0.77114556987870841</v>
      </c>
      <c r="O297" s="273">
        <f>M297*D297/E297</f>
        <v>14069.625572782084</v>
      </c>
      <c r="P297" s="26">
        <v>2383.5721020525252</v>
      </c>
      <c r="Q297" s="40">
        <v>1410.3739275936243</v>
      </c>
      <c r="R297" s="40">
        <v>-66.30972719619129</v>
      </c>
      <c r="S297" s="198">
        <f>SUM(P297:Q297)</f>
        <v>3793.9460296461493</v>
      </c>
      <c r="T297" s="291">
        <f>Q297/S297</f>
        <v>0.37174327641270266</v>
      </c>
      <c r="U297" s="291">
        <f>S297/K297</f>
        <v>1.1260462204457804</v>
      </c>
      <c r="V297" s="183">
        <v>9.1999999999999993</v>
      </c>
      <c r="W297" s="189">
        <v>-35.863415697457086</v>
      </c>
      <c r="X297" s="189">
        <v>-62.7787603573029</v>
      </c>
      <c r="Y297" s="189">
        <v>-68.398545353216193</v>
      </c>
      <c r="Z297" s="18">
        <v>91.259950691903938</v>
      </c>
      <c r="AA297" s="258">
        <v>143.27533004612692</v>
      </c>
      <c r="AB297" s="32">
        <v>192.24794262626517</v>
      </c>
      <c r="AC297" s="302">
        <f>W297/$AB297</f>
        <v>-0.18654772169487643</v>
      </c>
      <c r="AD297" s="302">
        <f>X297/$AB297</f>
        <v>-0.32655101271666864</v>
      </c>
      <c r="AE297" s="302">
        <f>Y297/$AB297</f>
        <v>-0.35578297701830119</v>
      </c>
      <c r="AF297" s="302">
        <f>Z297/$AB297</f>
        <v>0.47469923186286356</v>
      </c>
      <c r="AG297" s="302">
        <f>AA297/$AB297</f>
        <v>0.74526326830273426</v>
      </c>
    </row>
    <row r="298" spans="1:33">
      <c r="A298" s="10">
        <v>976</v>
      </c>
      <c r="B298" s="185">
        <v>19</v>
      </c>
      <c r="C298" s="190" t="s">
        <v>586</v>
      </c>
      <c r="D298" s="32">
        <v>3788</v>
      </c>
      <c r="E298" s="17">
        <v>404</v>
      </c>
      <c r="F298" s="275">
        <f>E298/D298</f>
        <v>0.10665258711721225</v>
      </c>
      <c r="G298" s="198">
        <v>3161</v>
      </c>
      <c r="H298" s="198">
        <v>276</v>
      </c>
      <c r="I298" s="276">
        <f>H298/G298</f>
        <v>8.731414109459032E-2</v>
      </c>
      <c r="J298" s="265">
        <f>H298/E298-1</f>
        <v>-0.31683168316831678</v>
      </c>
      <c r="K298" s="17">
        <v>2752.9965733896515</v>
      </c>
      <c r="L298" s="17">
        <v>3002.5085934472154</v>
      </c>
      <c r="M298" s="32">
        <v>2057.7212618796207</v>
      </c>
      <c r="N298" s="16">
        <v>0.74744781078533384</v>
      </c>
      <c r="O298" s="273">
        <f>M298*D298/E298</f>
        <v>19293.683514851495</v>
      </c>
      <c r="P298" s="26">
        <v>2058.2645546012413</v>
      </c>
      <c r="Q298" s="40">
        <v>888.08271013618275</v>
      </c>
      <c r="R298" s="40">
        <v>-125.56272506732658</v>
      </c>
      <c r="S298" s="198">
        <f>SUM(P298:Q298)</f>
        <v>2946.3472647374242</v>
      </c>
      <c r="T298" s="291">
        <f>Q298/S298</f>
        <v>0.30141820713565071</v>
      </c>
      <c r="U298" s="291">
        <f>S298/K298</f>
        <v>1.0702328122078655</v>
      </c>
      <c r="V298" s="183">
        <v>8.4</v>
      </c>
      <c r="W298" s="189">
        <v>-482.55808494883809</v>
      </c>
      <c r="X298" s="189">
        <v>-431.22462718184045</v>
      </c>
      <c r="Y298" s="189">
        <v>-436.84441217775344</v>
      </c>
      <c r="Z298" s="18">
        <v>-468.89244720168955</v>
      </c>
      <c r="AA298" s="258">
        <v>469.12137803590286</v>
      </c>
      <c r="AB298" s="32">
        <v>184.24443432611449</v>
      </c>
      <c r="AC298" s="302">
        <f>W298/$AB298</f>
        <v>-2.6191189259736629</v>
      </c>
      <c r="AD298" s="302">
        <f>X298/$AB298</f>
        <v>-2.3405028692403733</v>
      </c>
      <c r="AE298" s="302">
        <f>Y298/$AB298</f>
        <v>-2.3710046589767506</v>
      </c>
      <c r="AF298" s="302">
        <f>Z298/$AB298</f>
        <v>-2.5449476881985222</v>
      </c>
      <c r="AG298" s="302">
        <f>AA298/$AB298</f>
        <v>2.5461902268676044</v>
      </c>
    </row>
    <row r="299" spans="1:33">
      <c r="A299" s="10">
        <v>977</v>
      </c>
      <c r="B299" s="185">
        <v>17</v>
      </c>
      <c r="C299" s="190" t="s">
        <v>587</v>
      </c>
      <c r="D299" s="32">
        <v>15293</v>
      </c>
      <c r="E299" s="17">
        <v>3331</v>
      </c>
      <c r="F299" s="275">
        <f>E299/D299</f>
        <v>0.21781207088210292</v>
      </c>
      <c r="G299" s="198">
        <v>15350</v>
      </c>
      <c r="H299" s="198">
        <v>2819</v>
      </c>
      <c r="I299" s="276">
        <f>H299/G299</f>
        <v>0.18364820846905539</v>
      </c>
      <c r="J299" s="265">
        <f>H299/E299-1</f>
        <v>-0.15370759531672173</v>
      </c>
      <c r="K299" s="17">
        <v>3246.8592323285166</v>
      </c>
      <c r="L299" s="17">
        <v>3248.4597561758333</v>
      </c>
      <c r="M299" s="32">
        <v>3084.2774818544426</v>
      </c>
      <c r="N299" s="16">
        <v>0.94992645543260068</v>
      </c>
      <c r="O299" s="273">
        <f>M299*D299/E299</f>
        <v>14160.268847193032</v>
      </c>
      <c r="P299" s="26">
        <v>2599.5567272917924</v>
      </c>
      <c r="Q299" s="40">
        <v>1116.7219373635066</v>
      </c>
      <c r="R299" s="40">
        <v>-132.01608213303086</v>
      </c>
      <c r="S299" s="198">
        <f>SUM(P299:Q299)</f>
        <v>3716.2786646552991</v>
      </c>
      <c r="T299" s="291">
        <f>Q299/S299</f>
        <v>0.30049467172211841</v>
      </c>
      <c r="U299" s="291">
        <f>S299/K299</f>
        <v>1.1445764656665247</v>
      </c>
      <c r="V299" s="183">
        <v>10.3</v>
      </c>
      <c r="W299" s="189">
        <v>32.596689298337786</v>
      </c>
      <c r="X299" s="189">
        <v>86.497840375762451</v>
      </c>
      <c r="Y299" s="189">
        <v>80.8780553798494</v>
      </c>
      <c r="Z299" s="18">
        <v>152.64917217027397</v>
      </c>
      <c r="AA299" s="258">
        <v>118.60845811809324</v>
      </c>
      <c r="AB299" s="32">
        <v>194.06321673351019</v>
      </c>
      <c r="AC299" s="302">
        <f>W299/$AB299</f>
        <v>0.16796943721230762</v>
      </c>
      <c r="AD299" s="302">
        <f>X299/$AB299</f>
        <v>0.44571991452940957</v>
      </c>
      <c r="AE299" s="302">
        <f>Y299/$AB299</f>
        <v>0.41676138704282151</v>
      </c>
      <c r="AF299" s="302">
        <f>Z299/$AB299</f>
        <v>0.78659508349742313</v>
      </c>
      <c r="AG299" s="302">
        <f>AA299/$AB299</f>
        <v>0.61118464443969167</v>
      </c>
    </row>
    <row r="300" spans="1:33">
      <c r="A300" s="12">
        <v>980</v>
      </c>
      <c r="B300" s="185">
        <v>6</v>
      </c>
      <c r="C300" s="191" t="s">
        <v>588</v>
      </c>
      <c r="D300" s="32">
        <v>33607</v>
      </c>
      <c r="E300" s="17">
        <v>7269</v>
      </c>
      <c r="F300" s="275">
        <f>E300/D300</f>
        <v>0.21629422441753207</v>
      </c>
      <c r="G300" s="198">
        <v>34623</v>
      </c>
      <c r="H300" s="198">
        <v>6391</v>
      </c>
      <c r="I300" s="276">
        <f>H300/G300</f>
        <v>0.18458827946740605</v>
      </c>
      <c r="J300" s="265">
        <f>H300/E300-1</f>
        <v>-0.12078690328793507</v>
      </c>
      <c r="K300" s="17">
        <v>3018.3465801767484</v>
      </c>
      <c r="L300" s="17">
        <v>2897.2576237966109</v>
      </c>
      <c r="M300" s="32">
        <v>2437.2595646740269</v>
      </c>
      <c r="N300" s="16">
        <v>0.80748167910237323</v>
      </c>
      <c r="O300" s="273">
        <f>M300*D300/E300</f>
        <v>11268.26003439263</v>
      </c>
      <c r="P300" s="26">
        <v>2376.9884958939401</v>
      </c>
      <c r="Q300" s="40">
        <v>765.75123058972474</v>
      </c>
      <c r="R300" s="40">
        <v>-55.465969122457473</v>
      </c>
      <c r="S300" s="198">
        <f>SUM(P300:Q300)</f>
        <v>3142.739726483665</v>
      </c>
      <c r="T300" s="291">
        <f>Q300/S300</f>
        <v>0.24365722179816182</v>
      </c>
      <c r="U300" s="291">
        <f>S300/K300</f>
        <v>1.0412123468934547</v>
      </c>
      <c r="V300" s="183">
        <v>8.4</v>
      </c>
      <c r="W300" s="189">
        <v>-113.65916260292474</v>
      </c>
      <c r="X300" s="189">
        <v>-88.660651460165809</v>
      </c>
      <c r="Y300" s="189">
        <v>-94.280436456078817</v>
      </c>
      <c r="Z300" s="18">
        <v>-86.915194155979421</v>
      </c>
      <c r="AA300" s="258">
        <v>139.50728003094594</v>
      </c>
      <c r="AB300" s="32">
        <v>226.09844367178195</v>
      </c>
      <c r="AC300" s="302">
        <f>W300/$AB300</f>
        <v>-0.50269767786601482</v>
      </c>
      <c r="AD300" s="302">
        <f>X300/$AB300</f>
        <v>-0.39213295775211493</v>
      </c>
      <c r="AE300" s="302">
        <f>Y300/$AB300</f>
        <v>-0.41698843620941484</v>
      </c>
      <c r="AF300" s="302">
        <f>Z300/$AB300</f>
        <v>-0.38441305806664783</v>
      </c>
      <c r="AG300" s="302">
        <f>AA300/$AB300</f>
        <v>0.61702008101153971</v>
      </c>
    </row>
    <row r="301" spans="1:33">
      <c r="A301" s="10">
        <v>981</v>
      </c>
      <c r="B301" s="185">
        <v>5</v>
      </c>
      <c r="C301" s="190" t="s">
        <v>589</v>
      </c>
      <c r="D301" s="32">
        <v>2237</v>
      </c>
      <c r="E301" s="17">
        <v>279</v>
      </c>
      <c r="F301" s="275">
        <f>E301/D301</f>
        <v>0.12472060795708538</v>
      </c>
      <c r="G301" s="198">
        <v>2117</v>
      </c>
      <c r="H301" s="198">
        <v>213</v>
      </c>
      <c r="I301" s="276">
        <f>H301/G301</f>
        <v>0.10061407652338214</v>
      </c>
      <c r="J301" s="265">
        <f>H301/E301-1</f>
        <v>-0.23655913978494625</v>
      </c>
      <c r="K301" s="17">
        <v>2477.2254447921309</v>
      </c>
      <c r="L301" s="17">
        <v>2480.0329250827053</v>
      </c>
      <c r="M301" s="32">
        <v>1851.0028252123377</v>
      </c>
      <c r="N301" s="16">
        <v>0.7472080625942622</v>
      </c>
      <c r="O301" s="273">
        <f>M301*D301/E301</f>
        <v>14841.1946953405</v>
      </c>
      <c r="P301" s="26">
        <v>2155.3556417468217</v>
      </c>
      <c r="Q301" s="40">
        <v>778.0935403992446</v>
      </c>
      <c r="R301" s="40">
        <v>384.89436792497378</v>
      </c>
      <c r="S301" s="198">
        <f>SUM(P301:Q301)</f>
        <v>2933.4491821460661</v>
      </c>
      <c r="T301" s="291">
        <f>Q301/S301</f>
        <v>0.265248685791108</v>
      </c>
      <c r="U301" s="291">
        <f>S301/K301</f>
        <v>1.1841672256003402</v>
      </c>
      <c r="V301" s="183">
        <v>9.3000000000000007</v>
      </c>
      <c r="W301" s="189">
        <v>417.4497830661586</v>
      </c>
      <c r="X301" s="189">
        <v>257.47749532927759</v>
      </c>
      <c r="Y301" s="189">
        <v>351.82999807024117</v>
      </c>
      <c r="Z301" s="18">
        <v>13.845601251676353</v>
      </c>
      <c r="AA301" s="258">
        <v>489.75303978542695</v>
      </c>
      <c r="AB301" s="32">
        <v>188.46062003064972</v>
      </c>
      <c r="AC301" s="302">
        <f>W301/$AB301</f>
        <v>2.215050459869377</v>
      </c>
      <c r="AD301" s="302">
        <f>X301/$AB301</f>
        <v>1.3662137760525437</v>
      </c>
      <c r="AE301" s="302">
        <f>Y301/$AB301</f>
        <v>1.8668621487768764</v>
      </c>
      <c r="AF301" s="302">
        <f>Z301/$AB301</f>
        <v>7.3466813647459162E-2</v>
      </c>
      <c r="AG301" s="302">
        <f>AA301/$AB301</f>
        <v>2.5987022631347463</v>
      </c>
    </row>
    <row r="302" spans="1:33">
      <c r="A302" s="10">
        <v>989</v>
      </c>
      <c r="B302" s="185">
        <v>14</v>
      </c>
      <c r="C302" s="190" t="s">
        <v>590</v>
      </c>
      <c r="D302" s="32">
        <v>5406</v>
      </c>
      <c r="E302" s="17">
        <v>779</v>
      </c>
      <c r="F302" s="275">
        <f>E302/D302</f>
        <v>0.14409914909359969</v>
      </c>
      <c r="G302" s="198">
        <v>4553</v>
      </c>
      <c r="H302" s="198">
        <v>520</v>
      </c>
      <c r="I302" s="276">
        <f>H302/G302</f>
        <v>0.11421041071820777</v>
      </c>
      <c r="J302" s="265">
        <f>H302/E302-1</f>
        <v>-0.33247753530166879</v>
      </c>
      <c r="K302" s="17">
        <v>2681.8130577136517</v>
      </c>
      <c r="L302" s="17">
        <v>2540.4245207762679</v>
      </c>
      <c r="M302" s="32">
        <v>1978.7161968183495</v>
      </c>
      <c r="N302" s="16">
        <v>0.73782778822968398</v>
      </c>
      <c r="O302" s="273">
        <f>M302*D302/E302</f>
        <v>13731.629987163027</v>
      </c>
      <c r="P302" s="26">
        <v>2406.3537840780164</v>
      </c>
      <c r="Q302" s="40">
        <v>396.01518024174914</v>
      </c>
      <c r="R302" s="40">
        <v>-329.34477063864034</v>
      </c>
      <c r="S302" s="198">
        <f>SUM(P302:Q302)</f>
        <v>2802.3689643197654</v>
      </c>
      <c r="T302" s="291">
        <f>Q302/S302</f>
        <v>0.14131443264034152</v>
      </c>
      <c r="U302" s="291">
        <f>S302/K302</f>
        <v>1.0449531358121182</v>
      </c>
      <c r="V302" s="183">
        <v>10.1</v>
      </c>
      <c r="W302" s="189">
        <v>131.03886643118392</v>
      </c>
      <c r="X302" s="189">
        <v>243.11494320756685</v>
      </c>
      <c r="Y302" s="189">
        <v>185.41908143526649</v>
      </c>
      <c r="Z302" s="18">
        <v>313.88553274139844</v>
      </c>
      <c r="AA302" s="258">
        <v>62.7392896781354</v>
      </c>
      <c r="AB302" s="32">
        <v>173.39271510880386</v>
      </c>
      <c r="AC302" s="302">
        <f>W302/$AB302</f>
        <v>0.75573455522025301</v>
      </c>
      <c r="AD302" s="302">
        <f>X302/$AB302</f>
        <v>1.4021058673371158</v>
      </c>
      <c r="AE302" s="302">
        <f>Y302/$AB302</f>
        <v>1.0693591211079203</v>
      </c>
      <c r="AF302" s="302">
        <f>Z302/$AB302</f>
        <v>1.8102579023832426</v>
      </c>
      <c r="AG302" s="302">
        <f>AA302/$AB302</f>
        <v>0.36183348094391693</v>
      </c>
    </row>
    <row r="303" spans="1:33">
      <c r="A303" s="10">
        <v>992</v>
      </c>
      <c r="B303" s="185">
        <v>13</v>
      </c>
      <c r="C303" s="190" t="s">
        <v>591</v>
      </c>
      <c r="D303" s="32">
        <v>18120</v>
      </c>
      <c r="E303" s="17">
        <v>2874</v>
      </c>
      <c r="F303" s="275">
        <f>E303/D303</f>
        <v>0.1586092715231788</v>
      </c>
      <c r="G303" s="198">
        <v>16187</v>
      </c>
      <c r="H303" s="198">
        <v>2009</v>
      </c>
      <c r="I303" s="276">
        <f>H303/G303</f>
        <v>0.12411194168159634</v>
      </c>
      <c r="J303" s="265">
        <f>H303/E303-1</f>
        <v>-0.30097425191370908</v>
      </c>
      <c r="K303" s="17">
        <v>3071.5339685430463</v>
      </c>
      <c r="L303" s="17">
        <v>3166.7464548814769</v>
      </c>
      <c r="M303" s="32">
        <v>2422.2254768211928</v>
      </c>
      <c r="N303" s="16">
        <v>0.78860448936208671</v>
      </c>
      <c r="O303" s="273">
        <f>M303*D303/E303</f>
        <v>15271.651231732782</v>
      </c>
      <c r="P303" s="26">
        <v>2558.7116386095277</v>
      </c>
      <c r="Q303" s="40">
        <v>556.86099863720676</v>
      </c>
      <c r="R303" s="40">
        <v>-33.575338657772498</v>
      </c>
      <c r="S303" s="198">
        <f>SUM(P303:Q303)</f>
        <v>3115.5726372467343</v>
      </c>
      <c r="T303" s="291">
        <f>Q303/S303</f>
        <v>0.17873471861317633</v>
      </c>
      <c r="U303" s="291">
        <f>S303/K303</f>
        <v>1.014337679203521</v>
      </c>
      <c r="V303" s="183">
        <v>9.4</v>
      </c>
      <c r="W303" s="189">
        <v>-514.66812492750796</v>
      </c>
      <c r="X303" s="189">
        <v>-563.51582032974363</v>
      </c>
      <c r="Y303" s="189">
        <v>-569.13560532565702</v>
      </c>
      <c r="Z303" s="18">
        <v>-442.58951434878588</v>
      </c>
      <c r="AA303" s="258">
        <v>203.49069757174394</v>
      </c>
      <c r="AB303" s="32">
        <v>192.63728726295523</v>
      </c>
      <c r="AC303" s="302">
        <f>W303/$AB303</f>
        <v>-2.6716952477895504</v>
      </c>
      <c r="AD303" s="302">
        <f>X303/$AB303</f>
        <v>-2.9252686659801688</v>
      </c>
      <c r="AE303" s="302">
        <f>Y303/$AB303</f>
        <v>-2.9544415487369857</v>
      </c>
      <c r="AF303" s="302">
        <f>Z303/$AB303</f>
        <v>-2.297527756112133</v>
      </c>
      <c r="AG303" s="302">
        <f>AA303/$AB303</f>
        <v>1.0563411708241797</v>
      </c>
    </row>
    <row r="304" spans="1:33">
      <c r="A304" s="192"/>
      <c r="C304" s="192"/>
      <c r="J304" s="10"/>
      <c r="K304" s="17"/>
      <c r="L304" s="17"/>
      <c r="M304" s="32"/>
      <c r="N304" s="17"/>
      <c r="O304" s="17"/>
      <c r="S304" s="16"/>
      <c r="T304" s="16"/>
      <c r="U304" s="16"/>
      <c r="AA304" s="10"/>
      <c r="AC304" s="10"/>
    </row>
    <row r="305" spans="10:29">
      <c r="J305" s="10"/>
      <c r="AA305" s="10"/>
      <c r="AC305" s="10"/>
    </row>
    <row r="306" spans="10:29">
      <c r="J306" s="10"/>
      <c r="AA306" s="10"/>
      <c r="AC306" s="10"/>
    </row>
    <row r="307" spans="10:29">
      <c r="J307" s="10"/>
      <c r="AA307" s="10"/>
      <c r="AC307" s="10"/>
    </row>
    <row r="308" spans="10:29">
      <c r="J308" s="10"/>
      <c r="AA308" s="10"/>
      <c r="AC308" s="10"/>
    </row>
    <row r="309" spans="10:29">
      <c r="J309" s="10"/>
      <c r="AA309" s="10"/>
      <c r="AC309" s="10"/>
    </row>
    <row r="310" spans="10:29">
      <c r="J310" s="10"/>
      <c r="AA310" s="10"/>
      <c r="AC310" s="10"/>
    </row>
    <row r="311" spans="10:29">
      <c r="J311" s="10"/>
      <c r="AA311" s="10"/>
      <c r="AC311" s="10"/>
    </row>
    <row r="312" spans="10:29">
      <c r="J312" s="10"/>
      <c r="AA312" s="10"/>
      <c r="AC312" s="10"/>
    </row>
    <row r="313" spans="10:29">
      <c r="J313" s="10"/>
      <c r="AA313" s="10"/>
      <c r="AC313" s="10"/>
    </row>
  </sheetData>
  <autoFilter ref="A10:AH10" xr:uid="{F79BBBD7-A4A0-482D-9AAA-FF100DC0C1ED}">
    <sortState xmlns:xlrd2="http://schemas.microsoft.com/office/spreadsheetml/2017/richdata2" ref="A11:AG303">
      <sortCondition ref="A10"/>
    </sortState>
  </autoFilter>
  <conditionalFormatting sqref="J10:J303">
    <cfRule type="colorScale" priority="1">
      <colorScale>
        <cfvo type="min"/>
        <cfvo type="max"/>
        <color rgb="FFF8696B"/>
        <color rgb="FFFCFCFF"/>
      </colorScale>
    </cfRule>
  </conditionalFormatting>
  <conditionalFormatting sqref="T10:T303">
    <cfRule type="cellIs" dxfId="4" priority="2" operator="lessThan">
      <formula>0</formula>
    </cfRule>
  </conditionalFormatting>
  <pageMargins left="0.7" right="0.7" top="0.75" bottom="0.75" header="0.3" footer="0.3"/>
  <ignoredErrors>
    <ignoredError sqref="S10" formulaRange="1"/>
  </ignoredErrors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51147-30BF-4F9C-9105-1ECAC569D66A}">
  <sheetPr>
    <tabColor theme="6"/>
  </sheetPr>
  <dimension ref="A1:AA303"/>
  <sheetViews>
    <sheetView workbookViewId="0">
      <pane xSplit="5" ySplit="10" topLeftCell="F11" activePane="bottomRight" state="frozen"/>
      <selection activeCell="G5" sqref="G5"/>
      <selection pane="topRight" activeCell="G5" sqref="G5"/>
      <selection pane="bottomLeft" activeCell="G5" sqref="G5"/>
      <selection pane="bottomRight" activeCell="A10" sqref="A10"/>
    </sheetView>
  </sheetViews>
  <sheetFormatPr defaultRowHeight="16.5"/>
  <cols>
    <col min="1" max="1" width="7.28515625" customWidth="1"/>
    <col min="2" max="2" width="9.140625" style="1"/>
    <col min="3" max="3" width="6.7109375" style="200" customWidth="1"/>
    <col min="4" max="4" width="16.28515625" customWidth="1"/>
    <col min="5" max="5" width="11.28515625" bestFit="1" customWidth="1"/>
    <col min="6" max="6" width="16.5703125" customWidth="1"/>
    <col min="7" max="7" width="12.28515625" customWidth="1"/>
    <col min="8" max="8" width="11.140625" customWidth="1"/>
    <col min="9" max="9" width="13.140625" customWidth="1"/>
    <col min="10" max="10" width="14.7109375" customWidth="1"/>
    <col min="11" max="11" width="16.28515625" customWidth="1"/>
    <col min="12" max="12" width="15" customWidth="1"/>
    <col min="13" max="13" width="14.140625" bestFit="1" customWidth="1"/>
    <col min="14" max="14" width="14.28515625" style="8" bestFit="1" customWidth="1"/>
    <col min="15" max="15" width="3.85546875" customWidth="1"/>
    <col min="16" max="16" width="9.85546875" style="11" bestFit="1" customWidth="1"/>
    <col min="17" max="17" width="9.85546875" style="11" customWidth="1"/>
    <col min="18" max="18" width="9.28515625" style="11" bestFit="1" customWidth="1"/>
    <col min="19" max="19" width="12.42578125" style="11" customWidth="1"/>
    <col min="20" max="20" width="4" style="11" customWidth="1"/>
    <col min="21" max="21" width="9.140625" style="11"/>
    <col min="22" max="22" width="9.140625" style="10"/>
    <col min="23" max="23" width="10.140625" style="10" bestFit="1" customWidth="1"/>
    <col min="24" max="26" width="9.140625" style="10"/>
    <col min="27" max="27" width="11" style="10" customWidth="1"/>
  </cols>
  <sheetData>
    <row r="1" spans="1:27" ht="35.25">
      <c r="A1" s="179" t="s">
        <v>1043</v>
      </c>
      <c r="D1" s="201"/>
      <c r="E1" s="202"/>
      <c r="F1" s="202"/>
      <c r="G1" s="202"/>
      <c r="H1" s="202"/>
      <c r="I1" s="202"/>
      <c r="J1" s="202"/>
      <c r="K1" s="203"/>
      <c r="M1" s="204"/>
    </row>
    <row r="2" spans="1:27">
      <c r="A2" s="34" t="s">
        <v>1044</v>
      </c>
      <c r="D2" s="201"/>
      <c r="E2" s="202"/>
      <c r="F2" s="202"/>
      <c r="G2" s="202"/>
      <c r="H2" s="202"/>
      <c r="I2" s="202"/>
      <c r="J2" s="202"/>
      <c r="K2" s="203"/>
      <c r="M2" s="204"/>
    </row>
    <row r="3" spans="1:27">
      <c r="A3" s="180" t="s">
        <v>316</v>
      </c>
      <c r="D3" s="35"/>
      <c r="E3" s="205"/>
      <c r="F3" s="205"/>
      <c r="G3" s="205"/>
      <c r="H3" s="205"/>
      <c r="I3" s="205"/>
      <c r="J3" s="205"/>
      <c r="K3" s="203"/>
      <c r="M3" s="204"/>
    </row>
    <row r="4" spans="1:27">
      <c r="A4" s="224" t="s">
        <v>1075</v>
      </c>
      <c r="D4" s="35"/>
      <c r="E4" s="207"/>
      <c r="F4" s="207"/>
      <c r="G4" s="207"/>
      <c r="H4" s="207"/>
      <c r="I4" s="207"/>
      <c r="J4" s="207"/>
      <c r="K4" s="208"/>
      <c r="M4" s="209"/>
    </row>
    <row r="5" spans="1:27">
      <c r="A5" s="206" t="s">
        <v>963</v>
      </c>
      <c r="D5" s="35"/>
      <c r="E5" s="211"/>
      <c r="F5" s="211"/>
      <c r="G5" s="211"/>
      <c r="H5" s="211"/>
      <c r="I5" s="211"/>
      <c r="J5" s="211"/>
      <c r="K5" s="1"/>
      <c r="M5" s="209"/>
    </row>
    <row r="6" spans="1:27">
      <c r="A6" s="210" t="s">
        <v>964</v>
      </c>
      <c r="D6" s="35"/>
      <c r="E6" s="211"/>
      <c r="F6" s="211"/>
      <c r="G6" s="211"/>
      <c r="H6" s="211"/>
      <c r="I6" s="211"/>
      <c r="J6" s="211"/>
      <c r="K6" s="213"/>
      <c r="M6" s="214"/>
    </row>
    <row r="7" spans="1:27">
      <c r="A7" s="212"/>
      <c r="D7" s="35"/>
      <c r="E7" s="211"/>
      <c r="F7" s="211"/>
      <c r="G7" s="211"/>
      <c r="H7" s="211"/>
      <c r="I7" s="211"/>
      <c r="J7" s="211"/>
      <c r="K7" s="213"/>
      <c r="M7" s="214"/>
      <c r="P7" s="10"/>
      <c r="Q7" s="10"/>
    </row>
    <row r="8" spans="1:27">
      <c r="G8" s="243" t="s">
        <v>1042</v>
      </c>
    </row>
    <row r="9" spans="1:27" ht="115.5">
      <c r="A9" s="36" t="s">
        <v>965</v>
      </c>
      <c r="B9" s="36" t="s">
        <v>967</v>
      </c>
      <c r="C9" s="36" t="s">
        <v>968</v>
      </c>
      <c r="D9" s="36" t="s">
        <v>13</v>
      </c>
      <c r="E9" s="225" t="s">
        <v>938</v>
      </c>
      <c r="F9" s="225" t="s">
        <v>966</v>
      </c>
      <c r="G9" s="220" t="s">
        <v>975</v>
      </c>
      <c r="H9" s="221" t="s">
        <v>976</v>
      </c>
      <c r="I9" s="221" t="s">
        <v>977</v>
      </c>
      <c r="J9" s="221" t="s">
        <v>978</v>
      </c>
      <c r="K9" s="225" t="s">
        <v>979</v>
      </c>
      <c r="L9" s="225" t="s">
        <v>980</v>
      </c>
      <c r="M9" s="225" t="s">
        <v>981</v>
      </c>
      <c r="N9" s="36" t="s">
        <v>973</v>
      </c>
      <c r="P9" s="294" t="s">
        <v>1077</v>
      </c>
      <c r="Q9" s="295" t="s">
        <v>1076</v>
      </c>
      <c r="R9" s="227" t="s">
        <v>1078</v>
      </c>
      <c r="S9" s="227" t="s">
        <v>983</v>
      </c>
      <c r="T9" s="226"/>
      <c r="U9" s="36" t="s">
        <v>972</v>
      </c>
      <c r="V9" s="36" t="s">
        <v>974</v>
      </c>
      <c r="W9" s="215" t="s">
        <v>1014</v>
      </c>
      <c r="X9" s="36" t="s">
        <v>1079</v>
      </c>
      <c r="Y9" s="36" t="s">
        <v>1016</v>
      </c>
      <c r="Z9" s="36" t="s">
        <v>1015</v>
      </c>
      <c r="AA9" s="36" t="s">
        <v>1080</v>
      </c>
    </row>
    <row r="10" spans="1:27" ht="30.75" customHeight="1">
      <c r="A10" s="199"/>
      <c r="B10" s="47">
        <v>0</v>
      </c>
      <c r="C10" s="48">
        <v>0</v>
      </c>
      <c r="D10" s="39" t="s">
        <v>318</v>
      </c>
      <c r="E10" s="47">
        <v>5533611</v>
      </c>
      <c r="F10" s="48">
        <v>353.89386132445497</v>
      </c>
      <c r="G10" s="48">
        <v>3.0361637565099047E-8</v>
      </c>
      <c r="H10" s="48">
        <v>-2.755959383362593E-15</v>
      </c>
      <c r="I10" s="48">
        <v>-90.469955240458589</v>
      </c>
      <c r="J10" s="48">
        <v>34.69705405746808</v>
      </c>
      <c r="K10" s="48">
        <v>146.10444297699294</v>
      </c>
      <c r="L10" s="48">
        <v>153.24532208715087</v>
      </c>
      <c r="M10" s="48">
        <v>5.8018330164516447</v>
      </c>
      <c r="N10" s="48">
        <v>603.27255827266265</v>
      </c>
      <c r="P10" s="27">
        <v>1719.0219403791341</v>
      </c>
      <c r="Q10" s="27">
        <v>314.44205239580441</v>
      </c>
      <c r="R10" s="27">
        <v>420.42066529189151</v>
      </c>
      <c r="S10" s="27">
        <f t="shared" ref="S10" si="0">SUM(P10:R10)</f>
        <v>2453.8846580668301</v>
      </c>
      <c r="T10" s="27"/>
      <c r="U10" s="199">
        <v>7.46</v>
      </c>
      <c r="V10" s="216">
        <f>P10/U10</f>
        <v>230.43189549318151</v>
      </c>
      <c r="W10" s="217">
        <f t="shared" ref="W10" si="1">N10/V10</f>
        <v>2.6180080538829467</v>
      </c>
      <c r="X10" s="217">
        <f t="shared" ref="X10" si="2">U10+W10</f>
        <v>10.078008053882947</v>
      </c>
      <c r="Y10" s="40">
        <f t="shared" ref="Y10" si="3">SUM(G10:J10)</f>
        <v>-55.772901152628876</v>
      </c>
      <c r="Z10" s="218">
        <f t="shared" ref="Z10" si="4">Y10/V10</f>
        <v>-0.24203637709641285</v>
      </c>
      <c r="AA10" s="218">
        <f t="shared" ref="AA10" si="5">U10+Z10</f>
        <v>7.2179636229035875</v>
      </c>
    </row>
    <row r="11" spans="1:27">
      <c r="A11" s="51">
        <v>5</v>
      </c>
      <c r="B11" s="222">
        <v>14</v>
      </c>
      <c r="C11" s="222">
        <v>14</v>
      </c>
      <c r="D11" s="23" t="s">
        <v>319</v>
      </c>
      <c r="E11" s="41">
        <v>9183</v>
      </c>
      <c r="F11" s="41">
        <v>468.87621622260582</v>
      </c>
      <c r="G11" s="41">
        <v>120.63491634522308</v>
      </c>
      <c r="H11" s="41">
        <v>0.49168642481863489</v>
      </c>
      <c r="I11" s="41">
        <v>-90.469955240458646</v>
      </c>
      <c r="J11" s="41">
        <v>34.69705405746808</v>
      </c>
      <c r="K11" s="48">
        <v>580.23644106275151</v>
      </c>
      <c r="L11" s="48">
        <v>217.66707866207165</v>
      </c>
      <c r="M11" s="40">
        <v>143.43515191114014</v>
      </c>
      <c r="N11" s="48">
        <v>1475.5685894658614</v>
      </c>
      <c r="P11" s="15">
        <v>1455.0493213083448</v>
      </c>
      <c r="Q11" s="15">
        <v>242.82071703147122</v>
      </c>
      <c r="R11" s="15">
        <v>288.15126231466843</v>
      </c>
      <c r="S11" s="27">
        <f>SUM(P11:R11)</f>
        <v>1986.0213006544845</v>
      </c>
      <c r="T11" s="27"/>
      <c r="U11" s="183">
        <v>9.1</v>
      </c>
      <c r="V11" s="32">
        <f>P11/U11</f>
        <v>159.89552981410384</v>
      </c>
      <c r="W11" s="219">
        <f>N11/V11</f>
        <v>9.2283292170917619</v>
      </c>
      <c r="X11" s="219">
        <f>U11+W11</f>
        <v>18.328329217091763</v>
      </c>
      <c r="Y11" s="41">
        <f>SUM(G11:J11)</f>
        <v>65.353701587051148</v>
      </c>
      <c r="Z11" s="219">
        <f>Y11/V11</f>
        <v>0.40872750891180026</v>
      </c>
      <c r="AA11" s="219">
        <f>U11+Z11</f>
        <v>9.5087275089118002</v>
      </c>
    </row>
    <row r="12" spans="1:27">
      <c r="A12" s="51">
        <v>9</v>
      </c>
      <c r="B12" s="222">
        <v>17</v>
      </c>
      <c r="C12" s="222">
        <v>17</v>
      </c>
      <c r="D12" s="23" t="s">
        <v>320</v>
      </c>
      <c r="E12" s="41">
        <v>2447</v>
      </c>
      <c r="F12" s="41">
        <v>602.96096887348892</v>
      </c>
      <c r="G12" s="41">
        <v>207.38710073594822</v>
      </c>
      <c r="H12" s="41">
        <v>18.772017685695072</v>
      </c>
      <c r="I12" s="41">
        <v>-90.469955240458646</v>
      </c>
      <c r="J12" s="41">
        <v>34.69705405746808</v>
      </c>
      <c r="K12" s="41">
        <v>695.51430887505592</v>
      </c>
      <c r="L12" s="41">
        <v>214.43349966231162</v>
      </c>
      <c r="M12" s="40">
        <v>-193.61830813240704</v>
      </c>
      <c r="N12" s="48">
        <v>1489.6766865373431</v>
      </c>
      <c r="P12" s="15">
        <v>1525.3843029911745</v>
      </c>
      <c r="Q12" s="15">
        <v>91.249761544748665</v>
      </c>
      <c r="R12" s="15">
        <v>340.56577517204744</v>
      </c>
      <c r="S12" s="27">
        <f>SUM(P12:R12)</f>
        <v>1957.1998397079706</v>
      </c>
      <c r="T12" s="27"/>
      <c r="U12" s="183">
        <v>9.3000000000000007</v>
      </c>
      <c r="V12" s="32">
        <f>P12/U12</f>
        <v>164.01981752593272</v>
      </c>
      <c r="W12" s="219">
        <f>N12/V12</f>
        <v>9.0822969383063388</v>
      </c>
      <c r="X12" s="219">
        <f>U12+W12</f>
        <v>18.382296938306339</v>
      </c>
      <c r="Y12" s="41">
        <f>SUM(G12:J12)</f>
        <v>170.38621723865273</v>
      </c>
      <c r="Z12" s="219">
        <f>Y12/V12</f>
        <v>1.0388148201159499</v>
      </c>
      <c r="AA12" s="219">
        <f>U12+Z12</f>
        <v>10.338814820115951</v>
      </c>
    </row>
    <row r="13" spans="1:27">
      <c r="A13" s="51">
        <v>10</v>
      </c>
      <c r="B13" s="222">
        <v>14</v>
      </c>
      <c r="C13" s="222">
        <v>14</v>
      </c>
      <c r="D13" s="23" t="s">
        <v>25</v>
      </c>
      <c r="E13" s="41">
        <v>11102</v>
      </c>
      <c r="F13" s="41">
        <v>366.98690160268018</v>
      </c>
      <c r="G13" s="41">
        <v>-30.668290905821127</v>
      </c>
      <c r="H13" s="41">
        <v>-90.996225224816911</v>
      </c>
      <c r="I13" s="41">
        <v>-90.469955240458646</v>
      </c>
      <c r="J13" s="41">
        <v>34.69705405746808</v>
      </c>
      <c r="K13" s="41">
        <v>579.40900984005395</v>
      </c>
      <c r="L13" s="41">
        <v>220.35409064103951</v>
      </c>
      <c r="M13" s="40">
        <v>-27.713475049540623</v>
      </c>
      <c r="N13" s="48">
        <v>961.59910974084528</v>
      </c>
      <c r="P13" s="15">
        <v>1552.7758025754256</v>
      </c>
      <c r="Q13" s="15">
        <v>179.36408885786349</v>
      </c>
      <c r="R13" s="15">
        <v>309.39074336087191</v>
      </c>
      <c r="S13" s="27">
        <f>SUM(P13:R13)</f>
        <v>2041.530634794161</v>
      </c>
      <c r="T13" s="27"/>
      <c r="U13" s="183">
        <v>9.6</v>
      </c>
      <c r="V13" s="32">
        <f>P13/U13</f>
        <v>161.74747943494017</v>
      </c>
      <c r="W13" s="219">
        <f>N13/V13</f>
        <v>5.9450639546295374</v>
      </c>
      <c r="X13" s="219">
        <f>U13+W13</f>
        <v>15.545063954629537</v>
      </c>
      <c r="Y13" s="41">
        <f>SUM(G13:J13)</f>
        <v>-177.4374173136286</v>
      </c>
      <c r="Z13" s="219">
        <f>Y13/V13</f>
        <v>-1.0970026731390234</v>
      </c>
      <c r="AA13" s="219">
        <f>U13+Z13</f>
        <v>8.5029973268609762</v>
      </c>
    </row>
    <row r="14" spans="1:27">
      <c r="A14" s="51">
        <v>16</v>
      </c>
      <c r="B14" s="222">
        <v>7</v>
      </c>
      <c r="C14" s="222">
        <v>7</v>
      </c>
      <c r="D14" s="23" t="s">
        <v>321</v>
      </c>
      <c r="E14" s="41">
        <v>8014</v>
      </c>
      <c r="F14" s="41">
        <v>99.212155779132786</v>
      </c>
      <c r="G14" s="41">
        <v>273.58444858276243</v>
      </c>
      <c r="H14" s="41">
        <v>249.44485254716818</v>
      </c>
      <c r="I14" s="41">
        <v>-90.469955240458646</v>
      </c>
      <c r="J14" s="41">
        <v>34.69705405746808</v>
      </c>
      <c r="K14" s="41">
        <v>295.56387534305264</v>
      </c>
      <c r="L14" s="41">
        <v>172.24628136559525</v>
      </c>
      <c r="M14" s="40">
        <v>-55.985774893935613</v>
      </c>
      <c r="N14" s="48">
        <v>978.29293756102572</v>
      </c>
      <c r="P14" s="15">
        <v>1628.4243285006032</v>
      </c>
      <c r="Q14" s="15">
        <v>166.19854629398554</v>
      </c>
      <c r="R14" s="15">
        <v>437.29958411959075</v>
      </c>
      <c r="S14" s="27">
        <f>SUM(P14:R14)</f>
        <v>2231.9224589141795</v>
      </c>
      <c r="T14" s="27"/>
      <c r="U14" s="183">
        <v>8.1</v>
      </c>
      <c r="V14" s="32">
        <f>P14/U14</f>
        <v>201.04004055563004</v>
      </c>
      <c r="W14" s="219">
        <f>N14/V14</f>
        <v>4.8661596707662875</v>
      </c>
      <c r="X14" s="219">
        <f>U14+W14</f>
        <v>12.966159670766288</v>
      </c>
      <c r="Y14" s="41">
        <f>SUM(G14:J14)</f>
        <v>467.25639994694006</v>
      </c>
      <c r="Z14" s="219">
        <f>Y14/V14</f>
        <v>2.3241957107427313</v>
      </c>
      <c r="AA14" s="219">
        <f>U14+Z14</f>
        <v>10.424195710742731</v>
      </c>
    </row>
    <row r="15" spans="1:27">
      <c r="A15" s="51">
        <v>18</v>
      </c>
      <c r="B15" s="222">
        <v>1</v>
      </c>
      <c r="C15" s="223">
        <v>32</v>
      </c>
      <c r="D15" s="23" t="s">
        <v>322</v>
      </c>
      <c r="E15" s="41">
        <v>4763</v>
      </c>
      <c r="F15" s="41">
        <v>489.31499817068396</v>
      </c>
      <c r="G15" s="41">
        <v>-95.789373015736146</v>
      </c>
      <c r="H15" s="41">
        <v>-58.263835595680398</v>
      </c>
      <c r="I15" s="41">
        <v>-90.469955240458646</v>
      </c>
      <c r="J15" s="41">
        <v>34.69705405746808</v>
      </c>
      <c r="K15" s="41">
        <v>252.39922653958163</v>
      </c>
      <c r="L15" s="41">
        <v>170.17529901977144</v>
      </c>
      <c r="M15" s="40">
        <v>-26.759815242494227</v>
      </c>
      <c r="N15" s="48">
        <v>675.30359871337669</v>
      </c>
      <c r="P15" s="15">
        <v>2008.9770798024883</v>
      </c>
      <c r="Q15" s="15">
        <v>169.83376159983206</v>
      </c>
      <c r="R15" s="15">
        <v>278.23496648414863</v>
      </c>
      <c r="S15" s="27">
        <f>SUM(P15:R15)</f>
        <v>2457.045807886469</v>
      </c>
      <c r="T15" s="27"/>
      <c r="U15" s="183">
        <v>8.9</v>
      </c>
      <c r="V15" s="32">
        <f>P15/U15</f>
        <v>225.72776177556048</v>
      </c>
      <c r="W15" s="219">
        <f>N15/V15</f>
        <v>2.9916727716674312</v>
      </c>
      <c r="X15" s="219">
        <f>U15+W15</f>
        <v>11.891672771667432</v>
      </c>
      <c r="Y15" s="41">
        <f>SUM(G15:J15)</f>
        <v>-209.82610979440713</v>
      </c>
      <c r="Z15" s="219">
        <f>Y15/V15</f>
        <v>-0.92955384904332572</v>
      </c>
      <c r="AA15" s="219">
        <f>U15+Z15</f>
        <v>7.9704461509566746</v>
      </c>
    </row>
    <row r="16" spans="1:27">
      <c r="A16" s="51">
        <v>19</v>
      </c>
      <c r="B16" s="222">
        <v>2</v>
      </c>
      <c r="C16" s="222">
        <v>2</v>
      </c>
      <c r="D16" s="23" t="s">
        <v>323</v>
      </c>
      <c r="E16" s="41">
        <v>3965</v>
      </c>
      <c r="F16" s="41">
        <v>479.82984773540841</v>
      </c>
      <c r="G16" s="41">
        <v>-91.721143934602395</v>
      </c>
      <c r="H16" s="41">
        <v>-127.13500205994295</v>
      </c>
      <c r="I16" s="41">
        <v>-90.469955240458646</v>
      </c>
      <c r="J16" s="41">
        <v>34.69705405746808</v>
      </c>
      <c r="K16" s="41">
        <v>397.99763370557298</v>
      </c>
      <c r="L16" s="41">
        <v>160.23959954880789</v>
      </c>
      <c r="M16" s="40">
        <v>-245.42774274905423</v>
      </c>
      <c r="N16" s="48">
        <v>518.01029108344051</v>
      </c>
      <c r="P16" s="15">
        <v>1822.6888688438419</v>
      </c>
      <c r="Q16" s="15">
        <v>125.77996771752839</v>
      </c>
      <c r="R16" s="15">
        <v>234.85019806305172</v>
      </c>
      <c r="S16" s="27">
        <f>SUM(P16:R16)</f>
        <v>2183.3190346244219</v>
      </c>
      <c r="T16" s="27"/>
      <c r="U16" s="183">
        <v>8.9</v>
      </c>
      <c r="V16" s="32">
        <f>P16/U16</f>
        <v>204.7965021172856</v>
      </c>
      <c r="W16" s="219">
        <f>N16/V16</f>
        <v>2.5293903251666841</v>
      </c>
      <c r="X16" s="219">
        <f>U16+W16</f>
        <v>11.429390325166684</v>
      </c>
      <c r="Y16" s="41">
        <f>SUM(G16:J16)</f>
        <v>-274.62904717753588</v>
      </c>
      <c r="Z16" s="219">
        <f>Y16/V16</f>
        <v>-1.3409850477829823</v>
      </c>
      <c r="AA16" s="219">
        <f>U16+Z16</f>
        <v>7.5590149522170176</v>
      </c>
    </row>
    <row r="17" spans="1:27">
      <c r="A17" s="51">
        <v>20</v>
      </c>
      <c r="B17" s="222">
        <v>6</v>
      </c>
      <c r="C17" s="222">
        <v>6</v>
      </c>
      <c r="D17" s="23" t="s">
        <v>22</v>
      </c>
      <c r="E17" s="41">
        <v>16473</v>
      </c>
      <c r="F17" s="41">
        <v>265.84457511966946</v>
      </c>
      <c r="G17" s="41">
        <v>-169.20766052855498</v>
      </c>
      <c r="H17" s="41">
        <v>-142.43250582543345</v>
      </c>
      <c r="I17" s="41">
        <v>-90.469955240458646</v>
      </c>
      <c r="J17" s="41">
        <v>34.69705405746808</v>
      </c>
      <c r="K17" s="41">
        <v>430.4497365881852</v>
      </c>
      <c r="L17" s="41">
        <v>163.16382815927625</v>
      </c>
      <c r="M17" s="40">
        <v>-148.19091847265221</v>
      </c>
      <c r="N17" s="48">
        <v>343.8541538777406</v>
      </c>
      <c r="P17" s="15">
        <v>2039.519849991085</v>
      </c>
      <c r="Q17" s="15">
        <v>101.68622275845324</v>
      </c>
      <c r="R17" s="15">
        <v>243.38750319650336</v>
      </c>
      <c r="S17" s="27">
        <f>SUM(P17:R17)</f>
        <v>2384.5935759460417</v>
      </c>
      <c r="T17" s="27"/>
      <c r="U17" s="183">
        <v>9.9</v>
      </c>
      <c r="V17" s="32">
        <f>P17/U17</f>
        <v>206.01210605970556</v>
      </c>
      <c r="W17" s="219">
        <f>N17/V17</f>
        <v>1.669096833455439</v>
      </c>
      <c r="X17" s="219">
        <f>U17+W17</f>
        <v>11.56909683345544</v>
      </c>
      <c r="Y17" s="41">
        <f>SUM(G17:J17)</f>
        <v>-367.41306753697904</v>
      </c>
      <c r="Z17" s="219">
        <f>Y17/V17</f>
        <v>-1.7834537715492162</v>
      </c>
      <c r="AA17" s="219">
        <f>U17+Z17</f>
        <v>8.1165462284507832</v>
      </c>
    </row>
    <row r="18" spans="1:27">
      <c r="A18" s="51">
        <v>46</v>
      </c>
      <c r="B18" s="222">
        <v>10</v>
      </c>
      <c r="C18" s="222">
        <v>10</v>
      </c>
      <c r="D18" s="23" t="s">
        <v>324</v>
      </c>
      <c r="E18" s="41">
        <v>1341</v>
      </c>
      <c r="F18" s="41">
        <v>615.60753536743084</v>
      </c>
      <c r="G18" s="41">
        <v>288.0541006755704</v>
      </c>
      <c r="H18" s="41">
        <v>217.0269481864394</v>
      </c>
      <c r="I18" s="41">
        <v>-90.469955240458646</v>
      </c>
      <c r="J18" s="41">
        <v>34.69705405746808</v>
      </c>
      <c r="K18" s="41">
        <v>415.91357338484744</v>
      </c>
      <c r="L18" s="41">
        <v>222.37043855890485</v>
      </c>
      <c r="M18" s="40">
        <v>-282.16927665920957</v>
      </c>
      <c r="N18" s="48">
        <v>1421.0304183512339</v>
      </c>
      <c r="P18" s="15">
        <v>1276.9181149846168</v>
      </c>
      <c r="Q18" s="15">
        <v>347.2966420581655</v>
      </c>
      <c r="R18" s="15">
        <v>459.15271841014163</v>
      </c>
      <c r="S18" s="27">
        <f>SUM(P18:R18)</f>
        <v>2083.3674754529238</v>
      </c>
      <c r="T18" s="27"/>
      <c r="U18" s="183">
        <v>8.4</v>
      </c>
      <c r="V18" s="32">
        <f>P18/U18</f>
        <v>152.01406130769246</v>
      </c>
      <c r="W18" s="219">
        <f>N18/V18</f>
        <v>9.3480195590256532</v>
      </c>
      <c r="X18" s="219">
        <f>U18+W18</f>
        <v>17.748019559025654</v>
      </c>
      <c r="Y18" s="41">
        <f>SUM(G18:J18)</f>
        <v>449.30814767901916</v>
      </c>
      <c r="Z18" s="219">
        <f>Y18/V18</f>
        <v>2.9557012279908248</v>
      </c>
      <c r="AA18" s="219">
        <f>U18+Z18</f>
        <v>11.355701227990824</v>
      </c>
    </row>
    <row r="19" spans="1:27">
      <c r="A19" s="51">
        <v>47</v>
      </c>
      <c r="B19" s="222">
        <v>19</v>
      </c>
      <c r="C19" s="222">
        <v>19</v>
      </c>
      <c r="D19" s="23" t="s">
        <v>325</v>
      </c>
      <c r="E19" s="41">
        <v>1811</v>
      </c>
      <c r="F19" s="41">
        <v>1236.4449694464922</v>
      </c>
      <c r="G19" s="41">
        <v>-70.762063867075028</v>
      </c>
      <c r="H19" s="41">
        <v>317.94425805850454</v>
      </c>
      <c r="I19" s="41">
        <v>-90.469955240458646</v>
      </c>
      <c r="J19" s="41">
        <v>34.69705405746808</v>
      </c>
      <c r="K19" s="41">
        <v>271.9767094443236</v>
      </c>
      <c r="L19" s="41">
        <v>214.70375735950182</v>
      </c>
      <c r="M19" s="40">
        <v>-9.9469906129210379</v>
      </c>
      <c r="N19" s="48">
        <v>1904.5877386660766</v>
      </c>
      <c r="P19" s="15">
        <v>1636.1785728164768</v>
      </c>
      <c r="Q19" s="15">
        <v>249.35600248481501</v>
      </c>
      <c r="R19" s="15">
        <v>582.25893079734954</v>
      </c>
      <c r="S19" s="27">
        <f>SUM(P19:R19)</f>
        <v>2467.7935060986415</v>
      </c>
      <c r="T19" s="27"/>
      <c r="U19" s="183">
        <v>8.6</v>
      </c>
      <c r="V19" s="32">
        <f>P19/U19</f>
        <v>190.25332242052056</v>
      </c>
      <c r="W19" s="219">
        <f>N19/V19</f>
        <v>10.010798836176589</v>
      </c>
      <c r="X19" s="219">
        <f>U19+W19</f>
        <v>18.610798836176588</v>
      </c>
      <c r="Y19" s="41">
        <f>SUM(G19:J19)</f>
        <v>191.40929300843894</v>
      </c>
      <c r="Z19" s="219">
        <f>Y19/V19</f>
        <v>1.0060759548017948</v>
      </c>
      <c r="AA19" s="219">
        <f>U19+Z19</f>
        <v>9.6060759548017938</v>
      </c>
    </row>
    <row r="20" spans="1:27">
      <c r="A20" s="51">
        <v>49</v>
      </c>
      <c r="B20" s="222">
        <v>1</v>
      </c>
      <c r="C20" s="223">
        <v>34</v>
      </c>
      <c r="D20" s="23" t="s">
        <v>326</v>
      </c>
      <c r="E20" s="41">
        <v>305274</v>
      </c>
      <c r="F20" s="41">
        <v>808.70522285153902</v>
      </c>
      <c r="G20" s="41">
        <v>381.15484261673919</v>
      </c>
      <c r="H20" s="41">
        <v>148.50231932202308</v>
      </c>
      <c r="I20" s="41">
        <v>-90.469955240458646</v>
      </c>
      <c r="J20" s="41">
        <v>34.69705405746808</v>
      </c>
      <c r="K20" s="41">
        <v>-80.397088068634261</v>
      </c>
      <c r="L20" s="41">
        <v>101.05643216513148</v>
      </c>
      <c r="M20" s="40">
        <v>-18.38109698172789</v>
      </c>
      <c r="N20" s="48">
        <v>1284.8677307423209</v>
      </c>
      <c r="P20" s="15">
        <v>1643.4375811818986</v>
      </c>
      <c r="Q20" s="15">
        <v>453.63611221066975</v>
      </c>
      <c r="R20" s="15">
        <v>535.23779626605085</v>
      </c>
      <c r="S20" s="27">
        <f>SUM(P20:R20)</f>
        <v>2632.3114896586189</v>
      </c>
      <c r="T20" s="27"/>
      <c r="U20" s="183">
        <v>5.3</v>
      </c>
      <c r="V20" s="32">
        <f>P20/U20</f>
        <v>310.08256248715071</v>
      </c>
      <c r="W20" s="219">
        <f>N20/V20</f>
        <v>4.1436310395414884</v>
      </c>
      <c r="X20" s="219">
        <f>U20+W20</f>
        <v>9.4436310395414882</v>
      </c>
      <c r="Y20" s="41">
        <f>SUM(G20:J20)</f>
        <v>473.88426075577172</v>
      </c>
      <c r="Z20" s="219">
        <f>Y20/V20</f>
        <v>1.5282518854165128</v>
      </c>
      <c r="AA20" s="219">
        <f>U20+Z20</f>
        <v>6.8282518854165124</v>
      </c>
    </row>
    <row r="21" spans="1:27">
      <c r="A21" s="51">
        <v>50</v>
      </c>
      <c r="B21" s="222">
        <v>4</v>
      </c>
      <c r="C21" s="222">
        <v>4</v>
      </c>
      <c r="D21" s="23" t="s">
        <v>327</v>
      </c>
      <c r="E21" s="41">
        <v>11276</v>
      </c>
      <c r="F21" s="41">
        <v>203.80726989917358</v>
      </c>
      <c r="G21" s="41">
        <v>-80.114142272124354</v>
      </c>
      <c r="H21" s="41">
        <v>-42.689755615758109</v>
      </c>
      <c r="I21" s="41">
        <v>-90.469955240458646</v>
      </c>
      <c r="J21" s="41">
        <v>34.69705405746808</v>
      </c>
      <c r="K21" s="41">
        <v>319.84226977289376</v>
      </c>
      <c r="L21" s="41">
        <v>181.69875270264771</v>
      </c>
      <c r="M21" s="40">
        <v>-78.956722241929768</v>
      </c>
      <c r="N21" s="48">
        <v>447.8147710821533</v>
      </c>
      <c r="P21" s="15">
        <v>1861.6920785535051</v>
      </c>
      <c r="Q21" s="15">
        <v>188.38149627527494</v>
      </c>
      <c r="R21" s="15">
        <v>314.03799084568999</v>
      </c>
      <c r="S21" s="27">
        <f>SUM(P21:R21)</f>
        <v>2364.1115656744701</v>
      </c>
      <c r="T21" s="27"/>
      <c r="U21" s="183">
        <v>8.9999999999999982</v>
      </c>
      <c r="V21" s="32">
        <f>P21/U21</f>
        <v>206.85467539483395</v>
      </c>
      <c r="W21" s="219">
        <f>N21/V21</f>
        <v>2.1648762360695337</v>
      </c>
      <c r="X21" s="219">
        <f>U21+W21</f>
        <v>11.164876236069532</v>
      </c>
      <c r="Y21" s="41">
        <f>SUM(G21:J21)</f>
        <v>-178.57679907087302</v>
      </c>
      <c r="Z21" s="219">
        <f>Y21/V21</f>
        <v>-0.86329592855474246</v>
      </c>
      <c r="AA21" s="219">
        <f>U21+Z21</f>
        <v>8.136704071445255</v>
      </c>
    </row>
    <row r="22" spans="1:27">
      <c r="A22" s="51">
        <v>51</v>
      </c>
      <c r="B22" s="222">
        <v>4</v>
      </c>
      <c r="C22" s="222">
        <v>4</v>
      </c>
      <c r="D22" s="23" t="s">
        <v>328</v>
      </c>
      <c r="E22" s="41">
        <v>9211</v>
      </c>
      <c r="F22" s="41">
        <v>377.87509478513692</v>
      </c>
      <c r="G22" s="41">
        <v>-444.63078822193688</v>
      </c>
      <c r="H22" s="41">
        <v>-484.15941798091973</v>
      </c>
      <c r="I22" s="41">
        <v>-90.469955240458646</v>
      </c>
      <c r="J22" s="41">
        <v>34.69705405746808</v>
      </c>
      <c r="K22" s="41">
        <v>-18.776336256322583</v>
      </c>
      <c r="L22" s="41">
        <v>193.61329758873302</v>
      </c>
      <c r="M22" s="40">
        <v>-81.875257843882309</v>
      </c>
      <c r="N22" s="48">
        <v>-513.72630909194106</v>
      </c>
      <c r="P22" s="15">
        <v>1199.9101661657121</v>
      </c>
      <c r="Q22" s="15">
        <v>312.66301851047655</v>
      </c>
      <c r="R22" s="15">
        <v>2736.3202590984688</v>
      </c>
      <c r="S22" s="27">
        <f>SUM(P22:R22)</f>
        <v>4248.8934437746575</v>
      </c>
      <c r="T22" s="27"/>
      <c r="U22" s="183">
        <v>5.4</v>
      </c>
      <c r="V22" s="32">
        <f>P22/U22</f>
        <v>222.20558632698371</v>
      </c>
      <c r="W22" s="219">
        <f>N22/V22</f>
        <v>-2.3119414663858806</v>
      </c>
      <c r="X22" s="219">
        <f>U22+W22</f>
        <v>3.0880585336141197</v>
      </c>
      <c r="Y22" s="41">
        <f>SUM(G22:J22)</f>
        <v>-984.56310738584705</v>
      </c>
      <c r="Z22" s="219">
        <f>Y22/V22</f>
        <v>-4.430865684614365</v>
      </c>
      <c r="AA22" s="219">
        <f>U22+Z22</f>
        <v>0.96913431538563533</v>
      </c>
    </row>
    <row r="23" spans="1:27">
      <c r="A23" s="51">
        <v>52</v>
      </c>
      <c r="B23" s="222">
        <v>14</v>
      </c>
      <c r="C23" s="222">
        <v>14</v>
      </c>
      <c r="D23" s="23" t="s">
        <v>329</v>
      </c>
      <c r="E23" s="41">
        <v>2346</v>
      </c>
      <c r="F23" s="41">
        <v>454.37040016431092</v>
      </c>
      <c r="G23" s="41">
        <v>185.67520018038491</v>
      </c>
      <c r="H23" s="41">
        <v>62.891469860169707</v>
      </c>
      <c r="I23" s="41">
        <v>-90.469955240458646</v>
      </c>
      <c r="J23" s="41">
        <v>34.69705405746808</v>
      </c>
      <c r="K23" s="41">
        <v>520.28857218439953</v>
      </c>
      <c r="L23" s="41">
        <v>232.77020214515554</v>
      </c>
      <c r="M23" s="40">
        <v>106.34228473998294</v>
      </c>
      <c r="N23" s="48">
        <v>1506.5652281116545</v>
      </c>
      <c r="P23" s="15">
        <v>1656.9602895411265</v>
      </c>
      <c r="Q23" s="15">
        <v>256.84786913895994</v>
      </c>
      <c r="R23" s="15">
        <v>379.8159677007672</v>
      </c>
      <c r="S23" s="27">
        <f>SUM(P23:R23)</f>
        <v>2293.6241263808533</v>
      </c>
      <c r="T23" s="27"/>
      <c r="U23" s="183">
        <v>9.8000000000000007</v>
      </c>
      <c r="V23" s="32">
        <f>P23/U23</f>
        <v>169.07758056542104</v>
      </c>
      <c r="W23" s="219">
        <f>N23/V23</f>
        <v>8.9104967262570955</v>
      </c>
      <c r="X23" s="219">
        <f>U23+W23</f>
        <v>18.710496726257098</v>
      </c>
      <c r="Y23" s="41">
        <f>SUM(G23:J23)</f>
        <v>192.79376885756406</v>
      </c>
      <c r="Z23" s="219">
        <f>Y23/V23</f>
        <v>1.1402680841116397</v>
      </c>
      <c r="AA23" s="219">
        <f>U23+Z23</f>
        <v>10.94026808411164</v>
      </c>
    </row>
    <row r="24" spans="1:27">
      <c r="A24" s="51">
        <v>61</v>
      </c>
      <c r="B24" s="222">
        <v>5</v>
      </c>
      <c r="C24" s="222">
        <v>5</v>
      </c>
      <c r="D24" s="23" t="s">
        <v>330</v>
      </c>
      <c r="E24" s="41">
        <v>16459</v>
      </c>
      <c r="F24" s="41">
        <v>-59.560325384427898</v>
      </c>
      <c r="G24" s="41">
        <v>41.1832443936025</v>
      </c>
      <c r="H24" s="41">
        <v>75.245784965948815</v>
      </c>
      <c r="I24" s="41">
        <v>-90.469955240458646</v>
      </c>
      <c r="J24" s="41">
        <v>34.69705405746808</v>
      </c>
      <c r="K24" s="41">
        <v>335.5198902476651</v>
      </c>
      <c r="L24" s="41">
        <v>183.94973076451484</v>
      </c>
      <c r="M24" s="40">
        <v>77.574396986451177</v>
      </c>
      <c r="N24" s="48">
        <v>598.13982081100505</v>
      </c>
      <c r="P24" s="15">
        <v>1577.8426708989409</v>
      </c>
      <c r="Q24" s="15">
        <v>214.23993359256332</v>
      </c>
      <c r="R24" s="15">
        <v>334.25809547078194</v>
      </c>
      <c r="S24" s="27">
        <f>SUM(P24:R24)</f>
        <v>2126.3406999622862</v>
      </c>
      <c r="T24" s="27"/>
      <c r="U24" s="183">
        <v>8.1999999999999993</v>
      </c>
      <c r="V24" s="32">
        <f>P24/U24</f>
        <v>192.419837914505</v>
      </c>
      <c r="W24" s="219">
        <f>N24/V24</f>
        <v>3.1085143158511936</v>
      </c>
      <c r="X24" s="219">
        <f>U24+W24</f>
        <v>11.308514315851193</v>
      </c>
      <c r="Y24" s="41">
        <f>SUM(G24:J24)</f>
        <v>60.656128176560756</v>
      </c>
      <c r="Z24" s="219">
        <f>Y24/V24</f>
        <v>0.31522803903156377</v>
      </c>
      <c r="AA24" s="219">
        <f>U24+Z24</f>
        <v>8.5152280390315624</v>
      </c>
    </row>
    <row r="25" spans="1:27">
      <c r="A25" s="51">
        <v>69</v>
      </c>
      <c r="B25" s="222">
        <v>17</v>
      </c>
      <c r="C25" s="222">
        <v>17</v>
      </c>
      <c r="D25" s="23" t="s">
        <v>331</v>
      </c>
      <c r="E25" s="41">
        <v>6687</v>
      </c>
      <c r="F25" s="41">
        <v>532.42168850417102</v>
      </c>
      <c r="G25" s="41">
        <v>-272.22679389767097</v>
      </c>
      <c r="H25" s="41">
        <v>-278.55007589132543</v>
      </c>
      <c r="I25" s="41">
        <v>-90.469955240458646</v>
      </c>
      <c r="J25" s="41">
        <v>34.69705405746808</v>
      </c>
      <c r="K25" s="41">
        <v>557.50969036398635</v>
      </c>
      <c r="L25" s="41">
        <v>203.48587674054929</v>
      </c>
      <c r="M25" s="40">
        <v>74.713623448482124</v>
      </c>
      <c r="N25" s="48">
        <v>761.58110810544269</v>
      </c>
      <c r="P25" s="15">
        <v>1797.812480438731</v>
      </c>
      <c r="Q25" s="15">
        <v>285.02674420517423</v>
      </c>
      <c r="R25" s="15">
        <v>462.23788082817424</v>
      </c>
      <c r="S25" s="27">
        <f>SUM(P25:R25)</f>
        <v>2545.0771054720794</v>
      </c>
      <c r="T25" s="27"/>
      <c r="U25" s="183">
        <v>10.199999999999999</v>
      </c>
      <c r="V25" s="32">
        <f>P25/U25</f>
        <v>176.25612553320894</v>
      </c>
      <c r="W25" s="219">
        <f>N25/V25</f>
        <v>4.3208773924963584</v>
      </c>
      <c r="X25" s="219">
        <f>U25+W25</f>
        <v>14.520877392496358</v>
      </c>
      <c r="Y25" s="41">
        <f>SUM(G25:J25)</f>
        <v>-606.54977097198696</v>
      </c>
      <c r="Z25" s="219">
        <f>Y25/V25</f>
        <v>-3.4412975386645788</v>
      </c>
      <c r="AA25" s="219">
        <f>U25+Z25</f>
        <v>6.758702461335421</v>
      </c>
    </row>
    <row r="26" spans="1:27">
      <c r="A26" s="51">
        <v>71</v>
      </c>
      <c r="B26" s="222">
        <v>17</v>
      </c>
      <c r="C26" s="222">
        <v>17</v>
      </c>
      <c r="D26" s="23" t="s">
        <v>332</v>
      </c>
      <c r="E26" s="41">
        <v>6591</v>
      </c>
      <c r="F26" s="41">
        <v>731.63073721498313</v>
      </c>
      <c r="G26" s="41">
        <v>-46.672843837672239</v>
      </c>
      <c r="H26" s="41">
        <v>-118.59078321731995</v>
      </c>
      <c r="I26" s="41">
        <v>-90.469955240458631</v>
      </c>
      <c r="J26" s="41">
        <v>34.69705405746808</v>
      </c>
      <c r="K26" s="41">
        <v>591.43146771885608</v>
      </c>
      <c r="L26" s="41">
        <v>209.81239546349076</v>
      </c>
      <c r="M26" s="40">
        <v>85.532999544833871</v>
      </c>
      <c r="N26" s="48">
        <v>1397.3710717244221</v>
      </c>
      <c r="P26" s="15">
        <v>1614.043058293448</v>
      </c>
      <c r="Q26" s="15">
        <v>152.43369678349262</v>
      </c>
      <c r="R26" s="15">
        <v>319.72544026854791</v>
      </c>
      <c r="S26" s="27">
        <f>SUM(P26:R26)</f>
        <v>2086.2021953454887</v>
      </c>
      <c r="T26" s="27"/>
      <c r="U26" s="183">
        <v>9.4</v>
      </c>
      <c r="V26" s="32">
        <f>P26/U26</f>
        <v>171.70670832909019</v>
      </c>
      <c r="W26" s="219">
        <f>N26/V26</f>
        <v>8.1381274227576732</v>
      </c>
      <c r="X26" s="219">
        <f>U26+W26</f>
        <v>17.538127422757675</v>
      </c>
      <c r="Y26" s="41">
        <f>SUM(G26:J26)</f>
        <v>-221.03652823798274</v>
      </c>
      <c r="Z26" s="219">
        <f>Y26/V26</f>
        <v>-1.2872911628726109</v>
      </c>
      <c r="AA26" s="219">
        <f>U26+Z26</f>
        <v>8.1127088371273892</v>
      </c>
    </row>
    <row r="27" spans="1:27">
      <c r="A27" s="51">
        <v>72</v>
      </c>
      <c r="B27" s="222">
        <v>17</v>
      </c>
      <c r="C27" s="222">
        <v>17</v>
      </c>
      <c r="D27" s="23" t="s">
        <v>333</v>
      </c>
      <c r="E27" s="41">
        <v>960</v>
      </c>
      <c r="F27" s="41">
        <v>1348.4583132356915</v>
      </c>
      <c r="G27" s="41">
        <v>-178.93063864347752</v>
      </c>
      <c r="H27" s="41">
        <v>-74.475803323543644</v>
      </c>
      <c r="I27" s="41">
        <v>-90.469955240458646</v>
      </c>
      <c r="J27" s="41">
        <v>34.69705405746808</v>
      </c>
      <c r="K27" s="41">
        <v>309.36640829710905</v>
      </c>
      <c r="L27" s="41">
        <v>177.74772588338959</v>
      </c>
      <c r="M27" s="40">
        <v>-263.85729166666664</v>
      </c>
      <c r="N27" s="48">
        <v>1262.5358126197527</v>
      </c>
      <c r="P27" s="15">
        <v>1558.6009996714843</v>
      </c>
      <c r="Q27" s="15">
        <v>104.07287447916666</v>
      </c>
      <c r="R27" s="15">
        <v>412.62927884499999</v>
      </c>
      <c r="S27" s="27">
        <f>SUM(P27:R27)</f>
        <v>2075.3031529956506</v>
      </c>
      <c r="T27" s="27"/>
      <c r="U27" s="183">
        <v>7.9</v>
      </c>
      <c r="V27" s="32">
        <f>P27/U27</f>
        <v>197.29126578120054</v>
      </c>
      <c r="W27" s="219">
        <f>N27/V27</f>
        <v>6.3993497513464535</v>
      </c>
      <c r="X27" s="219">
        <f>U27+W27</f>
        <v>14.299349751346455</v>
      </c>
      <c r="Y27" s="41">
        <f>SUM(G27:J27)</f>
        <v>-309.17934315001173</v>
      </c>
      <c r="Z27" s="219">
        <f>Y27/V27</f>
        <v>-1.5671212910808583</v>
      </c>
      <c r="AA27" s="219">
        <f>U27+Z27</f>
        <v>6.3328787089191421</v>
      </c>
    </row>
    <row r="28" spans="1:27">
      <c r="A28" s="51">
        <v>74</v>
      </c>
      <c r="B28" s="222">
        <v>16</v>
      </c>
      <c r="C28" s="222">
        <v>16</v>
      </c>
      <c r="D28" s="23" t="s">
        <v>334</v>
      </c>
      <c r="E28" s="41">
        <v>1052</v>
      </c>
      <c r="F28" s="41">
        <v>492.83792575995341</v>
      </c>
      <c r="G28" s="41">
        <v>192.13460504867399</v>
      </c>
      <c r="H28" s="41">
        <v>56.473138180837232</v>
      </c>
      <c r="I28" s="41">
        <v>-90.469955240458646</v>
      </c>
      <c r="J28" s="41">
        <v>34.69705405746808</v>
      </c>
      <c r="K28" s="41">
        <v>491.80616929926157</v>
      </c>
      <c r="L28" s="41">
        <v>273.59337415088521</v>
      </c>
      <c r="M28" s="40">
        <v>-285.93155893536124</v>
      </c>
      <c r="N28" s="48">
        <v>1165.140752341501</v>
      </c>
      <c r="P28" s="15">
        <v>1685.9667764415599</v>
      </c>
      <c r="Q28" s="15">
        <v>273.65228517110268</v>
      </c>
      <c r="R28" s="15">
        <v>399.43504133840304</v>
      </c>
      <c r="S28" s="27">
        <f>SUM(P28:R28)</f>
        <v>2359.0541029510655</v>
      </c>
      <c r="T28" s="27"/>
      <c r="U28" s="183">
        <v>10.800000000000002</v>
      </c>
      <c r="V28" s="32">
        <f>P28/U28</f>
        <v>156.10803485569994</v>
      </c>
      <c r="W28" s="219">
        <f>N28/V28</f>
        <v>7.4636821443464507</v>
      </c>
      <c r="X28" s="219">
        <f>U28+W28</f>
        <v>18.263682144346454</v>
      </c>
      <c r="Y28" s="41">
        <f>SUM(G28:J28)</f>
        <v>192.83484204652066</v>
      </c>
      <c r="Z28" s="219">
        <f>Y28/V28</f>
        <v>1.23526532266433</v>
      </c>
      <c r="AA28" s="219">
        <f>U28+Z28</f>
        <v>12.035265322664333</v>
      </c>
    </row>
    <row r="29" spans="1:27">
      <c r="A29" s="51">
        <v>75</v>
      </c>
      <c r="B29" s="222">
        <v>8</v>
      </c>
      <c r="C29" s="222">
        <v>8</v>
      </c>
      <c r="D29" s="23" t="s">
        <v>335</v>
      </c>
      <c r="E29" s="41">
        <v>19549</v>
      </c>
      <c r="F29" s="41">
        <v>88.490789416447583</v>
      </c>
      <c r="G29" s="41">
        <v>-206.55935929295387</v>
      </c>
      <c r="H29" s="41">
        <v>-41.81533470912796</v>
      </c>
      <c r="I29" s="41">
        <v>-90.469955240458646</v>
      </c>
      <c r="J29" s="41">
        <v>34.69705405746808</v>
      </c>
      <c r="K29" s="41">
        <v>-24.3402911689119</v>
      </c>
      <c r="L29" s="41">
        <v>162.40606627821825</v>
      </c>
      <c r="M29" s="40">
        <v>-96.173256944089218</v>
      </c>
      <c r="N29" s="48">
        <v>-173.76428758316661</v>
      </c>
      <c r="P29" s="15">
        <v>1983.8778814364975</v>
      </c>
      <c r="Q29" s="15">
        <v>332.297513095299</v>
      </c>
      <c r="R29" s="15">
        <v>399.03902304363385</v>
      </c>
      <c r="S29" s="27">
        <f>SUM(P29:R29)</f>
        <v>2715.2144175754302</v>
      </c>
      <c r="T29" s="27"/>
      <c r="U29" s="183">
        <v>9.4000000000000021</v>
      </c>
      <c r="V29" s="32">
        <f>P29/U29</f>
        <v>211.05083845069117</v>
      </c>
      <c r="W29" s="219">
        <f>N29/V29</f>
        <v>-0.82332905596944117</v>
      </c>
      <c r="X29" s="219">
        <f>U29+W29</f>
        <v>8.5766709440305604</v>
      </c>
      <c r="Y29" s="41">
        <f>SUM(G29:J29)</f>
        <v>-304.14759518507242</v>
      </c>
      <c r="Z29" s="219">
        <f>Y29/V29</f>
        <v>-1.4411105751476647</v>
      </c>
      <c r="AA29" s="219">
        <f>U29+Z29</f>
        <v>7.9588894248523374</v>
      </c>
    </row>
    <row r="30" spans="1:27">
      <c r="A30" s="51">
        <v>77</v>
      </c>
      <c r="B30" s="222">
        <v>13</v>
      </c>
      <c r="C30" s="222">
        <v>13</v>
      </c>
      <c r="D30" s="23" t="s">
        <v>336</v>
      </c>
      <c r="E30" s="41">
        <v>4601</v>
      </c>
      <c r="F30" s="41">
        <v>194.04499567260589</v>
      </c>
      <c r="G30" s="41">
        <v>-89.657055018611757</v>
      </c>
      <c r="H30" s="41">
        <v>-48.453193832628841</v>
      </c>
      <c r="I30" s="41">
        <v>-90.469955240458646</v>
      </c>
      <c r="J30" s="41">
        <v>34.69705405746808</v>
      </c>
      <c r="K30" s="41">
        <v>579.15636115154655</v>
      </c>
      <c r="L30" s="41">
        <v>227.58220738989627</v>
      </c>
      <c r="M30" s="40">
        <v>24.88785046728972</v>
      </c>
      <c r="N30" s="48">
        <v>831.78826466734836</v>
      </c>
      <c r="P30" s="15">
        <v>1591.183952282503</v>
      </c>
      <c r="Q30" s="15">
        <v>222.55018800260814</v>
      </c>
      <c r="R30" s="15">
        <v>349.47749579395787</v>
      </c>
      <c r="S30" s="27">
        <f>SUM(P30:R30)</f>
        <v>2163.2116360790692</v>
      </c>
      <c r="T30" s="27"/>
      <c r="U30" s="183">
        <v>9.4</v>
      </c>
      <c r="V30" s="32">
        <f>P30/U30</f>
        <v>169.27488854069179</v>
      </c>
      <c r="W30" s="219">
        <f>N30/V30</f>
        <v>4.913831412551164</v>
      </c>
      <c r="X30" s="219">
        <f>U30+W30</f>
        <v>14.313831412551163</v>
      </c>
      <c r="Y30" s="41">
        <f>SUM(G30:J30)</f>
        <v>-193.88315003423119</v>
      </c>
      <c r="Z30" s="219">
        <f>Y30/V30</f>
        <v>-1.1453745544048837</v>
      </c>
      <c r="AA30" s="219">
        <f>U30+Z30</f>
        <v>8.2546254455951171</v>
      </c>
    </row>
    <row r="31" spans="1:27">
      <c r="A31" s="51">
        <v>78</v>
      </c>
      <c r="B31" s="222">
        <v>1</v>
      </c>
      <c r="C31" s="223">
        <v>34</v>
      </c>
      <c r="D31" s="23" t="s">
        <v>337</v>
      </c>
      <c r="E31" s="41">
        <v>7832</v>
      </c>
      <c r="F31" s="41">
        <v>148.83376307343823</v>
      </c>
      <c r="G31" s="41">
        <v>-289.96314369585485</v>
      </c>
      <c r="H31" s="41">
        <v>-95.522525901677128</v>
      </c>
      <c r="I31" s="41">
        <v>-90.469955240458646</v>
      </c>
      <c r="J31" s="41">
        <v>34.69705405746808</v>
      </c>
      <c r="K31" s="41">
        <v>-13.687317965928571</v>
      </c>
      <c r="L31" s="41">
        <v>158.68428160666969</v>
      </c>
      <c r="M31" s="40">
        <v>-68.974336057201228</v>
      </c>
      <c r="N31" s="48">
        <v>-216.40218010330341</v>
      </c>
      <c r="P31" s="15">
        <v>2116.0278007542302</v>
      </c>
      <c r="Q31" s="15">
        <v>337.57557571501536</v>
      </c>
      <c r="R31" s="15">
        <v>400.88001591062317</v>
      </c>
      <c r="S31" s="27">
        <f>SUM(P31:R31)</f>
        <v>2854.4833923798687</v>
      </c>
      <c r="T31" s="27"/>
      <c r="U31" s="183">
        <v>9.1</v>
      </c>
      <c r="V31" s="32">
        <f>P31/U31</f>
        <v>232.53052755540992</v>
      </c>
      <c r="W31" s="219">
        <f>N31/V31</f>
        <v>-0.93063987072293863</v>
      </c>
      <c r="X31" s="219">
        <f>U31+W31</f>
        <v>8.1693601292770612</v>
      </c>
      <c r="Y31" s="41">
        <f>SUM(G31:J31)</f>
        <v>-441.25857078052252</v>
      </c>
      <c r="Z31" s="219">
        <f>Y31/V31</f>
        <v>-1.8976371636854201</v>
      </c>
      <c r="AA31" s="219">
        <f>U31+Z31</f>
        <v>7.2023628363145793</v>
      </c>
    </row>
    <row r="32" spans="1:27">
      <c r="A32" s="51">
        <v>79</v>
      </c>
      <c r="B32" s="222">
        <v>4</v>
      </c>
      <c r="C32" s="222">
        <v>4</v>
      </c>
      <c r="D32" s="23" t="s">
        <v>338</v>
      </c>
      <c r="E32" s="41">
        <v>6753</v>
      </c>
      <c r="F32" s="41">
        <v>54.972231802850821</v>
      </c>
      <c r="G32" s="41">
        <v>-156.17233147343816</v>
      </c>
      <c r="H32" s="41">
        <v>-130.77849896327427</v>
      </c>
      <c r="I32" s="41">
        <v>-90.469955240458646</v>
      </c>
      <c r="J32" s="41">
        <v>34.69705405746808</v>
      </c>
      <c r="K32" s="41">
        <v>-64.527337683183191</v>
      </c>
      <c r="L32" s="41">
        <v>157.59371444161516</v>
      </c>
      <c r="M32" s="40">
        <v>-47.16777728417</v>
      </c>
      <c r="N32" s="48">
        <v>-241.85290032234946</v>
      </c>
      <c r="P32" s="15">
        <v>1859.3882860398642</v>
      </c>
      <c r="Q32" s="15">
        <v>947.33340633792375</v>
      </c>
      <c r="R32" s="15">
        <v>482.08628965153258</v>
      </c>
      <c r="S32" s="27">
        <f>SUM(P32:R32)</f>
        <v>3288.8079820293206</v>
      </c>
      <c r="T32" s="27"/>
      <c r="U32" s="183">
        <v>8.9</v>
      </c>
      <c r="V32" s="32">
        <f>P32/U32</f>
        <v>208.92003213931056</v>
      </c>
      <c r="W32" s="219">
        <f>N32/V32</f>
        <v>-1.1576338460501425</v>
      </c>
      <c r="X32" s="219">
        <f>U32+W32</f>
        <v>7.7423661539498578</v>
      </c>
      <c r="Y32" s="41">
        <f>SUM(G32:J32)</f>
        <v>-342.72373161970302</v>
      </c>
      <c r="Z32" s="219">
        <f>Y32/V32</f>
        <v>-1.6404541398460557</v>
      </c>
      <c r="AA32" s="219">
        <f>U32+Z32</f>
        <v>7.2595458601539447</v>
      </c>
    </row>
    <row r="33" spans="1:27">
      <c r="A33" s="51">
        <v>81</v>
      </c>
      <c r="B33" s="222">
        <v>7</v>
      </c>
      <c r="C33" s="222">
        <v>7</v>
      </c>
      <c r="D33" s="23" t="s">
        <v>339</v>
      </c>
      <c r="E33" s="41">
        <v>2574</v>
      </c>
      <c r="F33" s="41">
        <v>-115.80370148777114</v>
      </c>
      <c r="G33" s="41">
        <v>-54.823385188962149</v>
      </c>
      <c r="H33" s="41">
        <v>29.435412192506259</v>
      </c>
      <c r="I33" s="41">
        <v>-90.469955240458646</v>
      </c>
      <c r="J33" s="41">
        <v>34.69705405746808</v>
      </c>
      <c r="K33" s="41">
        <v>224.93585000945956</v>
      </c>
      <c r="L33" s="41">
        <v>240.9105033484401</v>
      </c>
      <c r="M33" s="40">
        <v>-292.57381507381507</v>
      </c>
      <c r="N33" s="48">
        <v>-23.692037362891984</v>
      </c>
      <c r="P33" s="15">
        <v>1481.6172649855205</v>
      </c>
      <c r="Q33" s="15">
        <v>445.0961371406371</v>
      </c>
      <c r="R33" s="15">
        <v>620.22027251282054</v>
      </c>
      <c r="S33" s="27">
        <f>SUM(P33:R33)</f>
        <v>2546.9336746389781</v>
      </c>
      <c r="T33" s="27"/>
      <c r="U33" s="183">
        <v>8.9</v>
      </c>
      <c r="V33" s="32">
        <f>P33/U33</f>
        <v>166.47384999837308</v>
      </c>
      <c r="W33" s="219">
        <f>N33/V33</f>
        <v>-0.14231687056629927</v>
      </c>
      <c r="X33" s="219">
        <f>U33+W33</f>
        <v>8.7576831294337012</v>
      </c>
      <c r="Y33" s="41">
        <f>SUM(G33:J33)</f>
        <v>-81.160874179446452</v>
      </c>
      <c r="Z33" s="219">
        <f>Y33/V33</f>
        <v>-0.48752926769122973</v>
      </c>
      <c r="AA33" s="219">
        <f>U33+Z33</f>
        <v>8.4124707323087708</v>
      </c>
    </row>
    <row r="34" spans="1:27">
      <c r="A34" s="51">
        <v>82</v>
      </c>
      <c r="B34" s="222">
        <v>5</v>
      </c>
      <c r="C34" s="222">
        <v>5</v>
      </c>
      <c r="D34" s="23" t="s">
        <v>340</v>
      </c>
      <c r="E34" s="41">
        <v>9359</v>
      </c>
      <c r="F34" s="41">
        <v>321.89438752215426</v>
      </c>
      <c r="G34" s="41">
        <v>74.554685292032403</v>
      </c>
      <c r="H34" s="41">
        <v>16.220793333897301</v>
      </c>
      <c r="I34" s="41">
        <v>-90.469955240458646</v>
      </c>
      <c r="J34" s="41">
        <v>34.69705405746808</v>
      </c>
      <c r="K34" s="41">
        <v>207.48755337772505</v>
      </c>
      <c r="L34" s="41">
        <v>148.45104603604929</v>
      </c>
      <c r="M34" s="40">
        <v>-224.79645261245861</v>
      </c>
      <c r="N34" s="48">
        <v>488.03911178665027</v>
      </c>
      <c r="P34" s="15">
        <v>1883.5491174486206</v>
      </c>
      <c r="Q34" s="15">
        <v>271.77025093492898</v>
      </c>
      <c r="R34" s="15">
        <v>334.15402802521635</v>
      </c>
      <c r="S34" s="27">
        <f>SUM(P34:R34)</f>
        <v>2489.4733964087663</v>
      </c>
      <c r="T34" s="27"/>
      <c r="U34" s="183">
        <v>8.1</v>
      </c>
      <c r="V34" s="32">
        <f>P34/U34</f>
        <v>232.53692808007662</v>
      </c>
      <c r="W34" s="219">
        <f>N34/V34</f>
        <v>2.0987596069841805</v>
      </c>
      <c r="X34" s="219">
        <f>U34+W34</f>
        <v>10.198759606984179</v>
      </c>
      <c r="Y34" s="41">
        <f>SUM(G34:J34)</f>
        <v>35.002577442939142</v>
      </c>
      <c r="Z34" s="219">
        <f>Y34/V34</f>
        <v>0.15052481226072456</v>
      </c>
      <c r="AA34" s="219">
        <f>U34+Z34</f>
        <v>8.2505248122607249</v>
      </c>
    </row>
    <row r="35" spans="1:27">
      <c r="A35" s="51">
        <v>86</v>
      </c>
      <c r="B35" s="222">
        <v>5</v>
      </c>
      <c r="C35" s="222">
        <v>5</v>
      </c>
      <c r="D35" s="23" t="s">
        <v>341</v>
      </c>
      <c r="E35" s="41">
        <v>8031</v>
      </c>
      <c r="F35" s="41">
        <v>328.34259979750072</v>
      </c>
      <c r="G35" s="41">
        <v>-50.226648528504299</v>
      </c>
      <c r="H35" s="41">
        <v>-48.755431266180359</v>
      </c>
      <c r="I35" s="41">
        <v>-90.469955240458646</v>
      </c>
      <c r="J35" s="41">
        <v>34.69705405746808</v>
      </c>
      <c r="K35" s="41">
        <v>337.32829825989103</v>
      </c>
      <c r="L35" s="41">
        <v>173.29073966606822</v>
      </c>
      <c r="M35" s="40">
        <v>-157.75146308056281</v>
      </c>
      <c r="N35" s="48">
        <v>526.45519368546297</v>
      </c>
      <c r="P35" s="15">
        <v>1899.5543553389205</v>
      </c>
      <c r="Q35" s="15">
        <v>124.91761194122772</v>
      </c>
      <c r="R35" s="15">
        <v>232.64506157439922</v>
      </c>
      <c r="S35" s="27">
        <f>SUM(P35:R35)</f>
        <v>2257.1170288545472</v>
      </c>
      <c r="T35" s="27"/>
      <c r="U35" s="183">
        <v>8.9</v>
      </c>
      <c r="V35" s="32">
        <f>P35/U35</f>
        <v>213.43307363358656</v>
      </c>
      <c r="W35" s="219">
        <f>N35/V35</f>
        <v>2.466605501775514</v>
      </c>
      <c r="X35" s="219">
        <f>U35+W35</f>
        <v>11.366605501775513</v>
      </c>
      <c r="Y35" s="41">
        <f>SUM(G35:J35)</f>
        <v>-154.75498097767522</v>
      </c>
      <c r="Z35" s="219">
        <f>Y35/V35</f>
        <v>-0.725074977101967</v>
      </c>
      <c r="AA35" s="219">
        <f>U35+Z35</f>
        <v>8.1749250228980337</v>
      </c>
    </row>
    <row r="36" spans="1:27">
      <c r="A36" s="51">
        <v>90</v>
      </c>
      <c r="B36" s="222">
        <v>12</v>
      </c>
      <c r="C36" s="222">
        <v>12</v>
      </c>
      <c r="D36" s="23" t="s">
        <v>342</v>
      </c>
      <c r="E36" s="41">
        <v>3061</v>
      </c>
      <c r="F36" s="41">
        <v>317.65911706217588</v>
      </c>
      <c r="G36" s="41">
        <v>-158.79075924783712</v>
      </c>
      <c r="H36" s="41">
        <v>-336.17832167574574</v>
      </c>
      <c r="I36" s="41">
        <v>-90.469955240458646</v>
      </c>
      <c r="J36" s="41">
        <v>34.69705405746808</v>
      </c>
      <c r="K36" s="41">
        <v>175.88259381740446</v>
      </c>
      <c r="L36" s="41">
        <v>229.99973757024111</v>
      </c>
      <c r="M36" s="40">
        <v>-140.02123489055865</v>
      </c>
      <c r="N36" s="48">
        <v>32.778231472930351</v>
      </c>
      <c r="P36" s="15">
        <v>1426.1754770406801</v>
      </c>
      <c r="Q36" s="15">
        <v>469.7334704344986</v>
      </c>
      <c r="R36" s="15">
        <v>496.45273899771308</v>
      </c>
      <c r="S36" s="27">
        <f>SUM(P36:R36)</f>
        <v>2392.3616864728915</v>
      </c>
      <c r="T36" s="27"/>
      <c r="U36" s="183">
        <v>8.8000000000000007</v>
      </c>
      <c r="V36" s="32">
        <f>P36/U36</f>
        <v>162.06539511825909</v>
      </c>
      <c r="W36" s="219">
        <f>N36/V36</f>
        <v>0.20225311794052075</v>
      </c>
      <c r="X36" s="219">
        <f>U36+W36</f>
        <v>9.002253117940521</v>
      </c>
      <c r="Y36" s="41">
        <f>SUM(G36:J36)</f>
        <v>-550.74198210657335</v>
      </c>
      <c r="Z36" s="219">
        <f>Y36/V36</f>
        <v>-3.3982700730448783</v>
      </c>
      <c r="AA36" s="219">
        <f>U36+Z36</f>
        <v>5.401729926955122</v>
      </c>
    </row>
    <row r="37" spans="1:27">
      <c r="A37" s="51">
        <v>91</v>
      </c>
      <c r="B37" s="222">
        <v>1</v>
      </c>
      <c r="C37" s="223">
        <v>31</v>
      </c>
      <c r="D37" s="23" t="s">
        <v>343</v>
      </c>
      <c r="E37" s="41">
        <v>664028</v>
      </c>
      <c r="F37" s="41">
        <v>356.73162542483283</v>
      </c>
      <c r="G37" s="41">
        <v>82.811640290674902</v>
      </c>
      <c r="H37" s="41">
        <v>-42.341254153361653</v>
      </c>
      <c r="I37" s="41">
        <v>-90.469955240458646</v>
      </c>
      <c r="J37" s="41">
        <v>34.69705405746808</v>
      </c>
      <c r="K37" s="41">
        <v>-87.609077489293469</v>
      </c>
      <c r="L37" s="41">
        <v>134.24752102065841</v>
      </c>
      <c r="M37" s="40">
        <v>55.956958140319387</v>
      </c>
      <c r="N37" s="48">
        <v>444.02451207108089</v>
      </c>
      <c r="P37" s="15">
        <v>1501.0104754974745</v>
      </c>
      <c r="Q37" s="15">
        <v>669.46601829139729</v>
      </c>
      <c r="R37" s="15">
        <v>537.66937993233478</v>
      </c>
      <c r="S37" s="27">
        <f>SUM(P37:R37)</f>
        <v>2708.1458737212065</v>
      </c>
      <c r="T37" s="27"/>
      <c r="U37" s="183">
        <v>5.3</v>
      </c>
      <c r="V37" s="32">
        <f>P37/U37</f>
        <v>283.20952367876879</v>
      </c>
      <c r="W37" s="219">
        <f>N37/V37</f>
        <v>1.5678304398220624</v>
      </c>
      <c r="X37" s="219">
        <f>U37+W37</f>
        <v>6.867830439822062</v>
      </c>
      <c r="Y37" s="41">
        <f>SUM(G37:J37)</f>
        <v>-15.302515045677318</v>
      </c>
      <c r="Z37" s="219">
        <f>Y37/V37</f>
        <v>-5.4032487491607939E-2</v>
      </c>
      <c r="AA37" s="219">
        <f>U37+Z37</f>
        <v>5.2459675125083916</v>
      </c>
    </row>
    <row r="38" spans="1:27">
      <c r="A38" s="51">
        <v>92</v>
      </c>
      <c r="B38" s="222">
        <v>1</v>
      </c>
      <c r="C38" s="223">
        <v>35</v>
      </c>
      <c r="D38" s="23" t="s">
        <v>344</v>
      </c>
      <c r="E38" s="41">
        <v>242819</v>
      </c>
      <c r="F38" s="41">
        <v>703.20159374526747</v>
      </c>
      <c r="G38" s="41">
        <v>-109.11822204830126</v>
      </c>
      <c r="H38" s="41">
        <v>0.49168642481863489</v>
      </c>
      <c r="I38" s="41">
        <v>-90.469955240458646</v>
      </c>
      <c r="J38" s="41">
        <v>34.69705405746808</v>
      </c>
      <c r="K38" s="41">
        <v>-17.847818755232034</v>
      </c>
      <c r="L38" s="41">
        <v>124.7772105876971</v>
      </c>
      <c r="M38" s="40">
        <v>81.879325752927073</v>
      </c>
      <c r="N38" s="48">
        <v>727.61087454442747</v>
      </c>
      <c r="P38" s="15">
        <v>1582.6155662350109</v>
      </c>
      <c r="Q38" s="15">
        <v>307.8083760784782</v>
      </c>
      <c r="R38" s="15">
        <v>467.11804737880317</v>
      </c>
      <c r="S38" s="27">
        <f>SUM(P38:R38)</f>
        <v>2357.5419896922922</v>
      </c>
      <c r="T38" s="27"/>
      <c r="U38" s="183">
        <v>6.4</v>
      </c>
      <c r="V38" s="32">
        <f>P38/U38</f>
        <v>247.28368222422043</v>
      </c>
      <c r="W38" s="219">
        <f>N38/V38</f>
        <v>2.9424136198549413</v>
      </c>
      <c r="X38" s="219">
        <f>U38+W38</f>
        <v>9.3424136198549412</v>
      </c>
      <c r="Y38" s="41">
        <f>SUM(G38:J38)</f>
        <v>-164.39943680647318</v>
      </c>
      <c r="Z38" s="219">
        <f>Y38/V38</f>
        <v>-0.66482120990663141</v>
      </c>
      <c r="AA38" s="219">
        <f>U38+Z38</f>
        <v>5.7351787900933688</v>
      </c>
    </row>
    <row r="39" spans="1:27">
      <c r="A39" s="51">
        <v>97</v>
      </c>
      <c r="B39" s="222">
        <v>10</v>
      </c>
      <c r="C39" s="222">
        <v>10</v>
      </c>
      <c r="D39" s="23" t="s">
        <v>345</v>
      </c>
      <c r="E39" s="41">
        <v>2091</v>
      </c>
      <c r="F39" s="41">
        <v>125.59841830967531</v>
      </c>
      <c r="G39" s="41">
        <v>-194.04742170049079</v>
      </c>
      <c r="H39" s="41">
        <v>82.32558365678932</v>
      </c>
      <c r="I39" s="41">
        <v>-90.469955240458646</v>
      </c>
      <c r="J39" s="41">
        <v>34.69705405746808</v>
      </c>
      <c r="K39" s="41">
        <v>141.11820156710343</v>
      </c>
      <c r="L39" s="41">
        <v>214.57817084859673</v>
      </c>
      <c r="M39" s="40">
        <v>-288.4772835963654</v>
      </c>
      <c r="N39" s="48">
        <v>25.322767922559098</v>
      </c>
      <c r="P39" s="15">
        <v>1363.015055500226</v>
      </c>
      <c r="Q39" s="15">
        <v>331.04577857484458</v>
      </c>
      <c r="R39" s="15">
        <v>767.43571391774265</v>
      </c>
      <c r="S39" s="27">
        <f>SUM(P39:R39)</f>
        <v>2461.4965479928132</v>
      </c>
      <c r="T39" s="27"/>
      <c r="U39" s="183">
        <v>7.4000000000000012</v>
      </c>
      <c r="V39" s="32">
        <f>P39/U39</f>
        <v>184.19122371624672</v>
      </c>
      <c r="W39" s="219">
        <f>N39/V39</f>
        <v>0.13748086044300212</v>
      </c>
      <c r="X39" s="219">
        <f>U39+W39</f>
        <v>7.5374808604430035</v>
      </c>
      <c r="Y39" s="41">
        <f>SUM(G39:J39)</f>
        <v>-167.49473922669202</v>
      </c>
      <c r="Z39" s="219">
        <f>Y39/V39</f>
        <v>-0.90935244278915128</v>
      </c>
      <c r="AA39" s="219">
        <f>U39+Z39</f>
        <v>6.49064755721085</v>
      </c>
    </row>
    <row r="40" spans="1:27">
      <c r="A40" s="51">
        <v>98</v>
      </c>
      <c r="B40" s="222">
        <v>7</v>
      </c>
      <c r="C40" s="222">
        <v>7</v>
      </c>
      <c r="D40" s="23" t="s">
        <v>346</v>
      </c>
      <c r="E40" s="41">
        <v>22943</v>
      </c>
      <c r="F40" s="41">
        <v>329.18799949671717</v>
      </c>
      <c r="G40" s="41">
        <v>195.80163377299422</v>
      </c>
      <c r="H40" s="41">
        <v>117.44495849880126</v>
      </c>
      <c r="I40" s="41">
        <v>-90.469955240458646</v>
      </c>
      <c r="J40" s="41">
        <v>34.69705405746808</v>
      </c>
      <c r="K40" s="41">
        <v>255.15150126498514</v>
      </c>
      <c r="L40" s="41">
        <v>148.94998075563538</v>
      </c>
      <c r="M40" s="40">
        <v>-238.05827485507561</v>
      </c>
      <c r="N40" s="48">
        <v>752.70489777130808</v>
      </c>
      <c r="P40" s="15">
        <v>1841.4461389256212</v>
      </c>
      <c r="Q40" s="15">
        <v>113.41433657324673</v>
      </c>
      <c r="R40" s="15">
        <v>296.2605909996077</v>
      </c>
      <c r="S40" s="27">
        <f>SUM(P40:R40)</f>
        <v>2251.1210664984756</v>
      </c>
      <c r="T40" s="27"/>
      <c r="U40" s="183">
        <v>8.3000000000000007</v>
      </c>
      <c r="V40" s="32">
        <f>P40/U40</f>
        <v>221.86098059344832</v>
      </c>
      <c r="W40" s="219">
        <f>N40/V40</f>
        <v>3.3926871492135464</v>
      </c>
      <c r="X40" s="219">
        <f>U40+W40</f>
        <v>11.692687149213548</v>
      </c>
      <c r="Y40" s="41">
        <f>SUM(G40:J40)</f>
        <v>257.47369108880491</v>
      </c>
      <c r="Z40" s="219">
        <f>Y40/V40</f>
        <v>1.1605181334730306</v>
      </c>
      <c r="AA40" s="219">
        <f>U40+Z40</f>
        <v>9.4605181334730304</v>
      </c>
    </row>
    <row r="41" spans="1:27">
      <c r="A41" s="51">
        <v>102</v>
      </c>
      <c r="B41" s="222">
        <v>4</v>
      </c>
      <c r="C41" s="222">
        <v>4</v>
      </c>
      <c r="D41" s="23" t="s">
        <v>347</v>
      </c>
      <c r="E41" s="41">
        <v>9745</v>
      </c>
      <c r="F41" s="41">
        <v>120.235510738538</v>
      </c>
      <c r="G41" s="41">
        <v>31.704250382069525</v>
      </c>
      <c r="H41" s="41">
        <v>0.49168642481863495</v>
      </c>
      <c r="I41" s="41">
        <v>-90.469955240458646</v>
      </c>
      <c r="J41" s="41">
        <v>34.69705405746808</v>
      </c>
      <c r="K41" s="41">
        <v>400.41323715439967</v>
      </c>
      <c r="L41" s="41">
        <v>219.65689204010076</v>
      </c>
      <c r="M41" s="40">
        <v>109.09451000513084</v>
      </c>
      <c r="N41" s="48">
        <v>825.82318558230793</v>
      </c>
      <c r="P41" s="15">
        <v>1685.3160619192056</v>
      </c>
      <c r="Q41" s="15">
        <v>197.72537875833765</v>
      </c>
      <c r="R41" s="15">
        <v>294.06663572843513</v>
      </c>
      <c r="S41" s="27">
        <f>SUM(P41:R41)</f>
        <v>2177.1080764059784</v>
      </c>
      <c r="T41" s="27"/>
      <c r="U41" s="183">
        <v>9</v>
      </c>
      <c r="V41" s="32">
        <f>P41/U41</f>
        <v>187.25734021324507</v>
      </c>
      <c r="W41" s="219">
        <f>N41/V41</f>
        <v>4.41009780787165</v>
      </c>
      <c r="X41" s="219">
        <f>U41+W41</f>
        <v>13.410097807871651</v>
      </c>
      <c r="Y41" s="41">
        <f>SUM(G41:J41)</f>
        <v>-23.57696437610241</v>
      </c>
      <c r="Z41" s="219">
        <f>Y41/V41</f>
        <v>-0.12590675670846022</v>
      </c>
      <c r="AA41" s="219">
        <f>U41+Z41</f>
        <v>8.87409324329154</v>
      </c>
    </row>
    <row r="42" spans="1:27">
      <c r="A42" s="51">
        <v>103</v>
      </c>
      <c r="B42" s="222">
        <v>5</v>
      </c>
      <c r="C42" s="222">
        <v>5</v>
      </c>
      <c r="D42" s="23" t="s">
        <v>348</v>
      </c>
      <c r="E42" s="41">
        <v>2161</v>
      </c>
      <c r="F42" s="41">
        <v>82.023902248921644</v>
      </c>
      <c r="G42" s="41">
        <v>65.621351551281919</v>
      </c>
      <c r="H42" s="41">
        <v>18.549909923366375</v>
      </c>
      <c r="I42" s="41">
        <v>-90.469955240458646</v>
      </c>
      <c r="J42" s="41">
        <v>34.69705405746808</v>
      </c>
      <c r="K42" s="41">
        <v>520.62995190284403</v>
      </c>
      <c r="L42" s="41">
        <v>226.23153824769562</v>
      </c>
      <c r="M42" s="40">
        <v>-267.9333641832485</v>
      </c>
      <c r="N42" s="48">
        <v>589.35038852811158</v>
      </c>
      <c r="P42" s="15">
        <v>1736.9215175568652</v>
      </c>
      <c r="Q42" s="15">
        <v>146.37337089310503</v>
      </c>
      <c r="R42" s="15">
        <v>342.90855170661729</v>
      </c>
      <c r="S42" s="27">
        <f>SUM(P42:R42)</f>
        <v>2226.2034401565875</v>
      </c>
      <c r="T42" s="27"/>
      <c r="U42" s="183">
        <v>9.3000000000000007</v>
      </c>
      <c r="V42" s="32">
        <f>P42/U42</f>
        <v>186.765754576007</v>
      </c>
      <c r="W42" s="219">
        <f>N42/V42</f>
        <v>3.1555591648267991</v>
      </c>
      <c r="X42" s="219">
        <f>U42+W42</f>
        <v>12.4555591648268</v>
      </c>
      <c r="Y42" s="41">
        <f>SUM(G42:J42)</f>
        <v>28.398360291657724</v>
      </c>
      <c r="Z42" s="219">
        <f>Y42/V42</f>
        <v>0.15205335879764084</v>
      </c>
      <c r="AA42" s="219">
        <f>U42+Z42</f>
        <v>9.4520533587976416</v>
      </c>
    </row>
    <row r="43" spans="1:27">
      <c r="A43" s="51">
        <v>105</v>
      </c>
      <c r="B43" s="222">
        <v>18</v>
      </c>
      <c r="C43" s="222">
        <v>18</v>
      </c>
      <c r="D43" s="23" t="s">
        <v>349</v>
      </c>
      <c r="E43" s="41">
        <v>2094</v>
      </c>
      <c r="F43" s="41">
        <v>516.1131286372879</v>
      </c>
      <c r="G43" s="41">
        <v>198.73956624107552</v>
      </c>
      <c r="H43" s="41">
        <v>174.26936651177977</v>
      </c>
      <c r="I43" s="41">
        <v>-90.469955240458646</v>
      </c>
      <c r="J43" s="41">
        <v>34.69705405746808</v>
      </c>
      <c r="K43" s="41">
        <v>437.49379035364342</v>
      </c>
      <c r="L43" s="41">
        <v>238.97982716703274</v>
      </c>
      <c r="M43" s="40">
        <v>-236.22779369627509</v>
      </c>
      <c r="N43" s="48">
        <v>1273.5949840517949</v>
      </c>
      <c r="P43" s="15">
        <v>1417.3059600794477</v>
      </c>
      <c r="Q43" s="15">
        <v>265.47454441260743</v>
      </c>
      <c r="R43" s="15">
        <v>621.03527795415471</v>
      </c>
      <c r="S43" s="27">
        <f>SUM(P43:R43)</f>
        <v>2303.8157824462096</v>
      </c>
      <c r="T43" s="27"/>
      <c r="U43" s="183">
        <v>9</v>
      </c>
      <c r="V43" s="32">
        <f>P43/U43</f>
        <v>157.47844000882753</v>
      </c>
      <c r="W43" s="219">
        <f>N43/V43</f>
        <v>8.0874244371509061</v>
      </c>
      <c r="X43" s="219">
        <f>U43+W43</f>
        <v>17.087424437150908</v>
      </c>
      <c r="Y43" s="41">
        <f>SUM(G43:J43)</f>
        <v>317.23603156986474</v>
      </c>
      <c r="Z43" s="219">
        <f>Y43/V43</f>
        <v>2.0144727846686945</v>
      </c>
      <c r="AA43" s="219">
        <f>U43+Z43</f>
        <v>11.014472784668694</v>
      </c>
    </row>
    <row r="44" spans="1:27">
      <c r="A44" s="51">
        <v>106</v>
      </c>
      <c r="B44" s="222">
        <v>1</v>
      </c>
      <c r="C44" s="223">
        <v>33</v>
      </c>
      <c r="D44" s="23" t="s">
        <v>350</v>
      </c>
      <c r="E44" s="41">
        <v>46797</v>
      </c>
      <c r="F44" s="41">
        <v>222.19608381475436</v>
      </c>
      <c r="G44" s="41">
        <v>-28.902452647439542</v>
      </c>
      <c r="H44" s="41">
        <v>15.351768596337688</v>
      </c>
      <c r="I44" s="41">
        <v>-90.469955240458646</v>
      </c>
      <c r="J44" s="41">
        <v>34.69705405746808</v>
      </c>
      <c r="K44" s="41">
        <v>-6.9112730810333352</v>
      </c>
      <c r="L44" s="41">
        <v>141.27177720487023</v>
      </c>
      <c r="M44" s="40">
        <v>-41.6068337713956</v>
      </c>
      <c r="N44" s="48">
        <v>245.62616895334429</v>
      </c>
      <c r="P44" s="15">
        <v>1886.4612836732902</v>
      </c>
      <c r="Q44" s="15">
        <v>208.16288356091201</v>
      </c>
      <c r="R44" s="15">
        <v>320.33435633861154</v>
      </c>
      <c r="S44" s="27">
        <f>SUM(P44:R44)</f>
        <v>2414.9585235728136</v>
      </c>
      <c r="T44" s="27"/>
      <c r="U44" s="183">
        <v>7.6</v>
      </c>
      <c r="V44" s="32">
        <f>P44/U44</f>
        <v>248.21858995701189</v>
      </c>
      <c r="W44" s="219">
        <f>N44/V44</f>
        <v>0.98955589505154884</v>
      </c>
      <c r="X44" s="219">
        <f>U44+W44</f>
        <v>8.5895558950515483</v>
      </c>
      <c r="Y44" s="41">
        <f>SUM(G44:J44)</f>
        <v>-69.32358523409242</v>
      </c>
      <c r="Z44" s="219">
        <f>Y44/V44</f>
        <v>-0.27928442122767005</v>
      </c>
      <c r="AA44" s="219">
        <f>U44+Z44</f>
        <v>7.3207155787723295</v>
      </c>
    </row>
    <row r="45" spans="1:27">
      <c r="A45" s="51">
        <v>108</v>
      </c>
      <c r="B45" s="222">
        <v>6</v>
      </c>
      <c r="C45" s="222">
        <v>6</v>
      </c>
      <c r="D45" s="23" t="s">
        <v>351</v>
      </c>
      <c r="E45" s="41">
        <v>10257</v>
      </c>
      <c r="F45" s="41">
        <v>315.54881372826526</v>
      </c>
      <c r="G45" s="41">
        <v>85.144259155294748</v>
      </c>
      <c r="H45" s="41">
        <v>5.3836584922141633</v>
      </c>
      <c r="I45" s="41">
        <v>-90.469955240458646</v>
      </c>
      <c r="J45" s="41">
        <v>34.69705405746808</v>
      </c>
      <c r="K45" s="41">
        <v>390.92396641095712</v>
      </c>
      <c r="L45" s="41">
        <v>167.06204503589714</v>
      </c>
      <c r="M45" s="40">
        <v>-123.44632933606317</v>
      </c>
      <c r="N45" s="48">
        <v>784.84351232381562</v>
      </c>
      <c r="P45" s="15">
        <v>1872.7187204102302</v>
      </c>
      <c r="Q45" s="15">
        <v>150.33210836501902</v>
      </c>
      <c r="R45" s="15">
        <v>244.69124893891001</v>
      </c>
      <c r="S45" s="27">
        <f>SUM(P45:R45)</f>
        <v>2267.7420777141592</v>
      </c>
      <c r="T45" s="27"/>
      <c r="U45" s="183">
        <v>9.4</v>
      </c>
      <c r="V45" s="32">
        <f>P45/U45</f>
        <v>199.22539578832234</v>
      </c>
      <c r="W45" s="219">
        <f>N45/V45</f>
        <v>3.9394752321522026</v>
      </c>
      <c r="X45" s="219">
        <f>U45+W45</f>
        <v>13.339475232152203</v>
      </c>
      <c r="Y45" s="41">
        <f>SUM(G45:J45)</f>
        <v>34.755016464518349</v>
      </c>
      <c r="Z45" s="219">
        <f>Y45/V45</f>
        <v>0.17445073368781594</v>
      </c>
      <c r="AA45" s="219">
        <f>U45+Z45</f>
        <v>9.5744507336878169</v>
      </c>
    </row>
    <row r="46" spans="1:27">
      <c r="A46" s="51">
        <v>109</v>
      </c>
      <c r="B46" s="222">
        <v>5</v>
      </c>
      <c r="C46" s="222">
        <v>5</v>
      </c>
      <c r="D46" s="23" t="s">
        <v>352</v>
      </c>
      <c r="E46" s="41">
        <v>68043</v>
      </c>
      <c r="F46" s="41">
        <v>148.80324077789106</v>
      </c>
      <c r="G46" s="41">
        <v>11.683036545859162</v>
      </c>
      <c r="H46" s="41">
        <v>32.121540113102775</v>
      </c>
      <c r="I46" s="41">
        <v>-90.469955240458646</v>
      </c>
      <c r="J46" s="41">
        <v>34.69705405746808</v>
      </c>
      <c r="K46" s="41">
        <v>117.60192643007815</v>
      </c>
      <c r="L46" s="41">
        <v>152.88893496056767</v>
      </c>
      <c r="M46" s="40">
        <v>-201.83811707302735</v>
      </c>
      <c r="N46" s="48">
        <v>205.48766059172195</v>
      </c>
      <c r="P46" s="15">
        <v>1885.8025043691907</v>
      </c>
      <c r="Q46" s="15">
        <v>267.53140297311995</v>
      </c>
      <c r="R46" s="15">
        <v>445.4792472391282</v>
      </c>
      <c r="S46" s="27">
        <f>SUM(P46:R46)</f>
        <v>2598.813154581439</v>
      </c>
      <c r="T46" s="27"/>
      <c r="U46" s="183">
        <v>8.4</v>
      </c>
      <c r="V46" s="32">
        <f>P46/U46</f>
        <v>224.50029813918937</v>
      </c>
      <c r="W46" s="219">
        <f>N46/V46</f>
        <v>0.91531130379310388</v>
      </c>
      <c r="X46" s="219">
        <f>U46+W46</f>
        <v>9.3153113037931039</v>
      </c>
      <c r="Y46" s="41">
        <f>SUM(G46:J46)</f>
        <v>-11.968324524028631</v>
      </c>
      <c r="Z46" s="219">
        <f>Y46/V46</f>
        <v>-5.3310951581045624E-2</v>
      </c>
      <c r="AA46" s="219">
        <f>U46+Z46</f>
        <v>8.3466890484189555</v>
      </c>
    </row>
    <row r="47" spans="1:27">
      <c r="A47" s="51">
        <v>111</v>
      </c>
      <c r="B47" s="222">
        <v>7</v>
      </c>
      <c r="C47" s="222">
        <v>7</v>
      </c>
      <c r="D47" s="23" t="s">
        <v>353</v>
      </c>
      <c r="E47" s="41">
        <v>18131</v>
      </c>
      <c r="F47" s="41">
        <v>-144.92118304546139</v>
      </c>
      <c r="G47" s="41">
        <v>180.94416880022385</v>
      </c>
      <c r="H47" s="41">
        <v>195.33262520264856</v>
      </c>
      <c r="I47" s="41">
        <v>-90.469955240458646</v>
      </c>
      <c r="J47" s="41">
        <v>34.69705405746808</v>
      </c>
      <c r="K47" s="41">
        <v>311.10706679962772</v>
      </c>
      <c r="L47" s="41">
        <v>169.48302645335775</v>
      </c>
      <c r="M47" s="40">
        <v>-148.1557001820087</v>
      </c>
      <c r="N47" s="48">
        <v>508.01710286563838</v>
      </c>
      <c r="P47" s="15">
        <v>1630.5530272066003</v>
      </c>
      <c r="Q47" s="15">
        <v>225.91216623462577</v>
      </c>
      <c r="R47" s="15">
        <v>471.58785430036943</v>
      </c>
      <c r="S47" s="27">
        <f>SUM(P47:R47)</f>
        <v>2328.0530477415955</v>
      </c>
      <c r="T47" s="27"/>
      <c r="U47" s="183">
        <v>8.1999999999999993</v>
      </c>
      <c r="V47" s="32">
        <f>P47/U47</f>
        <v>198.8479301471464</v>
      </c>
      <c r="W47" s="219">
        <f>N47/V47</f>
        <v>2.5548020665324929</v>
      </c>
      <c r="X47" s="219">
        <f>U47+W47</f>
        <v>10.754802066532491</v>
      </c>
      <c r="Y47" s="41">
        <f>SUM(G47:J47)</f>
        <v>320.5038928198818</v>
      </c>
      <c r="Z47" s="219">
        <f>Y47/V47</f>
        <v>1.6118040181897324</v>
      </c>
      <c r="AA47" s="219">
        <f>U47+Z47</f>
        <v>9.811804018189731</v>
      </c>
    </row>
    <row r="48" spans="1:27">
      <c r="A48" s="51">
        <v>139</v>
      </c>
      <c r="B48" s="222">
        <v>17</v>
      </c>
      <c r="C48" s="222">
        <v>17</v>
      </c>
      <c r="D48" s="23" t="s">
        <v>354</v>
      </c>
      <c r="E48" s="41">
        <v>9853</v>
      </c>
      <c r="F48" s="41">
        <v>885.89006693382976</v>
      </c>
      <c r="G48" s="41">
        <v>-92.499370058259842</v>
      </c>
      <c r="H48" s="41">
        <v>-111.61008440446331</v>
      </c>
      <c r="I48" s="41">
        <v>-90.469955240458646</v>
      </c>
      <c r="J48" s="41">
        <v>34.69705405746808</v>
      </c>
      <c r="K48" s="41">
        <v>549.20096204746346</v>
      </c>
      <c r="L48" s="41">
        <v>147.08178768722453</v>
      </c>
      <c r="M48" s="40">
        <v>-6.6176798944483917</v>
      </c>
      <c r="N48" s="48">
        <v>1315.6727811485966</v>
      </c>
      <c r="P48" s="15">
        <v>1620.8848945349921</v>
      </c>
      <c r="Q48" s="15">
        <v>117.55707637267835</v>
      </c>
      <c r="R48" s="15">
        <v>505.55019449670147</v>
      </c>
      <c r="S48" s="27">
        <f>SUM(P48:R48)</f>
        <v>2243.9921654043719</v>
      </c>
      <c r="T48" s="27"/>
      <c r="U48" s="183">
        <v>8.9</v>
      </c>
      <c r="V48" s="32">
        <f>P48/U48</f>
        <v>182.12189826235866</v>
      </c>
      <c r="W48" s="219">
        <f>N48/V48</f>
        <v>7.2241328127015398</v>
      </c>
      <c r="X48" s="219">
        <f>U48+W48</f>
        <v>16.124132812701539</v>
      </c>
      <c r="Y48" s="41">
        <f>SUM(G48:J48)</f>
        <v>-259.88235564571369</v>
      </c>
      <c r="Z48" s="219">
        <f>Y48/V48</f>
        <v>-1.4269692888404664</v>
      </c>
      <c r="AA48" s="219">
        <f>U48+Z48</f>
        <v>7.4730307111595344</v>
      </c>
    </row>
    <row r="49" spans="1:27">
      <c r="A49" s="51">
        <v>140</v>
      </c>
      <c r="B49" s="222">
        <v>11</v>
      </c>
      <c r="C49" s="222">
        <v>11</v>
      </c>
      <c r="D49" s="23" t="s">
        <v>355</v>
      </c>
      <c r="E49" s="41">
        <v>20801</v>
      </c>
      <c r="F49" s="41">
        <v>204.29333567363832</v>
      </c>
      <c r="G49" s="41">
        <v>273.30728338041155</v>
      </c>
      <c r="H49" s="41">
        <v>142.28097193827196</v>
      </c>
      <c r="I49" s="41">
        <v>-90.469955240458646</v>
      </c>
      <c r="J49" s="41">
        <v>34.69705405746808</v>
      </c>
      <c r="K49" s="41">
        <v>355.12682595155849</v>
      </c>
      <c r="L49" s="41">
        <v>176.88652771810928</v>
      </c>
      <c r="M49" s="40">
        <v>-67.815297341473965</v>
      </c>
      <c r="N49" s="48">
        <v>1028.3067461577659</v>
      </c>
      <c r="P49" s="15">
        <v>1507.1721823451851</v>
      </c>
      <c r="Q49" s="15">
        <v>243.06216636219409</v>
      </c>
      <c r="R49" s="15">
        <v>309.05721516809768</v>
      </c>
      <c r="S49" s="27">
        <f>SUM(P49:R49)</f>
        <v>2059.2915638754771</v>
      </c>
      <c r="T49" s="27"/>
      <c r="U49" s="183">
        <v>7.9</v>
      </c>
      <c r="V49" s="32">
        <f>P49/U49</f>
        <v>190.78128890445379</v>
      </c>
      <c r="W49" s="219">
        <f>N49/V49</f>
        <v>5.3899769315048385</v>
      </c>
      <c r="X49" s="219">
        <f>U49+W49</f>
        <v>13.289976931504839</v>
      </c>
      <c r="Y49" s="41">
        <f>SUM(G49:J49)</f>
        <v>359.81535413569293</v>
      </c>
      <c r="Z49" s="219">
        <f>Y49/V49</f>
        <v>1.8860096616492301</v>
      </c>
      <c r="AA49" s="219">
        <f>U49+Z49</f>
        <v>9.7860096616492314</v>
      </c>
    </row>
    <row r="50" spans="1:27">
      <c r="A50" s="51">
        <v>142</v>
      </c>
      <c r="B50" s="222">
        <v>7</v>
      </c>
      <c r="C50" s="222">
        <v>7</v>
      </c>
      <c r="D50" s="23" t="s">
        <v>356</v>
      </c>
      <c r="E50" s="41">
        <v>6504</v>
      </c>
      <c r="F50" s="41">
        <v>124.70718692865127</v>
      </c>
      <c r="G50" s="41">
        <v>46.35443125135982</v>
      </c>
      <c r="H50" s="41">
        <v>40.754106579149898</v>
      </c>
      <c r="I50" s="41">
        <v>-90.469955240458646</v>
      </c>
      <c r="J50" s="41">
        <v>34.69705405746808</v>
      </c>
      <c r="K50" s="41">
        <v>387.41285237257432</v>
      </c>
      <c r="L50" s="41">
        <v>179.73005840108161</v>
      </c>
      <c r="M50" s="40">
        <v>-102.33840713407135</v>
      </c>
      <c r="N50" s="48">
        <v>620.84732723599609</v>
      </c>
      <c r="P50" s="15">
        <v>1633.6730495145416</v>
      </c>
      <c r="Q50" s="15">
        <v>135.50472478474785</v>
      </c>
      <c r="R50" s="15">
        <v>527.76877680996313</v>
      </c>
      <c r="S50" s="27">
        <f>SUM(P50:R50)</f>
        <v>2296.9465511092526</v>
      </c>
      <c r="T50" s="27"/>
      <c r="U50" s="183">
        <v>8.6</v>
      </c>
      <c r="V50" s="32">
        <f>P50/U50</f>
        <v>189.9619825016909</v>
      </c>
      <c r="W50" s="219">
        <f>N50/V50</f>
        <v>3.2682714670577298</v>
      </c>
      <c r="X50" s="219">
        <f>U50+W50</f>
        <v>11.868271467057729</v>
      </c>
      <c r="Y50" s="41">
        <f>SUM(G50:J50)</f>
        <v>31.335636647519152</v>
      </c>
      <c r="Z50" s="219">
        <f>Y50/V50</f>
        <v>0.16495741008198958</v>
      </c>
      <c r="AA50" s="219">
        <f>U50+Z50</f>
        <v>8.7649574100819887</v>
      </c>
    </row>
    <row r="51" spans="1:27">
      <c r="A51" s="51">
        <v>143</v>
      </c>
      <c r="B51" s="222">
        <v>6</v>
      </c>
      <c r="C51" s="222">
        <v>6</v>
      </c>
      <c r="D51" s="23" t="s">
        <v>357</v>
      </c>
      <c r="E51" s="41">
        <v>6804</v>
      </c>
      <c r="F51" s="41">
        <v>90.380604535580773</v>
      </c>
      <c r="G51" s="41">
        <v>-83.797977053148344</v>
      </c>
      <c r="H51" s="41">
        <v>0.49168642481863489</v>
      </c>
      <c r="I51" s="41">
        <v>-90.469955240458646</v>
      </c>
      <c r="J51" s="41">
        <v>34.69705405746808</v>
      </c>
      <c r="K51" s="41">
        <v>417.67509342822706</v>
      </c>
      <c r="L51" s="41">
        <v>199.00355881750713</v>
      </c>
      <c r="M51" s="40">
        <v>-138.66813639035863</v>
      </c>
      <c r="N51" s="48">
        <v>429.31192859987715</v>
      </c>
      <c r="P51" s="15">
        <v>1682.172157834204</v>
      </c>
      <c r="Q51" s="15">
        <v>255.36400293944737</v>
      </c>
      <c r="R51" s="15">
        <v>440.07034916149331</v>
      </c>
      <c r="S51" s="27">
        <f>SUM(P51:R51)</f>
        <v>2377.6065099351445</v>
      </c>
      <c r="T51" s="27"/>
      <c r="U51" s="183">
        <v>9.4</v>
      </c>
      <c r="V51" s="32">
        <f>P51/U51</f>
        <v>178.95448487597915</v>
      </c>
      <c r="W51" s="219">
        <f>N51/V51</f>
        <v>2.3990006671104291</v>
      </c>
      <c r="X51" s="219">
        <f>U51+W51</f>
        <v>11.79900066711043</v>
      </c>
      <c r="Y51" s="41">
        <f>SUM(G51:J51)</f>
        <v>-139.07919181132027</v>
      </c>
      <c r="Z51" s="219">
        <f>Y51/V51</f>
        <v>-0.7771763412786572</v>
      </c>
      <c r="AA51" s="219">
        <f>U51+Z51</f>
        <v>8.6228236587213427</v>
      </c>
    </row>
    <row r="52" spans="1:27">
      <c r="A52" s="51">
        <v>145</v>
      </c>
      <c r="B52" s="222">
        <v>14</v>
      </c>
      <c r="C52" s="222">
        <v>14</v>
      </c>
      <c r="D52" s="23" t="s">
        <v>358</v>
      </c>
      <c r="E52" s="41">
        <v>12369</v>
      </c>
      <c r="F52" s="41">
        <v>539.27602793425979</v>
      </c>
      <c r="G52" s="41">
        <v>74.151466043245762</v>
      </c>
      <c r="H52" s="41">
        <v>-23.289775219198859</v>
      </c>
      <c r="I52" s="41">
        <v>-90.469955240458646</v>
      </c>
      <c r="J52" s="41">
        <v>34.69705405746808</v>
      </c>
      <c r="K52" s="41">
        <v>447.06775337144757</v>
      </c>
      <c r="L52" s="41">
        <v>176.15594746330413</v>
      </c>
      <c r="M52" s="40">
        <v>-46.10841620179481</v>
      </c>
      <c r="N52" s="48">
        <v>1111.4801022285139</v>
      </c>
      <c r="P52" s="15">
        <v>1655.3046708572274</v>
      </c>
      <c r="Q52" s="15">
        <v>113.65298387096776</v>
      </c>
      <c r="R52" s="15">
        <v>263.02585912051097</v>
      </c>
      <c r="S52" s="27">
        <f>SUM(P52:R52)</f>
        <v>2031.983513848706</v>
      </c>
      <c r="T52" s="27"/>
      <c r="U52" s="183">
        <v>8.4</v>
      </c>
      <c r="V52" s="32">
        <f>P52/U52</f>
        <v>197.06007986395562</v>
      </c>
      <c r="W52" s="219">
        <f>N52/V52</f>
        <v>5.6403108280268972</v>
      </c>
      <c r="X52" s="219">
        <f>U52+W52</f>
        <v>14.040310828026897</v>
      </c>
      <c r="Y52" s="41">
        <f>SUM(G52:J52)</f>
        <v>-4.9112103589436629</v>
      </c>
      <c r="Z52" s="219">
        <f>Y52/V52</f>
        <v>-2.4922401139460693E-2</v>
      </c>
      <c r="AA52" s="219">
        <f>U52+Z52</f>
        <v>8.375077598860539</v>
      </c>
    </row>
    <row r="53" spans="1:27">
      <c r="A53" s="51">
        <v>146</v>
      </c>
      <c r="B53" s="222">
        <v>12</v>
      </c>
      <c r="C53" s="222">
        <v>12</v>
      </c>
      <c r="D53" s="23" t="s">
        <v>359</v>
      </c>
      <c r="E53" s="41">
        <v>4492</v>
      </c>
      <c r="F53" s="41">
        <v>412.20835854591201</v>
      </c>
      <c r="G53" s="41">
        <v>67.62298609879636</v>
      </c>
      <c r="H53" s="41">
        <v>-1.0885851947238585</v>
      </c>
      <c r="I53" s="41">
        <v>-90.469955240458646</v>
      </c>
      <c r="J53" s="41">
        <v>34.69705405746808</v>
      </c>
      <c r="K53" s="41">
        <v>254.28887969963537</v>
      </c>
      <c r="L53" s="41">
        <v>228.61949726077012</v>
      </c>
      <c r="M53" s="40">
        <v>-72.612422083704359</v>
      </c>
      <c r="N53" s="48">
        <v>833.26581316393617</v>
      </c>
      <c r="P53" s="15">
        <v>1371.0170687167126</v>
      </c>
      <c r="Q53" s="15">
        <v>543.07044412288508</v>
      </c>
      <c r="R53" s="15">
        <v>373.79477395725735</v>
      </c>
      <c r="S53" s="27">
        <f>SUM(P53:R53)</f>
        <v>2287.8822867968552</v>
      </c>
      <c r="T53" s="27"/>
      <c r="U53" s="183">
        <v>8.3999999999999986</v>
      </c>
      <c r="V53" s="32">
        <f>P53/U53</f>
        <v>163.21631770437057</v>
      </c>
      <c r="W53" s="219">
        <f>N53/V53</f>
        <v>5.1052849671146774</v>
      </c>
      <c r="X53" s="219">
        <f>U53+W53</f>
        <v>13.505284967114676</v>
      </c>
      <c r="Y53" s="41">
        <f>SUM(G53:J53)</f>
        <v>10.761499721081933</v>
      </c>
      <c r="Z53" s="219">
        <f>Y53/V53</f>
        <v>6.5933969546929455E-2</v>
      </c>
      <c r="AA53" s="219">
        <f>U53+Z53</f>
        <v>8.4659339695469278</v>
      </c>
    </row>
    <row r="54" spans="1:27">
      <c r="A54" s="51">
        <v>148</v>
      </c>
      <c r="B54" s="222">
        <v>19</v>
      </c>
      <c r="C54" s="222">
        <v>19</v>
      </c>
      <c r="D54" s="23" t="s">
        <v>360</v>
      </c>
      <c r="E54" s="41">
        <v>7047</v>
      </c>
      <c r="F54" s="41">
        <v>1168.7008331539405</v>
      </c>
      <c r="G54" s="41">
        <v>114.01499763319576</v>
      </c>
      <c r="H54" s="41">
        <v>341.25031822999938</v>
      </c>
      <c r="I54" s="41">
        <v>-90.469955240458646</v>
      </c>
      <c r="J54" s="41">
        <v>34.69705405746808</v>
      </c>
      <c r="K54" s="41">
        <v>-2.5586138313023894</v>
      </c>
      <c r="L54" s="41">
        <v>165.01973865835237</v>
      </c>
      <c r="M54" s="40">
        <v>-128.22690506598553</v>
      </c>
      <c r="N54" s="48">
        <v>1602.4274676154505</v>
      </c>
      <c r="P54" s="15">
        <v>1435.1542677415382</v>
      </c>
      <c r="Q54" s="15">
        <v>273.4620133390095</v>
      </c>
      <c r="R54" s="15">
        <v>755.97130279948919</v>
      </c>
      <c r="S54" s="27">
        <f>SUM(P54:R54)</f>
        <v>2464.5875838800366</v>
      </c>
      <c r="T54" s="27"/>
      <c r="U54" s="183">
        <v>6.4</v>
      </c>
      <c r="V54" s="32">
        <f>P54/U54</f>
        <v>224.24285433461534</v>
      </c>
      <c r="W54" s="219">
        <f>N54/V54</f>
        <v>7.145946622782045</v>
      </c>
      <c r="X54" s="219">
        <f>U54+W54</f>
        <v>13.545946622782045</v>
      </c>
      <c r="Y54" s="41">
        <f>SUM(G54:J54)</f>
        <v>399.49241468020455</v>
      </c>
      <c r="Z54" s="219">
        <f>Y54/V54</f>
        <v>1.7815168107166603</v>
      </c>
      <c r="AA54" s="219">
        <f>U54+Z54</f>
        <v>8.1815168107166603</v>
      </c>
    </row>
    <row r="55" spans="1:27">
      <c r="A55" s="51">
        <v>149</v>
      </c>
      <c r="B55" s="222">
        <v>1</v>
      </c>
      <c r="C55" s="223">
        <v>34</v>
      </c>
      <c r="D55" s="23" t="s">
        <v>361</v>
      </c>
      <c r="E55" s="41">
        <v>5384</v>
      </c>
      <c r="F55" s="41">
        <v>409.4231490176864</v>
      </c>
      <c r="G55" s="41">
        <v>121.29171799160592</v>
      </c>
      <c r="H55" s="41">
        <v>75.81221291547223</v>
      </c>
      <c r="I55" s="41">
        <v>-90.469955240458646</v>
      </c>
      <c r="J55" s="41">
        <v>34.69705405746808</v>
      </c>
      <c r="K55" s="41">
        <v>-12.405986905507534</v>
      </c>
      <c r="L55" s="41">
        <v>160.18403179861605</v>
      </c>
      <c r="M55" s="40">
        <v>-260.75371471025261</v>
      </c>
      <c r="N55" s="48">
        <v>437.77850894487091</v>
      </c>
      <c r="P55" s="15">
        <v>1978.3896883022242</v>
      </c>
      <c r="Q55" s="15">
        <v>147.77883961738485</v>
      </c>
      <c r="R55" s="15">
        <v>625.53874190267459</v>
      </c>
      <c r="S55" s="27">
        <f>SUM(P55:R55)</f>
        <v>2751.7072698222837</v>
      </c>
      <c r="T55" s="27"/>
      <c r="U55" s="183">
        <v>8.1000000000000014</v>
      </c>
      <c r="V55" s="32">
        <f>P55/U55</f>
        <v>244.24564053113875</v>
      </c>
      <c r="W55" s="219">
        <f>N55/V55</f>
        <v>1.7923697962136556</v>
      </c>
      <c r="X55" s="219">
        <f>U55+W55</f>
        <v>9.8923697962136572</v>
      </c>
      <c r="Y55" s="41">
        <f>SUM(G55:J55)</f>
        <v>141.33102972408761</v>
      </c>
      <c r="Z55" s="219">
        <f>Y55/V55</f>
        <v>0.5786429981585256</v>
      </c>
      <c r="AA55" s="219">
        <f>U55+Z55</f>
        <v>8.6786429981585265</v>
      </c>
    </row>
    <row r="56" spans="1:27">
      <c r="A56" s="51">
        <v>151</v>
      </c>
      <c r="B56" s="222">
        <v>14</v>
      </c>
      <c r="C56" s="222">
        <v>14</v>
      </c>
      <c r="D56" s="23" t="s">
        <v>362</v>
      </c>
      <c r="E56" s="41">
        <v>1852</v>
      </c>
      <c r="F56" s="41">
        <v>152.77887139216759</v>
      </c>
      <c r="G56" s="41">
        <v>-115.28324877091059</v>
      </c>
      <c r="H56" s="41">
        <v>-145.54689046905139</v>
      </c>
      <c r="I56" s="41">
        <v>-90.469955240458646</v>
      </c>
      <c r="J56" s="41">
        <v>34.69705405746808</v>
      </c>
      <c r="K56" s="41">
        <v>408.66216290317692</v>
      </c>
      <c r="L56" s="41">
        <v>269.67439982859838</v>
      </c>
      <c r="M56" s="40">
        <v>-265.87203023758099</v>
      </c>
      <c r="N56" s="48">
        <v>248.64036348365045</v>
      </c>
      <c r="P56" s="15">
        <v>1676.3216648673751</v>
      </c>
      <c r="Q56" s="15">
        <v>559.81997462203014</v>
      </c>
      <c r="R56" s="15">
        <v>640.56903488315334</v>
      </c>
      <c r="S56" s="27">
        <f>SUM(P56:R56)</f>
        <v>2876.710674372559</v>
      </c>
      <c r="T56" s="27"/>
      <c r="U56" s="183">
        <v>9.8000000000000007</v>
      </c>
      <c r="V56" s="32">
        <f>P56/U56</f>
        <v>171.05323110891581</v>
      </c>
      <c r="W56" s="219">
        <f>N56/V56</f>
        <v>1.4535847225553553</v>
      </c>
      <c r="X56" s="219">
        <f>U56+W56</f>
        <v>11.253584722555356</v>
      </c>
      <c r="Y56" s="41">
        <f>SUM(G56:J56)</f>
        <v>-316.60304042295252</v>
      </c>
      <c r="Z56" s="219">
        <f>Y56/V56</f>
        <v>-1.8509035951583974</v>
      </c>
      <c r="AA56" s="219">
        <f>U56+Z56</f>
        <v>7.9490964048416028</v>
      </c>
    </row>
    <row r="57" spans="1:27">
      <c r="A57" s="51">
        <v>152</v>
      </c>
      <c r="B57" s="222">
        <v>14</v>
      </c>
      <c r="C57" s="222">
        <v>14</v>
      </c>
      <c r="D57" s="23" t="s">
        <v>363</v>
      </c>
      <c r="E57" s="41">
        <v>4406</v>
      </c>
      <c r="F57" s="41">
        <v>257.87858762066082</v>
      </c>
      <c r="G57" s="41">
        <v>51.002780468652162</v>
      </c>
      <c r="H57" s="41">
        <v>-39.868892653821312</v>
      </c>
      <c r="I57" s="41">
        <v>-90.469955240458646</v>
      </c>
      <c r="J57" s="41">
        <v>34.69705405746808</v>
      </c>
      <c r="K57" s="41">
        <v>483.27763896321738</v>
      </c>
      <c r="L57" s="41">
        <v>210.53937828205619</v>
      </c>
      <c r="M57" s="40">
        <v>-13.741942805265547</v>
      </c>
      <c r="N57" s="48">
        <v>893.31464871275011</v>
      </c>
      <c r="P57" s="15">
        <v>1787.3931140736449</v>
      </c>
      <c r="Q57" s="15">
        <v>156.47968724466639</v>
      </c>
      <c r="R57" s="15">
        <v>239.73737236096233</v>
      </c>
      <c r="S57" s="27">
        <f>SUM(P57:R57)</f>
        <v>2183.6101736792734</v>
      </c>
      <c r="T57" s="27"/>
      <c r="U57" s="183">
        <v>9.5</v>
      </c>
      <c r="V57" s="32">
        <f>P57/U57</f>
        <v>188.14664358669947</v>
      </c>
      <c r="W57" s="219">
        <f>N57/V57</f>
        <v>4.7479701560612941</v>
      </c>
      <c r="X57" s="219">
        <f>U57+W57</f>
        <v>14.247970156061294</v>
      </c>
      <c r="Y57" s="41">
        <f>SUM(G57:J57)</f>
        <v>-44.639013368159709</v>
      </c>
      <c r="Z57" s="219">
        <f>Y57/V57</f>
        <v>-0.23725649587572736</v>
      </c>
      <c r="AA57" s="219">
        <f>U57+Z57</f>
        <v>9.2627435041242734</v>
      </c>
    </row>
    <row r="58" spans="1:27">
      <c r="A58" s="51">
        <v>153</v>
      </c>
      <c r="B58" s="222">
        <v>9</v>
      </c>
      <c r="C58" s="222">
        <v>9</v>
      </c>
      <c r="D58" s="23" t="s">
        <v>364</v>
      </c>
      <c r="E58" s="41">
        <v>25208</v>
      </c>
      <c r="F58" s="41">
        <v>-41.349588721627264</v>
      </c>
      <c r="G58" s="41">
        <v>219.65291143759552</v>
      </c>
      <c r="H58" s="41">
        <v>165.67769940004467</v>
      </c>
      <c r="I58" s="41">
        <v>-90.469955240458646</v>
      </c>
      <c r="J58" s="41">
        <v>34.69705405746808</v>
      </c>
      <c r="K58" s="41">
        <v>306.4647995788697</v>
      </c>
      <c r="L58" s="41">
        <v>153.36231530787953</v>
      </c>
      <c r="M58" s="40">
        <v>-31.059782608695652</v>
      </c>
      <c r="N58" s="48">
        <v>716.97545323131703</v>
      </c>
      <c r="P58" s="15">
        <v>1784.7136260581983</v>
      </c>
      <c r="Q58" s="15">
        <v>169.51750097191365</v>
      </c>
      <c r="R58" s="15">
        <v>506.73889591486829</v>
      </c>
      <c r="S58" s="27">
        <f>SUM(P58:R58)</f>
        <v>2460.9700229449804</v>
      </c>
      <c r="T58" s="27"/>
      <c r="U58" s="183">
        <v>8.6</v>
      </c>
      <c r="V58" s="32">
        <f>P58/U58</f>
        <v>207.52484023932539</v>
      </c>
      <c r="W58" s="219">
        <f>N58/V58</f>
        <v>3.4548897973104049</v>
      </c>
      <c r="X58" s="219">
        <f>U58+W58</f>
        <v>12.054889797310405</v>
      </c>
      <c r="Y58" s="41">
        <f>SUM(G58:J58)</f>
        <v>329.55770965464956</v>
      </c>
      <c r="Z58" s="219">
        <f>Y58/V58</f>
        <v>1.5880398186288991</v>
      </c>
      <c r="AA58" s="219">
        <f>U58+Z58</f>
        <v>10.188039818628898</v>
      </c>
    </row>
    <row r="59" spans="1:27">
      <c r="A59" s="51">
        <v>165</v>
      </c>
      <c r="B59" s="222">
        <v>5</v>
      </c>
      <c r="C59" s="222">
        <v>5</v>
      </c>
      <c r="D59" s="23" t="s">
        <v>365</v>
      </c>
      <c r="E59" s="41">
        <v>16280</v>
      </c>
      <c r="F59" s="41">
        <v>294.71726025856702</v>
      </c>
      <c r="G59" s="41">
        <v>42.661754338838591</v>
      </c>
      <c r="H59" s="41">
        <v>0.49168642481863489</v>
      </c>
      <c r="I59" s="41">
        <v>-90.469955240458646</v>
      </c>
      <c r="J59" s="41">
        <v>34.69705405746808</v>
      </c>
      <c r="K59" s="41">
        <v>285.48667035531054</v>
      </c>
      <c r="L59" s="41">
        <v>154.3457808743519</v>
      </c>
      <c r="M59" s="40">
        <v>-130.18992628992629</v>
      </c>
      <c r="N59" s="48">
        <v>591.74032479921084</v>
      </c>
      <c r="P59" s="15">
        <v>1834.783897628648</v>
      </c>
      <c r="Q59" s="15">
        <v>170.14862647420148</v>
      </c>
      <c r="R59" s="15">
        <v>273.9722664574939</v>
      </c>
      <c r="S59" s="27">
        <f>SUM(P59:R59)</f>
        <v>2278.9047905603434</v>
      </c>
      <c r="T59" s="27"/>
      <c r="U59" s="183">
        <v>8.4</v>
      </c>
      <c r="V59" s="32">
        <f>P59/U59</f>
        <v>218.42665447960096</v>
      </c>
      <c r="W59" s="219">
        <f>N59/V59</f>
        <v>2.7091030909621607</v>
      </c>
      <c r="X59" s="219">
        <f>U59+W59</f>
        <v>11.109103090962162</v>
      </c>
      <c r="Y59" s="41">
        <f>SUM(G59:J59)</f>
        <v>-12.619460419333343</v>
      </c>
      <c r="Z59" s="219">
        <f>Y59/V59</f>
        <v>-5.7774361143785612E-2</v>
      </c>
      <c r="AA59" s="219">
        <f>U59+Z59</f>
        <v>8.342225638856215</v>
      </c>
    </row>
    <row r="60" spans="1:27">
      <c r="A60" s="51">
        <v>167</v>
      </c>
      <c r="B60" s="222">
        <v>12</v>
      </c>
      <c r="C60" s="222">
        <v>12</v>
      </c>
      <c r="D60" s="23" t="s">
        <v>366</v>
      </c>
      <c r="E60" s="41">
        <v>77513</v>
      </c>
      <c r="F60" s="41">
        <v>68.971369997283091</v>
      </c>
      <c r="G60" s="41">
        <v>12.904561542875017</v>
      </c>
      <c r="H60" s="41">
        <v>19.10346658508298</v>
      </c>
      <c r="I60" s="41">
        <v>-90.469955240458646</v>
      </c>
      <c r="J60" s="41">
        <v>34.69705405746808</v>
      </c>
      <c r="K60" s="41">
        <v>302.1145990042578</v>
      </c>
      <c r="L60" s="41">
        <v>163.49360071681411</v>
      </c>
      <c r="M60" s="40">
        <v>-6.4182395211125876</v>
      </c>
      <c r="N60" s="48">
        <v>504.39645716245093</v>
      </c>
      <c r="P60" s="15">
        <v>1522.1004649502318</v>
      </c>
      <c r="Q60" s="15">
        <v>277.6196098525408</v>
      </c>
      <c r="R60" s="15">
        <v>317.77808267544799</v>
      </c>
      <c r="S60" s="27">
        <f>SUM(P60:R60)</f>
        <v>2117.4981574782205</v>
      </c>
      <c r="T60" s="27"/>
      <c r="U60" s="183">
        <v>7.9</v>
      </c>
      <c r="V60" s="32">
        <f>P60/U60</f>
        <v>192.67094493040906</v>
      </c>
      <c r="W60" s="219">
        <f>N60/V60</f>
        <v>2.6179165589530595</v>
      </c>
      <c r="X60" s="219">
        <f>U60+W60</f>
        <v>10.517916558953059</v>
      </c>
      <c r="Y60" s="41">
        <f>SUM(G60:J60)</f>
        <v>-23.764873055032567</v>
      </c>
      <c r="Z60" s="219">
        <f>Y60/V60</f>
        <v>-0.12334435305549685</v>
      </c>
      <c r="AA60" s="219">
        <f>U60+Z60</f>
        <v>7.7766556469445032</v>
      </c>
    </row>
    <row r="61" spans="1:27">
      <c r="A61" s="51">
        <v>169</v>
      </c>
      <c r="B61" s="222">
        <v>5</v>
      </c>
      <c r="C61" s="222">
        <v>5</v>
      </c>
      <c r="D61" s="23" t="s">
        <v>367</v>
      </c>
      <c r="E61" s="41">
        <v>4990</v>
      </c>
      <c r="F61" s="41">
        <v>152.73417312942644</v>
      </c>
      <c r="G61" s="41">
        <v>69.690011883699484</v>
      </c>
      <c r="H61" s="41">
        <v>36.649757111527158</v>
      </c>
      <c r="I61" s="41">
        <v>-90.469955240458646</v>
      </c>
      <c r="J61" s="41">
        <v>34.69705405746808</v>
      </c>
      <c r="K61" s="41">
        <v>381.20637655961832</v>
      </c>
      <c r="L61" s="41">
        <v>181.06879469821834</v>
      </c>
      <c r="M61" s="40">
        <v>-259.37835671342685</v>
      </c>
      <c r="N61" s="48">
        <v>506.19785550631337</v>
      </c>
      <c r="P61" s="15">
        <v>1765.0969358045802</v>
      </c>
      <c r="Q61" s="15">
        <v>107.30343977955913</v>
      </c>
      <c r="R61" s="15">
        <v>261.78666141963924</v>
      </c>
      <c r="S61" s="27">
        <f>SUM(P61:R61)</f>
        <v>2134.1870370037786</v>
      </c>
      <c r="T61" s="27"/>
      <c r="U61" s="183">
        <v>8.6999999999999993</v>
      </c>
      <c r="V61" s="32">
        <f>P61/U61</f>
        <v>202.88470526489428</v>
      </c>
      <c r="W61" s="219">
        <f>N61/V61</f>
        <v>2.495002542677633</v>
      </c>
      <c r="X61" s="219">
        <f>U61+W61</f>
        <v>11.195002542677631</v>
      </c>
      <c r="Y61" s="41">
        <f>SUM(G61:J61)</f>
        <v>50.566867812236083</v>
      </c>
      <c r="Z61" s="219">
        <f>Y61/V61</f>
        <v>0.24923942761586679</v>
      </c>
      <c r="AA61" s="219">
        <f>U61+Z61</f>
        <v>8.9492394276158667</v>
      </c>
    </row>
    <row r="62" spans="1:27">
      <c r="A62" s="51">
        <v>171</v>
      </c>
      <c r="B62" s="222">
        <v>11</v>
      </c>
      <c r="C62" s="222">
        <v>11</v>
      </c>
      <c r="D62" s="23" t="s">
        <v>368</v>
      </c>
      <c r="E62" s="41">
        <v>4540</v>
      </c>
      <c r="F62" s="41">
        <v>116.56578576505038</v>
      </c>
      <c r="G62" s="41">
        <v>-2.6774259992101377</v>
      </c>
      <c r="H62" s="41">
        <v>-30.465043423814596</v>
      </c>
      <c r="I62" s="41">
        <v>-90.469955240458646</v>
      </c>
      <c r="J62" s="41">
        <v>34.69705405746808</v>
      </c>
      <c r="K62" s="41">
        <v>324.45719274793629</v>
      </c>
      <c r="L62" s="41">
        <v>206.88799573921449</v>
      </c>
      <c r="M62" s="40">
        <v>-20.830396475770925</v>
      </c>
      <c r="N62" s="48">
        <v>538.16520719065591</v>
      </c>
      <c r="P62" s="15">
        <v>1697.7298373341378</v>
      </c>
      <c r="Q62" s="15">
        <v>267.66869878854629</v>
      </c>
      <c r="R62" s="15">
        <v>285.50562766960354</v>
      </c>
      <c r="S62" s="27">
        <f>SUM(P62:R62)</f>
        <v>2250.9041637922878</v>
      </c>
      <c r="T62" s="27"/>
      <c r="U62" s="183">
        <v>8.6</v>
      </c>
      <c r="V62" s="32">
        <f>P62/U62</f>
        <v>197.41044620164394</v>
      </c>
      <c r="W62" s="219">
        <f>N62/V62</f>
        <v>2.7261232500378916</v>
      </c>
      <c r="X62" s="219">
        <f>U62+W62</f>
        <v>11.326123250037892</v>
      </c>
      <c r="Y62" s="41">
        <f>SUM(G62:J62)</f>
        <v>-88.915370606015301</v>
      </c>
      <c r="Z62" s="219">
        <f>Y62/V62</f>
        <v>-0.45040864005338971</v>
      </c>
      <c r="AA62" s="219">
        <f>U62+Z62</f>
        <v>8.1495913599466103</v>
      </c>
    </row>
    <row r="63" spans="1:27">
      <c r="A63" s="51">
        <v>172</v>
      </c>
      <c r="B63" s="222">
        <v>13</v>
      </c>
      <c r="C63" s="222">
        <v>13</v>
      </c>
      <c r="D63" s="23" t="s">
        <v>369</v>
      </c>
      <c r="E63" s="41">
        <v>4171</v>
      </c>
      <c r="F63" s="41">
        <v>94.439601658748387</v>
      </c>
      <c r="G63" s="41">
        <v>11.937484410654521</v>
      </c>
      <c r="H63" s="41">
        <v>-20.962132994032988</v>
      </c>
      <c r="I63" s="41">
        <v>-90.469955240458646</v>
      </c>
      <c r="J63" s="41">
        <v>34.69705405746808</v>
      </c>
      <c r="K63" s="41">
        <v>392.22861015763459</v>
      </c>
      <c r="L63" s="41">
        <v>222.96379838083885</v>
      </c>
      <c r="M63" s="40">
        <v>137.10956605130664</v>
      </c>
      <c r="N63" s="48">
        <v>781.94402650240056</v>
      </c>
      <c r="P63" s="15">
        <v>1467.880355613866</v>
      </c>
      <c r="Q63" s="15">
        <v>268.87800779189638</v>
      </c>
      <c r="R63" s="15">
        <v>512.15330071541598</v>
      </c>
      <c r="S63" s="27">
        <f>SUM(P63:R63)</f>
        <v>2248.9116641211785</v>
      </c>
      <c r="T63" s="27"/>
      <c r="U63" s="183">
        <v>9</v>
      </c>
      <c r="V63" s="32">
        <f>P63/U63</f>
        <v>163.09781729042956</v>
      </c>
      <c r="W63" s="219">
        <f>N63/V63</f>
        <v>4.7943255127074247</v>
      </c>
      <c r="X63" s="219">
        <f>U63+W63</f>
        <v>13.794325512707424</v>
      </c>
      <c r="Y63" s="41">
        <f>SUM(G63:J63)</f>
        <v>-64.797549766369031</v>
      </c>
      <c r="Z63" s="219">
        <f>Y63/V63</f>
        <v>-0.39729256248097744</v>
      </c>
      <c r="AA63" s="219">
        <f>U63+Z63</f>
        <v>8.6027074375190224</v>
      </c>
    </row>
    <row r="64" spans="1:27">
      <c r="A64" s="51">
        <v>176</v>
      </c>
      <c r="B64" s="222">
        <v>12</v>
      </c>
      <c r="C64" s="222">
        <v>12</v>
      </c>
      <c r="D64" s="23" t="s">
        <v>370</v>
      </c>
      <c r="E64" s="41">
        <v>4352</v>
      </c>
      <c r="F64" s="41">
        <v>302.23668013617828</v>
      </c>
      <c r="G64" s="41">
        <v>-278.49828961099263</v>
      </c>
      <c r="H64" s="41">
        <v>-199.12216202829208</v>
      </c>
      <c r="I64" s="41">
        <v>-90.469955240458646</v>
      </c>
      <c r="J64" s="41">
        <v>34.69705405746808</v>
      </c>
      <c r="K64" s="41">
        <v>491.1176278219607</v>
      </c>
      <c r="L64" s="41">
        <v>229.02336142208793</v>
      </c>
      <c r="M64" s="40">
        <v>-1.0668658088235294</v>
      </c>
      <c r="N64" s="48">
        <v>487.91745076936917</v>
      </c>
      <c r="P64" s="15">
        <v>1317.5888028520808</v>
      </c>
      <c r="Q64" s="15">
        <v>311.26072472426478</v>
      </c>
      <c r="R64" s="15">
        <v>346.02626524154419</v>
      </c>
      <c r="S64" s="27">
        <f>SUM(P64:R64)</f>
        <v>1974.8757928178898</v>
      </c>
      <c r="T64" s="27"/>
      <c r="U64" s="183">
        <v>8.5</v>
      </c>
      <c r="V64" s="32">
        <f>P64/U64</f>
        <v>155.01044739436244</v>
      </c>
      <c r="W64" s="219">
        <f>N64/V64</f>
        <v>3.1476423619890421</v>
      </c>
      <c r="X64" s="219">
        <f>U64+W64</f>
        <v>11.647642361989043</v>
      </c>
      <c r="Y64" s="41">
        <f>SUM(G64:J64)</f>
        <v>-533.39335282227523</v>
      </c>
      <c r="Z64" s="219">
        <f>Y64/V64</f>
        <v>-3.441015504363186</v>
      </c>
      <c r="AA64" s="219">
        <f>U64+Z64</f>
        <v>5.058984495636814</v>
      </c>
    </row>
    <row r="65" spans="1:27">
      <c r="A65" s="51">
        <v>177</v>
      </c>
      <c r="B65" s="222">
        <v>6</v>
      </c>
      <c r="C65" s="222">
        <v>6</v>
      </c>
      <c r="D65" s="23" t="s">
        <v>371</v>
      </c>
      <c r="E65" s="41">
        <v>1768</v>
      </c>
      <c r="F65" s="41">
        <v>196.09382046446558</v>
      </c>
      <c r="G65" s="41">
        <v>203.64099522694093</v>
      </c>
      <c r="H65" s="41">
        <v>187.24347600312217</v>
      </c>
      <c r="I65" s="41">
        <v>-90.469955240458646</v>
      </c>
      <c r="J65" s="41">
        <v>34.69705405746808</v>
      </c>
      <c r="K65" s="41">
        <v>181.96342053836355</v>
      </c>
      <c r="L65" s="41">
        <v>210.79611473959912</v>
      </c>
      <c r="M65" s="40">
        <v>-289.6985294117647</v>
      </c>
      <c r="N65" s="48">
        <v>634.26639639797725</v>
      </c>
      <c r="P65" s="15">
        <v>1465.3638603999912</v>
      </c>
      <c r="Q65" s="15">
        <v>718.48116657239825</v>
      </c>
      <c r="R65" s="15">
        <v>338.59119897963791</v>
      </c>
      <c r="S65" s="27">
        <f>SUM(P65:R65)</f>
        <v>2522.4362259520271</v>
      </c>
      <c r="T65" s="27"/>
      <c r="U65" s="183">
        <v>8.4</v>
      </c>
      <c r="V65" s="32">
        <f>P65/U65</f>
        <v>174.44807861904656</v>
      </c>
      <c r="W65" s="219">
        <f>N65/V65</f>
        <v>3.6358462725351388</v>
      </c>
      <c r="X65" s="219">
        <f>U65+W65</f>
        <v>12.035846272535139</v>
      </c>
      <c r="Y65" s="41">
        <f>SUM(G65:J65)</f>
        <v>335.11157004707252</v>
      </c>
      <c r="Z65" s="219">
        <f>Y65/V65</f>
        <v>1.9209817196030983</v>
      </c>
      <c r="AA65" s="219">
        <f>U65+Z65</f>
        <v>10.320981719603099</v>
      </c>
    </row>
    <row r="66" spans="1:27">
      <c r="A66" s="51">
        <v>178</v>
      </c>
      <c r="B66" s="222">
        <v>10</v>
      </c>
      <c r="C66" s="222">
        <v>10</v>
      </c>
      <c r="D66" s="23" t="s">
        <v>372</v>
      </c>
      <c r="E66" s="41">
        <v>5769</v>
      </c>
      <c r="F66" s="41">
        <v>51.577471498138387</v>
      </c>
      <c r="G66" s="41">
        <v>97.524934002693115</v>
      </c>
      <c r="H66" s="41">
        <v>12.687009662648602</v>
      </c>
      <c r="I66" s="41">
        <v>-90.469955240458646</v>
      </c>
      <c r="J66" s="41">
        <v>34.69705405746808</v>
      </c>
      <c r="K66" s="41">
        <v>394.55254201046102</v>
      </c>
      <c r="L66" s="41">
        <v>232.97188598805602</v>
      </c>
      <c r="M66" s="40">
        <v>-24.633558675680362</v>
      </c>
      <c r="N66" s="48">
        <v>708.90738332356739</v>
      </c>
      <c r="P66" s="15">
        <v>1396.4068928281552</v>
      </c>
      <c r="Q66" s="15">
        <v>286.9128122724909</v>
      </c>
      <c r="R66" s="15">
        <v>317.29691796796669</v>
      </c>
      <c r="S66" s="27">
        <f>SUM(P66:R66)</f>
        <v>2000.6166230686126</v>
      </c>
      <c r="T66" s="27"/>
      <c r="U66" s="183">
        <v>8.1</v>
      </c>
      <c r="V66" s="32">
        <f>P66/U66</f>
        <v>172.39591269483398</v>
      </c>
      <c r="W66" s="219">
        <f>N66/V66</f>
        <v>4.11208927312817</v>
      </c>
      <c r="X66" s="219">
        <f>U66+W66</f>
        <v>12.21208927312817</v>
      </c>
      <c r="Y66" s="41">
        <f>SUM(G66:J66)</f>
        <v>54.439042482351155</v>
      </c>
      <c r="Z66" s="219">
        <f>Y66/V66</f>
        <v>0.31577919471163007</v>
      </c>
      <c r="AA66" s="219">
        <f>U66+Z66</f>
        <v>8.4157791947116305</v>
      </c>
    </row>
    <row r="67" spans="1:27">
      <c r="A67" s="51">
        <v>179</v>
      </c>
      <c r="B67" s="222">
        <v>13</v>
      </c>
      <c r="C67" s="222">
        <v>13</v>
      </c>
      <c r="D67" s="23" t="s">
        <v>373</v>
      </c>
      <c r="E67" s="41">
        <v>145887</v>
      </c>
      <c r="F67" s="41">
        <v>169.37437926737041</v>
      </c>
      <c r="G67" s="41">
        <v>-116.33548906049612</v>
      </c>
      <c r="H67" s="41">
        <v>-26.464191605629754</v>
      </c>
      <c r="I67" s="41">
        <v>-90.469955240458646</v>
      </c>
      <c r="J67" s="41">
        <v>34.69705405746808</v>
      </c>
      <c r="K67" s="41">
        <v>245.66426489826333</v>
      </c>
      <c r="L67" s="41">
        <v>145.46525104591129</v>
      </c>
      <c r="M67" s="40">
        <v>-162.08251591985578</v>
      </c>
      <c r="N67" s="48">
        <v>199.84879746281408</v>
      </c>
      <c r="P67" s="15">
        <v>1690.1919731352875</v>
      </c>
      <c r="Q67" s="15">
        <v>189.87810577021941</v>
      </c>
      <c r="R67" s="15">
        <v>402.44573467383657</v>
      </c>
      <c r="S67" s="27">
        <f>SUM(P67:R67)</f>
        <v>2282.5158135793436</v>
      </c>
      <c r="T67" s="27"/>
      <c r="U67" s="183">
        <v>8</v>
      </c>
      <c r="V67" s="32">
        <f>P67/U67</f>
        <v>211.27399664191094</v>
      </c>
      <c r="W67" s="219">
        <f>N67/V67</f>
        <v>0.94592235977595729</v>
      </c>
      <c r="X67" s="219">
        <f>U67+W67</f>
        <v>8.9459223597759578</v>
      </c>
      <c r="Y67" s="41">
        <f>SUM(G67:J67)</f>
        <v>-198.57258184911646</v>
      </c>
      <c r="Z67" s="219">
        <f>Y67/V67</f>
        <v>-0.93988178860306149</v>
      </c>
      <c r="AA67" s="219">
        <f>U67+Z67</f>
        <v>7.0601182113969383</v>
      </c>
    </row>
    <row r="68" spans="1:27">
      <c r="A68" s="51">
        <v>181</v>
      </c>
      <c r="B68" s="222">
        <v>4</v>
      </c>
      <c r="C68" s="222">
        <v>4</v>
      </c>
      <c r="D68" s="23" t="s">
        <v>374</v>
      </c>
      <c r="E68" s="41">
        <v>1683</v>
      </c>
      <c r="F68" s="41">
        <v>182.12257087840027</v>
      </c>
      <c r="G68" s="41">
        <v>234.3016233581302</v>
      </c>
      <c r="H68" s="41">
        <v>145.81673801550323</v>
      </c>
      <c r="I68" s="41">
        <v>-90.469955240458646</v>
      </c>
      <c r="J68" s="41">
        <v>34.69705405746808</v>
      </c>
      <c r="K68" s="41">
        <v>549.78441330815599</v>
      </c>
      <c r="L68" s="41">
        <v>253.33410907991532</v>
      </c>
      <c r="M68" s="40">
        <v>-239.03802733214499</v>
      </c>
      <c r="N68" s="48">
        <v>1070.5485261452104</v>
      </c>
      <c r="P68" s="15">
        <v>1718.1418428551133</v>
      </c>
      <c r="Q68" s="15">
        <v>164.88675044563277</v>
      </c>
      <c r="R68" s="15">
        <v>479.24216405466427</v>
      </c>
      <c r="S68" s="27">
        <f>SUM(P68:R68)</f>
        <v>2362.2707573554103</v>
      </c>
      <c r="T68" s="27"/>
      <c r="U68" s="183">
        <v>9.9</v>
      </c>
      <c r="V68" s="32">
        <f>P68/U68</f>
        <v>173.54968109647609</v>
      </c>
      <c r="W68" s="219">
        <f>N68/V68</f>
        <v>6.1685421683379156</v>
      </c>
      <c r="X68" s="219">
        <f>U68+W68</f>
        <v>16.068542168337917</v>
      </c>
      <c r="Y68" s="41">
        <f>SUM(G68:J68)</f>
        <v>324.34546019064283</v>
      </c>
      <c r="Z68" s="219">
        <f>Y68/V68</f>
        <v>1.8688911333138061</v>
      </c>
      <c r="AA68" s="219">
        <f>U68+Z68</f>
        <v>11.768891133313806</v>
      </c>
    </row>
    <row r="69" spans="1:27">
      <c r="A69" s="51">
        <v>182</v>
      </c>
      <c r="B69" s="222">
        <v>13</v>
      </c>
      <c r="C69" s="222">
        <v>13</v>
      </c>
      <c r="D69" s="23" t="s">
        <v>79</v>
      </c>
      <c r="E69" s="41">
        <v>19347</v>
      </c>
      <c r="F69" s="41">
        <v>4.9810580704381415</v>
      </c>
      <c r="G69" s="41">
        <v>-87.948358137729741</v>
      </c>
      <c r="H69" s="41">
        <v>-0.55025252600630747</v>
      </c>
      <c r="I69" s="41">
        <v>-90.469955240458646</v>
      </c>
      <c r="J69" s="41">
        <v>34.69705405746808</v>
      </c>
      <c r="K69" s="41">
        <v>130.88420451188551</v>
      </c>
      <c r="L69" s="41">
        <v>169.29702733414609</v>
      </c>
      <c r="M69" s="40">
        <v>-75.120845609138371</v>
      </c>
      <c r="N69" s="48">
        <v>85.769932480845824</v>
      </c>
      <c r="P69" s="15">
        <v>1886.6383564686482</v>
      </c>
      <c r="Q69" s="15">
        <v>352.20085568822049</v>
      </c>
      <c r="R69" s="15">
        <v>352.35665406957156</v>
      </c>
      <c r="S69" s="27">
        <f>SUM(P69:R69)</f>
        <v>2591.1958662264401</v>
      </c>
      <c r="T69" s="27"/>
      <c r="U69" s="183">
        <v>9.4</v>
      </c>
      <c r="V69" s="32">
        <f>P69/U69</f>
        <v>200.70620813496257</v>
      </c>
      <c r="W69" s="219">
        <f>N69/V69</f>
        <v>0.427340704992896</v>
      </c>
      <c r="X69" s="219">
        <f>U69+W69</f>
        <v>9.8273407049928956</v>
      </c>
      <c r="Y69" s="41">
        <f>SUM(G69:J69)</f>
        <v>-144.27151184672661</v>
      </c>
      <c r="Z69" s="219">
        <f>Y69/V69</f>
        <v>-0.71881937876935476</v>
      </c>
      <c r="AA69" s="219">
        <f>U69+Z69</f>
        <v>8.681180621230645</v>
      </c>
    </row>
    <row r="70" spans="1:27">
      <c r="A70" s="51">
        <v>186</v>
      </c>
      <c r="B70" s="222">
        <v>1</v>
      </c>
      <c r="C70" s="223">
        <v>33</v>
      </c>
      <c r="D70" s="23" t="s">
        <v>375</v>
      </c>
      <c r="E70" s="41">
        <v>45630</v>
      </c>
      <c r="F70" s="41">
        <v>339.03594693186085</v>
      </c>
      <c r="G70" s="41">
        <v>-120.83456550935549</v>
      </c>
      <c r="H70" s="41">
        <v>-39.759594234883721</v>
      </c>
      <c r="I70" s="41">
        <v>-90.469955240458646</v>
      </c>
      <c r="J70" s="41">
        <v>34.69705405746808</v>
      </c>
      <c r="K70" s="41">
        <v>22.276531523256178</v>
      </c>
      <c r="L70" s="41">
        <v>118.31831705426232</v>
      </c>
      <c r="M70" s="40">
        <v>-2.8076923076923075</v>
      </c>
      <c r="N70" s="48">
        <v>260.45604229469831</v>
      </c>
      <c r="P70" s="15">
        <v>1997.4568840835302</v>
      </c>
      <c r="Q70" s="15">
        <v>107.63142885163268</v>
      </c>
      <c r="R70" s="15">
        <v>409.28719928490028</v>
      </c>
      <c r="S70" s="27">
        <f>SUM(P70:R70)</f>
        <v>2514.3755122200632</v>
      </c>
      <c r="T70" s="27"/>
      <c r="U70" s="183">
        <v>7.6</v>
      </c>
      <c r="V70" s="32">
        <f>P70/U70</f>
        <v>262.82327422151712</v>
      </c>
      <c r="W70" s="219">
        <f>N70/V70</f>
        <v>0.99099306583927715</v>
      </c>
      <c r="X70" s="219">
        <f>U70+W70</f>
        <v>8.5909930658392764</v>
      </c>
      <c r="Y70" s="41">
        <f>SUM(G70:J70)</f>
        <v>-216.3670609272298</v>
      </c>
      <c r="Z70" s="219">
        <f>Y70/V70</f>
        <v>-0.82324163097088454</v>
      </c>
      <c r="AA70" s="219">
        <f>U70+Z70</f>
        <v>6.7767583690291149</v>
      </c>
    </row>
    <row r="71" spans="1:27">
      <c r="A71" s="51">
        <v>202</v>
      </c>
      <c r="B71" s="222">
        <v>2</v>
      </c>
      <c r="C71" s="222">
        <v>2</v>
      </c>
      <c r="D71" s="23" t="s">
        <v>376</v>
      </c>
      <c r="E71" s="41">
        <v>35848</v>
      </c>
      <c r="F71" s="41">
        <v>515.21549457914136</v>
      </c>
      <c r="G71" s="41">
        <v>156.40236845058442</v>
      </c>
      <c r="H71" s="41">
        <v>69.279784827958864</v>
      </c>
      <c r="I71" s="41">
        <v>-90.469955240458646</v>
      </c>
      <c r="J71" s="41">
        <v>34.69705405746808</v>
      </c>
      <c r="K71" s="41">
        <v>18.364776892149084</v>
      </c>
      <c r="L71" s="41">
        <v>104.29909364819304</v>
      </c>
      <c r="M71" s="40">
        <v>-112.22759986610131</v>
      </c>
      <c r="N71" s="48">
        <v>695.56101736917594</v>
      </c>
      <c r="P71" s="15">
        <v>1980.1271999922669</v>
      </c>
      <c r="Q71" s="15">
        <v>148.6100257336532</v>
      </c>
      <c r="R71" s="15">
        <v>256.10287821355723</v>
      </c>
      <c r="S71" s="27">
        <f>SUM(P71:R71)</f>
        <v>2384.8401039394776</v>
      </c>
      <c r="T71" s="27"/>
      <c r="U71" s="183">
        <v>7.6</v>
      </c>
      <c r="V71" s="32">
        <f>P71/U71</f>
        <v>260.54305263056148</v>
      </c>
      <c r="W71" s="219">
        <f>N71/V71</f>
        <v>2.6696586623457224</v>
      </c>
      <c r="X71" s="219">
        <f>U71+W71</f>
        <v>10.269658662345723</v>
      </c>
      <c r="Y71" s="41">
        <f>SUM(G71:J71)</f>
        <v>169.90925209555272</v>
      </c>
      <c r="Z71" s="219">
        <f>Y71/V71</f>
        <v>0.65213503250258043</v>
      </c>
      <c r="AA71" s="219">
        <f>U71+Z71</f>
        <v>8.2521350325025793</v>
      </c>
    </row>
    <row r="72" spans="1:27">
      <c r="A72" s="51">
        <v>204</v>
      </c>
      <c r="B72" s="222">
        <v>11</v>
      </c>
      <c r="C72" s="222">
        <v>11</v>
      </c>
      <c r="D72" s="23" t="s">
        <v>377</v>
      </c>
      <c r="E72" s="41">
        <v>2689</v>
      </c>
      <c r="F72" s="41">
        <v>56.201965176104508</v>
      </c>
      <c r="G72" s="41">
        <v>-290.95966398490594</v>
      </c>
      <c r="H72" s="41">
        <v>-335.99700458620674</v>
      </c>
      <c r="I72" s="41">
        <v>-90.469955240458646</v>
      </c>
      <c r="J72" s="41">
        <v>34.69705405746808</v>
      </c>
      <c r="K72" s="41">
        <v>420.22723134042042</v>
      </c>
      <c r="L72" s="41">
        <v>229.93619131969342</v>
      </c>
      <c r="M72" s="40">
        <v>-228.24321309036816</v>
      </c>
      <c r="N72" s="48">
        <v>-204.60739498801198</v>
      </c>
      <c r="P72" s="15">
        <v>1525.6238729605905</v>
      </c>
      <c r="Q72" s="15">
        <v>309.51807958348826</v>
      </c>
      <c r="R72" s="15">
        <v>488.68756147712901</v>
      </c>
      <c r="S72" s="27">
        <f>SUM(P72:R72)</f>
        <v>2323.8295140212076</v>
      </c>
      <c r="T72" s="27"/>
      <c r="U72" s="183">
        <v>9.8000000000000007</v>
      </c>
      <c r="V72" s="32">
        <f>P72/U72</f>
        <v>155.67590540414187</v>
      </c>
      <c r="W72" s="219">
        <f>N72/V72</f>
        <v>-1.3143163963417568</v>
      </c>
      <c r="X72" s="219">
        <f>U72+W72</f>
        <v>8.4856836036582433</v>
      </c>
      <c r="Y72" s="41">
        <f>SUM(G72:J72)</f>
        <v>-682.72956975410318</v>
      </c>
      <c r="Z72" s="219">
        <f>Y72/V72</f>
        <v>-4.3855827784120196</v>
      </c>
      <c r="AA72" s="219">
        <f>U72+Z72</f>
        <v>5.4144172215879811</v>
      </c>
    </row>
    <row r="73" spans="1:27">
      <c r="A73" s="51">
        <v>205</v>
      </c>
      <c r="B73" s="222">
        <v>18</v>
      </c>
      <c r="C73" s="222">
        <v>18</v>
      </c>
      <c r="D73" s="23" t="s">
        <v>378</v>
      </c>
      <c r="E73" s="41">
        <v>36297</v>
      </c>
      <c r="F73" s="41">
        <v>257.93748417206325</v>
      </c>
      <c r="G73" s="41">
        <v>-151.82135732826026</v>
      </c>
      <c r="H73" s="41">
        <v>-82.916298792377575</v>
      </c>
      <c r="I73" s="41">
        <v>-90.469955240458646</v>
      </c>
      <c r="J73" s="41">
        <v>34.69705405746808</v>
      </c>
      <c r="K73" s="41">
        <v>350.14481888685071</v>
      </c>
      <c r="L73" s="41">
        <v>157.53701140444483</v>
      </c>
      <c r="M73" s="40">
        <v>894.44612502410666</v>
      </c>
      <c r="N73" s="48">
        <v>1369.554882204078</v>
      </c>
      <c r="P73" s="15">
        <v>1750.8114003072242</v>
      </c>
      <c r="Q73" s="15">
        <v>194.87156838030691</v>
      </c>
      <c r="R73" s="15">
        <v>323.93617944447209</v>
      </c>
      <c r="S73" s="27">
        <f>SUM(P73:R73)</f>
        <v>2269.6191481320029</v>
      </c>
      <c r="T73" s="27"/>
      <c r="U73" s="183">
        <v>8.4</v>
      </c>
      <c r="V73" s="32">
        <f>P73/U73</f>
        <v>208.42992860800288</v>
      </c>
      <c r="W73" s="219">
        <f>N73/V73</f>
        <v>6.5708168272696543</v>
      </c>
      <c r="X73" s="219">
        <f>U73+W73</f>
        <v>14.970816827269655</v>
      </c>
      <c r="Y73" s="41">
        <f>SUM(G73:J73)</f>
        <v>-290.51055730362839</v>
      </c>
      <c r="Z73" s="219">
        <f>Y73/V73</f>
        <v>-1.3938044274341987</v>
      </c>
      <c r="AA73" s="219">
        <f>U73+Z73</f>
        <v>7.0061955725658018</v>
      </c>
    </row>
    <row r="74" spans="1:27">
      <c r="A74" s="51">
        <v>208</v>
      </c>
      <c r="B74" s="222">
        <v>17</v>
      </c>
      <c r="C74" s="222">
        <v>17</v>
      </c>
      <c r="D74" s="23" t="s">
        <v>379</v>
      </c>
      <c r="E74" s="41">
        <v>12335</v>
      </c>
      <c r="F74" s="41">
        <v>532.78570483154635</v>
      </c>
      <c r="G74" s="41">
        <v>88.292109677514446</v>
      </c>
      <c r="H74" s="41">
        <v>11.674904292568453</v>
      </c>
      <c r="I74" s="41">
        <v>-90.469955240458646</v>
      </c>
      <c r="J74" s="41">
        <v>34.69705405746808</v>
      </c>
      <c r="K74" s="41">
        <v>468.32622033643992</v>
      </c>
      <c r="L74" s="41">
        <v>196.44450088324766</v>
      </c>
      <c r="M74" s="40">
        <v>-11.624239967571949</v>
      </c>
      <c r="N74" s="48">
        <v>1230.1262988909953</v>
      </c>
      <c r="P74" s="15">
        <v>1514.9234380101097</v>
      </c>
      <c r="Q74" s="15">
        <v>252.45339728415078</v>
      </c>
      <c r="R74" s="15">
        <v>643.42135913481968</v>
      </c>
      <c r="S74" s="27">
        <f>SUM(P74:R74)</f>
        <v>2410.79819442908</v>
      </c>
      <c r="T74" s="27"/>
      <c r="U74" s="183">
        <v>8.3000000000000007</v>
      </c>
      <c r="V74" s="32">
        <f>P74/U74</f>
        <v>182.52089614579634</v>
      </c>
      <c r="W74" s="219">
        <f>N74/V74</f>
        <v>6.739646390451532</v>
      </c>
      <c r="X74" s="219">
        <f>U74+W74</f>
        <v>15.039646390451534</v>
      </c>
      <c r="Y74" s="41">
        <f>SUM(G74:J74)</f>
        <v>44.194112787092337</v>
      </c>
      <c r="Z74" s="219">
        <f>Y74/V74</f>
        <v>0.24213179816841576</v>
      </c>
      <c r="AA74" s="219">
        <f>U74+Z74</f>
        <v>8.5421317981684162</v>
      </c>
    </row>
    <row r="75" spans="1:27">
      <c r="A75" s="51">
        <v>211</v>
      </c>
      <c r="B75" s="222">
        <v>6</v>
      </c>
      <c r="C75" s="222">
        <v>6</v>
      </c>
      <c r="D75" s="23" t="s">
        <v>380</v>
      </c>
      <c r="E75" s="41">
        <v>32959</v>
      </c>
      <c r="F75" s="41">
        <v>490.12290384819181</v>
      </c>
      <c r="G75" s="41">
        <v>6.7778296842442751</v>
      </c>
      <c r="H75" s="41">
        <v>0.49168642481863489</v>
      </c>
      <c r="I75" s="41">
        <v>-90.469955240458646</v>
      </c>
      <c r="J75" s="41">
        <v>34.69705405746808</v>
      </c>
      <c r="K75" s="41">
        <v>161.32514500254379</v>
      </c>
      <c r="L75" s="41">
        <v>128.10250554082526</v>
      </c>
      <c r="M75" s="40">
        <v>-134.22403592342002</v>
      </c>
      <c r="N75" s="48">
        <v>596.82313341445433</v>
      </c>
      <c r="P75" s="15">
        <v>2223.8065037867791</v>
      </c>
      <c r="Q75" s="15">
        <v>122.83809572499167</v>
      </c>
      <c r="R75" s="15">
        <v>286.13696241950305</v>
      </c>
      <c r="S75" s="27">
        <f>SUM(P75:R75)</f>
        <v>2632.7815619312737</v>
      </c>
      <c r="T75" s="27"/>
      <c r="U75" s="183">
        <v>9.4</v>
      </c>
      <c r="V75" s="32">
        <f>P75/U75</f>
        <v>236.57515997731693</v>
      </c>
      <c r="W75" s="219">
        <f>N75/V75</f>
        <v>2.5227633090121482</v>
      </c>
      <c r="X75" s="219">
        <f>U75+W75</f>
        <v>11.922763309012149</v>
      </c>
      <c r="Y75" s="41">
        <f>SUM(G75:J75)</f>
        <v>-48.50338507392766</v>
      </c>
      <c r="Z75" s="219">
        <f>Y75/V75</f>
        <v>-0.20502315238243193</v>
      </c>
      <c r="AA75" s="219">
        <f>U75+Z75</f>
        <v>9.1949768476175677</v>
      </c>
    </row>
    <row r="76" spans="1:27">
      <c r="A76" s="51">
        <v>213</v>
      </c>
      <c r="B76" s="222">
        <v>10</v>
      </c>
      <c r="C76" s="222">
        <v>10</v>
      </c>
      <c r="D76" s="23" t="s">
        <v>381</v>
      </c>
      <c r="E76" s="41">
        <v>5154</v>
      </c>
      <c r="F76" s="41">
        <v>79.190139959965308</v>
      </c>
      <c r="G76" s="41">
        <v>-91.221471300008176</v>
      </c>
      <c r="H76" s="41">
        <v>-19.460332164589023</v>
      </c>
      <c r="I76" s="41">
        <v>-90.469955240458646</v>
      </c>
      <c r="J76" s="41">
        <v>34.69705405746808</v>
      </c>
      <c r="K76" s="41">
        <v>233.56840281731309</v>
      </c>
      <c r="L76" s="41">
        <v>215.42408557202663</v>
      </c>
      <c r="M76" s="40">
        <v>-47.040745052386498</v>
      </c>
      <c r="N76" s="48">
        <v>314.68717866957172</v>
      </c>
      <c r="P76" s="15">
        <v>1617.5558573852625</v>
      </c>
      <c r="Q76" s="15">
        <v>380.77287369033758</v>
      </c>
      <c r="R76" s="15">
        <v>451.83428951688012</v>
      </c>
      <c r="S76" s="27">
        <f>SUM(P76:R76)</f>
        <v>2450.1630205924803</v>
      </c>
      <c r="T76" s="27"/>
      <c r="U76" s="183">
        <v>9.4</v>
      </c>
      <c r="V76" s="32">
        <f>P76/U76</f>
        <v>172.08041036013429</v>
      </c>
      <c r="W76" s="219">
        <f>N76/V76</f>
        <v>1.828721688953358</v>
      </c>
      <c r="X76" s="219">
        <f>U76+W76</f>
        <v>11.228721688953359</v>
      </c>
      <c r="Y76" s="41">
        <f>SUM(G76:J76)</f>
        <v>-166.45470464758776</v>
      </c>
      <c r="Z76" s="219">
        <f>Y76/V76</f>
        <v>-0.96730769237025349</v>
      </c>
      <c r="AA76" s="219">
        <f>U76+Z76</f>
        <v>8.4326923076297469</v>
      </c>
    </row>
    <row r="77" spans="1:27">
      <c r="A77" s="51">
        <v>214</v>
      </c>
      <c r="B77" s="222">
        <v>4</v>
      </c>
      <c r="C77" s="222">
        <v>4</v>
      </c>
      <c r="D77" s="23" t="s">
        <v>382</v>
      </c>
      <c r="E77" s="41">
        <v>12528</v>
      </c>
      <c r="F77" s="41">
        <v>197.26447501997663</v>
      </c>
      <c r="G77" s="41">
        <v>-28.842037849053661</v>
      </c>
      <c r="H77" s="41">
        <v>15.737476515020017</v>
      </c>
      <c r="I77" s="41">
        <v>-90.469955240458646</v>
      </c>
      <c r="J77" s="41">
        <v>34.69705405746808</v>
      </c>
      <c r="K77" s="41">
        <v>414.3390325536252</v>
      </c>
      <c r="L77" s="41">
        <v>211.28210357775887</v>
      </c>
      <c r="M77" s="40">
        <v>-17.825351213282246</v>
      </c>
      <c r="N77" s="48">
        <v>736.18279744129529</v>
      </c>
      <c r="P77" s="15">
        <v>1658.7566790397036</v>
      </c>
      <c r="Q77" s="15">
        <v>251.02447034642401</v>
      </c>
      <c r="R77" s="15">
        <v>369.44553002410601</v>
      </c>
      <c r="S77" s="27">
        <f>SUM(P77:R77)</f>
        <v>2279.2266794102338</v>
      </c>
      <c r="T77" s="27"/>
      <c r="U77" s="183">
        <v>9.1000000000000014</v>
      </c>
      <c r="V77" s="32">
        <f>P77/U77</f>
        <v>182.28095374062673</v>
      </c>
      <c r="W77" s="219">
        <f>N77/V77</f>
        <v>4.0387258368684682</v>
      </c>
      <c r="X77" s="219">
        <f>U77+W77</f>
        <v>13.138725836868471</v>
      </c>
      <c r="Y77" s="41">
        <f>SUM(G77:J77)</f>
        <v>-68.877462517024213</v>
      </c>
      <c r="Z77" s="219">
        <f>Y77/V77</f>
        <v>-0.37786428644120501</v>
      </c>
      <c r="AA77" s="219">
        <f>U77+Z77</f>
        <v>8.7221357135587958</v>
      </c>
    </row>
    <row r="78" spans="1:27">
      <c r="A78" s="51">
        <v>216</v>
      </c>
      <c r="B78" s="222">
        <v>13</v>
      </c>
      <c r="C78" s="222">
        <v>13</v>
      </c>
      <c r="D78" s="23" t="s">
        <v>383</v>
      </c>
      <c r="E78" s="41">
        <v>1269</v>
      </c>
      <c r="F78" s="41">
        <v>442.32199198017878</v>
      </c>
      <c r="G78" s="41">
        <v>65.159948455438396</v>
      </c>
      <c r="H78" s="41">
        <v>-9.4621291672397554</v>
      </c>
      <c r="I78" s="41">
        <v>-90.469955240458646</v>
      </c>
      <c r="J78" s="41">
        <v>34.69705405746808</v>
      </c>
      <c r="K78" s="41">
        <v>400.44033258252955</v>
      </c>
      <c r="L78" s="41">
        <v>237.03049313947119</v>
      </c>
      <c r="M78" s="40">
        <v>-212.2261623325453</v>
      </c>
      <c r="N78" s="48">
        <v>867.49157349508323</v>
      </c>
      <c r="P78" s="15">
        <v>1395.6556895189981</v>
      </c>
      <c r="Q78" s="15">
        <v>376.57327462568952</v>
      </c>
      <c r="R78" s="15">
        <v>501.78668589440503</v>
      </c>
      <c r="S78" s="27">
        <f>SUM(P78:R78)</f>
        <v>2274.0156500390926</v>
      </c>
      <c r="T78" s="27"/>
      <c r="U78" s="183">
        <v>9.1999999999999993</v>
      </c>
      <c r="V78" s="32">
        <f>P78/U78</f>
        <v>151.7017053824998</v>
      </c>
      <c r="W78" s="219">
        <f>N78/V78</f>
        <v>5.7184035690818042</v>
      </c>
      <c r="X78" s="219">
        <f>U78+W78</f>
        <v>14.918403569081804</v>
      </c>
      <c r="Y78" s="41">
        <f>SUM(G78:J78)</f>
        <v>-7.50818947919214E-2</v>
      </c>
      <c r="Z78" s="219">
        <f>Y78/V78</f>
        <v>-4.9493111895222502E-4</v>
      </c>
      <c r="AA78" s="219">
        <f>U78+Z78</f>
        <v>9.1995050688810469</v>
      </c>
    </row>
    <row r="79" spans="1:27">
      <c r="A79" s="51">
        <v>217</v>
      </c>
      <c r="B79" s="222">
        <v>16</v>
      </c>
      <c r="C79" s="222">
        <v>16</v>
      </c>
      <c r="D79" s="23" t="s">
        <v>384</v>
      </c>
      <c r="E79" s="41">
        <v>5352</v>
      </c>
      <c r="F79" s="41">
        <v>473.61549354706432</v>
      </c>
      <c r="G79" s="41">
        <v>-135.40378875051675</v>
      </c>
      <c r="H79" s="41">
        <v>-153.85090121130386</v>
      </c>
      <c r="I79" s="41">
        <v>-90.469955240458646</v>
      </c>
      <c r="J79" s="41">
        <v>34.69705405746808</v>
      </c>
      <c r="K79" s="41">
        <v>508.79241155449506</v>
      </c>
      <c r="L79" s="41">
        <v>196.46937077256374</v>
      </c>
      <c r="M79" s="40">
        <v>16.646487294469356</v>
      </c>
      <c r="N79" s="48">
        <v>850.4961720440225</v>
      </c>
      <c r="P79" s="15">
        <v>1582.2358364876147</v>
      </c>
      <c r="Q79" s="15">
        <v>164.31967628923766</v>
      </c>
      <c r="R79" s="15">
        <v>651.98064934267563</v>
      </c>
      <c r="S79" s="27">
        <f>SUM(P79:R79)</f>
        <v>2398.5361621195279</v>
      </c>
      <c r="T79" s="27"/>
      <c r="U79" s="183">
        <v>8.9</v>
      </c>
      <c r="V79" s="32">
        <f>P79/U79</f>
        <v>177.77930747051849</v>
      </c>
      <c r="W79" s="219">
        <f>N79/V79</f>
        <v>4.7839998037176628</v>
      </c>
      <c r="X79" s="219">
        <f>U79+W79</f>
        <v>13.683999803717663</v>
      </c>
      <c r="Y79" s="41">
        <f>SUM(G79:J79)</f>
        <v>-345.02759114481125</v>
      </c>
      <c r="Z79" s="219">
        <f>Y79/V79</f>
        <v>-1.9407635008479707</v>
      </c>
      <c r="AA79" s="219">
        <f>U79+Z79</f>
        <v>6.9592364991520297</v>
      </c>
    </row>
    <row r="80" spans="1:27">
      <c r="A80" s="51">
        <v>218</v>
      </c>
      <c r="B80" s="222">
        <v>14</v>
      </c>
      <c r="C80" s="222">
        <v>14</v>
      </c>
      <c r="D80" s="23" t="s">
        <v>385</v>
      </c>
      <c r="E80" s="41">
        <v>1200</v>
      </c>
      <c r="F80" s="41">
        <v>-108.50773305652862</v>
      </c>
      <c r="G80" s="41">
        <v>276.20793821931528</v>
      </c>
      <c r="H80" s="41">
        <v>131.27834667189779</v>
      </c>
      <c r="I80" s="41">
        <v>-90.469955240458646</v>
      </c>
      <c r="J80" s="41">
        <v>34.69705405746808</v>
      </c>
      <c r="K80" s="41">
        <v>521.50541273322085</v>
      </c>
      <c r="L80" s="41">
        <v>280.64284538311233</v>
      </c>
      <c r="M80" s="40">
        <v>-234.41</v>
      </c>
      <c r="N80" s="48">
        <v>810.94390878826812</v>
      </c>
      <c r="P80" s="15">
        <v>1582.0424642408984</v>
      </c>
      <c r="Q80" s="15">
        <v>197.83240416666666</v>
      </c>
      <c r="R80" s="15">
        <v>274.06657667333332</v>
      </c>
      <c r="S80" s="27">
        <f>SUM(P80:R80)</f>
        <v>2053.9414450808986</v>
      </c>
      <c r="T80" s="27"/>
      <c r="U80" s="183">
        <v>9.8000000000000007</v>
      </c>
      <c r="V80" s="32">
        <f>P80/U80</f>
        <v>161.43290451437738</v>
      </c>
      <c r="W80" s="219">
        <f>N80/V80</f>
        <v>5.0234114985897724</v>
      </c>
      <c r="X80" s="219">
        <f>U80+W80</f>
        <v>14.823411498589774</v>
      </c>
      <c r="Y80" s="41">
        <f>SUM(G80:J80)</f>
        <v>351.71338370822252</v>
      </c>
      <c r="Z80" s="219">
        <f>Y80/V80</f>
        <v>2.1786969934428613</v>
      </c>
      <c r="AA80" s="219">
        <f>U80+Z80</f>
        <v>11.978696993442862</v>
      </c>
    </row>
    <row r="81" spans="1:27">
      <c r="A81" s="51">
        <v>224</v>
      </c>
      <c r="B81" s="222">
        <v>1</v>
      </c>
      <c r="C81" s="223">
        <v>34</v>
      </c>
      <c r="D81" s="23" t="s">
        <v>386</v>
      </c>
      <c r="E81" s="41">
        <v>8603</v>
      </c>
      <c r="F81" s="41">
        <v>253.15181878195079</v>
      </c>
      <c r="G81" s="41">
        <v>-24.216187666786983</v>
      </c>
      <c r="H81" s="41">
        <v>-20.876354893238091</v>
      </c>
      <c r="I81" s="41">
        <v>-90.469955240458646</v>
      </c>
      <c r="J81" s="41">
        <v>34.69705405746808</v>
      </c>
      <c r="K81" s="41">
        <v>434.44997246723375</v>
      </c>
      <c r="L81" s="41">
        <v>166.76469993582913</v>
      </c>
      <c r="M81" s="40">
        <v>-37.169359525746835</v>
      </c>
      <c r="N81" s="48">
        <v>716.33168793649281</v>
      </c>
      <c r="P81" s="15">
        <v>1727.80346416006</v>
      </c>
      <c r="Q81" s="15">
        <v>104.27870103452285</v>
      </c>
      <c r="R81" s="15">
        <v>297.12073565337664</v>
      </c>
      <c r="S81" s="27">
        <f>SUM(P81:R81)</f>
        <v>2129.2029008479594</v>
      </c>
      <c r="T81" s="27"/>
      <c r="U81" s="183">
        <v>8.6</v>
      </c>
      <c r="V81" s="32">
        <f>P81/U81</f>
        <v>200.90737955349536</v>
      </c>
      <c r="W81" s="219">
        <f>N81/V81</f>
        <v>3.5654822113975961</v>
      </c>
      <c r="X81" s="219">
        <f>U81+W81</f>
        <v>12.165482211397595</v>
      </c>
      <c r="Y81" s="41">
        <f>SUM(G81:J81)</f>
        <v>-100.86544374301565</v>
      </c>
      <c r="Z81" s="219">
        <f>Y81/V81</f>
        <v>-0.50204947158826652</v>
      </c>
      <c r="AA81" s="219">
        <f>U81+Z81</f>
        <v>8.097950528411733</v>
      </c>
    </row>
    <row r="82" spans="1:27">
      <c r="A82" s="51">
        <v>226</v>
      </c>
      <c r="B82" s="222">
        <v>13</v>
      </c>
      <c r="C82" s="222">
        <v>13</v>
      </c>
      <c r="D82" s="23" t="s">
        <v>387</v>
      </c>
      <c r="E82" s="41">
        <v>3665</v>
      </c>
      <c r="F82" s="41">
        <v>224.50644773486027</v>
      </c>
      <c r="G82" s="41">
        <v>106.74626073148633</v>
      </c>
      <c r="H82" s="41">
        <v>55.266483352816941</v>
      </c>
      <c r="I82" s="41">
        <v>-90.469955240458646</v>
      </c>
      <c r="J82" s="41">
        <v>34.69705405746808</v>
      </c>
      <c r="K82" s="41">
        <v>448.53222815637218</v>
      </c>
      <c r="L82" s="41">
        <v>219.18366534459051</v>
      </c>
      <c r="M82" s="40">
        <v>24.37680763983629</v>
      </c>
      <c r="N82" s="48">
        <v>1022.838991797213</v>
      </c>
      <c r="P82" s="15">
        <v>1454.8243782474606</v>
      </c>
      <c r="Q82" s="15">
        <v>304.33606684856755</v>
      </c>
      <c r="R82" s="15">
        <v>489.53929465778992</v>
      </c>
      <c r="S82" s="27">
        <f>SUM(P82:R82)</f>
        <v>2248.699739753818</v>
      </c>
      <c r="T82" s="27"/>
      <c r="U82" s="183">
        <v>8.7999999999999989</v>
      </c>
      <c r="V82" s="32">
        <f>P82/U82</f>
        <v>165.32095207357509</v>
      </c>
      <c r="W82" s="219">
        <f>N82/V82</f>
        <v>6.1869894829906658</v>
      </c>
      <c r="X82" s="219">
        <f>U82+W82</f>
        <v>14.986989482990666</v>
      </c>
      <c r="Y82" s="41">
        <f>SUM(G82:J82)</f>
        <v>106.23984290131271</v>
      </c>
      <c r="Z82" s="219">
        <f>Y82/V82</f>
        <v>0.64262781921332823</v>
      </c>
      <c r="AA82" s="219">
        <f>U82+Z82</f>
        <v>9.4426278192133264</v>
      </c>
    </row>
    <row r="83" spans="1:27">
      <c r="A83" s="51">
        <v>230</v>
      </c>
      <c r="B83" s="222">
        <v>4</v>
      </c>
      <c r="C83" s="222">
        <v>4</v>
      </c>
      <c r="D83" s="23" t="s">
        <v>388</v>
      </c>
      <c r="E83" s="41">
        <v>2240</v>
      </c>
      <c r="F83" s="41">
        <v>257.51016995912977</v>
      </c>
      <c r="G83" s="41">
        <v>12.23675699628091</v>
      </c>
      <c r="H83" s="41">
        <v>0.18322328607383642</v>
      </c>
      <c r="I83" s="41">
        <v>-90.469955240458646</v>
      </c>
      <c r="J83" s="41">
        <v>34.69705405746808</v>
      </c>
      <c r="K83" s="41">
        <v>594.55275744087214</v>
      </c>
      <c r="L83" s="41">
        <v>265.41306112301083</v>
      </c>
      <c r="M83" s="40">
        <v>-159.18883928571429</v>
      </c>
      <c r="N83" s="48">
        <v>914.93422835690376</v>
      </c>
      <c r="P83" s="15">
        <v>1429.6770370793297</v>
      </c>
      <c r="Q83" s="15">
        <v>223.80789486607145</v>
      </c>
      <c r="R83" s="15">
        <v>350.93312582767862</v>
      </c>
      <c r="S83" s="27">
        <f>SUM(P83:R83)</f>
        <v>2004.4180577730797</v>
      </c>
      <c r="T83" s="27"/>
      <c r="U83" s="183">
        <v>8.9</v>
      </c>
      <c r="V83" s="32">
        <f>P83/U83</f>
        <v>160.63786933475615</v>
      </c>
      <c r="W83" s="219">
        <f>N83/V83</f>
        <v>5.6956322450359194</v>
      </c>
      <c r="X83" s="219">
        <f>U83+W83</f>
        <v>14.595632245035919</v>
      </c>
      <c r="Y83" s="41">
        <f>SUM(G83:J83)</f>
        <v>-43.352920900635823</v>
      </c>
      <c r="Z83" s="219">
        <f>Y83/V83</f>
        <v>-0.26987983020549089</v>
      </c>
      <c r="AA83" s="219">
        <f>U83+Z83</f>
        <v>8.6301201697945089</v>
      </c>
    </row>
    <row r="84" spans="1:27">
      <c r="A84" s="51">
        <v>231</v>
      </c>
      <c r="B84" s="222">
        <v>15</v>
      </c>
      <c r="C84" s="222">
        <v>15</v>
      </c>
      <c r="D84" s="23" t="s">
        <v>389</v>
      </c>
      <c r="E84" s="41">
        <v>1256</v>
      </c>
      <c r="F84" s="41">
        <v>257.23093539213033</v>
      </c>
      <c r="G84" s="41">
        <v>-683.54432597639948</v>
      </c>
      <c r="H84" s="41">
        <v>-412.20826368955437</v>
      </c>
      <c r="I84" s="41">
        <v>-90.469955240458646</v>
      </c>
      <c r="J84" s="41">
        <v>34.69705405746808</v>
      </c>
      <c r="K84" s="41">
        <v>-12.218179968569894</v>
      </c>
      <c r="L84" s="41">
        <v>177.56738194615812</v>
      </c>
      <c r="M84" s="40">
        <v>-19.625796178343951</v>
      </c>
      <c r="N84" s="48">
        <v>-748.57114963732886</v>
      </c>
      <c r="P84" s="15">
        <v>2247.4227948475077</v>
      </c>
      <c r="Q84" s="15">
        <v>770.27312539808906</v>
      </c>
      <c r="R84" s="15">
        <v>771.86264578343958</v>
      </c>
      <c r="S84" s="27">
        <f>SUM(P84:R84)</f>
        <v>3789.5585660290362</v>
      </c>
      <c r="T84" s="27"/>
      <c r="U84" s="183">
        <v>10.3</v>
      </c>
      <c r="V84" s="32">
        <f>P84/U84</f>
        <v>218.19638784927258</v>
      </c>
      <c r="W84" s="219">
        <f>N84/V84</f>
        <v>-3.4307220069767275</v>
      </c>
      <c r="X84" s="219">
        <f>U84+W84</f>
        <v>6.8692779930232728</v>
      </c>
      <c r="Y84" s="41">
        <f>SUM(G84:J84)</f>
        <v>-1151.5254908489444</v>
      </c>
      <c r="Z84" s="219">
        <f>Y84/V84</f>
        <v>-5.2774727492024489</v>
      </c>
      <c r="AA84" s="219">
        <f>U84+Z84</f>
        <v>5.0225272507975518</v>
      </c>
    </row>
    <row r="85" spans="1:27">
      <c r="A85" s="51">
        <v>232</v>
      </c>
      <c r="B85" s="222">
        <v>14</v>
      </c>
      <c r="C85" s="222">
        <v>14</v>
      </c>
      <c r="D85" s="23" t="s">
        <v>390</v>
      </c>
      <c r="E85" s="41">
        <v>12750</v>
      </c>
      <c r="F85" s="41">
        <v>240.84301206247625</v>
      </c>
      <c r="G85" s="41">
        <v>-1.9300395843355089</v>
      </c>
      <c r="H85" s="41">
        <v>-13.355142268636119</v>
      </c>
      <c r="I85" s="41">
        <v>-90.469955240458646</v>
      </c>
      <c r="J85" s="41">
        <v>34.69705405746808</v>
      </c>
      <c r="K85" s="41">
        <v>418.12428030920751</v>
      </c>
      <c r="L85" s="41">
        <v>222.26231722750967</v>
      </c>
      <c r="M85" s="40">
        <v>-47.177019607843135</v>
      </c>
      <c r="N85" s="48">
        <v>762.99450697562918</v>
      </c>
      <c r="P85" s="15">
        <v>1665.1726838596826</v>
      </c>
      <c r="Q85" s="15">
        <v>293.32137705882349</v>
      </c>
      <c r="R85" s="15">
        <v>329.734335466353</v>
      </c>
      <c r="S85" s="27">
        <f>SUM(P85:R85)</f>
        <v>2288.228396384859</v>
      </c>
      <c r="T85" s="27"/>
      <c r="U85" s="183">
        <v>9.4</v>
      </c>
      <c r="V85" s="32">
        <f>P85/U85</f>
        <v>177.14603019783857</v>
      </c>
      <c r="W85" s="219">
        <f>N85/V85</f>
        <v>4.3071499040848318</v>
      </c>
      <c r="X85" s="219">
        <f>U85+W85</f>
        <v>13.707149904084833</v>
      </c>
      <c r="Y85" s="41">
        <f>SUM(G85:J85)</f>
        <v>-71.058083035962198</v>
      </c>
      <c r="Z85" s="219">
        <f>Y85/V85</f>
        <v>-0.40112715456622866</v>
      </c>
      <c r="AA85" s="219">
        <f>U85+Z85</f>
        <v>8.9988728454337714</v>
      </c>
    </row>
    <row r="86" spans="1:27">
      <c r="A86" s="51">
        <v>233</v>
      </c>
      <c r="B86" s="222">
        <v>14</v>
      </c>
      <c r="C86" s="222">
        <v>14</v>
      </c>
      <c r="D86" s="23" t="s">
        <v>391</v>
      </c>
      <c r="E86" s="41">
        <v>15116</v>
      </c>
      <c r="F86" s="41">
        <v>213.21732638844907</v>
      </c>
      <c r="G86" s="41">
        <v>139.76632461728957</v>
      </c>
      <c r="H86" s="41">
        <v>16.015250880054321</v>
      </c>
      <c r="I86" s="41">
        <v>-90.46995524045866</v>
      </c>
      <c r="J86" s="41">
        <v>34.69705405746808</v>
      </c>
      <c r="K86" s="41">
        <v>462.48067334448507</v>
      </c>
      <c r="L86" s="41">
        <v>224.39844213184637</v>
      </c>
      <c r="M86" s="40">
        <v>4.3111272823498279</v>
      </c>
      <c r="N86" s="48">
        <v>1004.4162434817247</v>
      </c>
      <c r="P86" s="15">
        <v>1667.3963968319044</v>
      </c>
      <c r="Q86" s="15">
        <v>185.73449040751521</v>
      </c>
      <c r="R86" s="15">
        <v>294.98370977004504</v>
      </c>
      <c r="S86" s="27">
        <f>SUM(P86:R86)</f>
        <v>2148.1145970094649</v>
      </c>
      <c r="T86" s="27"/>
      <c r="U86" s="183">
        <v>9.1</v>
      </c>
      <c r="V86" s="32">
        <f>P86/U86</f>
        <v>183.23037327823127</v>
      </c>
      <c r="W86" s="219">
        <f>N86/V86</f>
        <v>5.4817125867911694</v>
      </c>
      <c r="X86" s="219">
        <f>U86+W86</f>
        <v>14.58171258679117</v>
      </c>
      <c r="Y86" s="41">
        <f>SUM(G86:J86)</f>
        <v>100.0086743143533</v>
      </c>
      <c r="Z86" s="219">
        <f>Y86/V86</f>
        <v>0.54580838605012472</v>
      </c>
      <c r="AA86" s="219">
        <f>U86+Z86</f>
        <v>9.645808386050124</v>
      </c>
    </row>
    <row r="87" spans="1:27">
      <c r="A87" s="51">
        <v>235</v>
      </c>
      <c r="B87" s="222">
        <v>1</v>
      </c>
      <c r="C87" s="223">
        <v>34</v>
      </c>
      <c r="D87" s="23" t="s">
        <v>392</v>
      </c>
      <c r="E87" s="41">
        <v>10284</v>
      </c>
      <c r="F87" s="41">
        <v>698.9246564327949</v>
      </c>
      <c r="G87" s="41">
        <v>968.48890722119199</v>
      </c>
      <c r="H87" s="41">
        <v>293.87556659743672</v>
      </c>
      <c r="I87" s="41">
        <v>-90.469955240458646</v>
      </c>
      <c r="J87" s="41">
        <v>34.69705405746808</v>
      </c>
      <c r="K87" s="41">
        <v>-162.88735143351096</v>
      </c>
      <c r="L87" s="41">
        <v>63.737457094704425</v>
      </c>
      <c r="M87" s="40">
        <v>284.23580318942044</v>
      </c>
      <c r="N87" s="48">
        <v>2090.6021379392878</v>
      </c>
      <c r="P87" s="15">
        <v>1900.1076559582427</v>
      </c>
      <c r="Q87" s="15">
        <v>130.38968334305719</v>
      </c>
      <c r="R87" s="15">
        <v>586.22829320291703</v>
      </c>
      <c r="S87" s="27">
        <f>SUM(P87:R87)</f>
        <v>2616.7256325042172</v>
      </c>
      <c r="T87" s="27"/>
      <c r="U87" s="183">
        <v>4.4000000000000004</v>
      </c>
      <c r="V87" s="32">
        <f>P87/U87</f>
        <v>431.84264908141876</v>
      </c>
      <c r="W87" s="219">
        <f>N87/V87</f>
        <v>4.8411201218458855</v>
      </c>
      <c r="X87" s="219">
        <f>U87+W87</f>
        <v>9.2411201218458849</v>
      </c>
      <c r="Y87" s="41">
        <f>SUM(G87:J87)</f>
        <v>1206.5915726356382</v>
      </c>
      <c r="Z87" s="219">
        <f>Y87/V87</f>
        <v>2.7940537489805686</v>
      </c>
      <c r="AA87" s="219">
        <f>U87+Z87</f>
        <v>7.1940537489805685</v>
      </c>
    </row>
    <row r="88" spans="1:27">
      <c r="A88" s="51">
        <v>236</v>
      </c>
      <c r="B88" s="222">
        <v>16</v>
      </c>
      <c r="C88" s="222">
        <v>16</v>
      </c>
      <c r="D88" s="23" t="s">
        <v>393</v>
      </c>
      <c r="E88" s="41">
        <v>4198</v>
      </c>
      <c r="F88" s="41">
        <v>486.36266773291391</v>
      </c>
      <c r="G88" s="41">
        <v>16.25050850980411</v>
      </c>
      <c r="H88" s="41">
        <v>-62.576084172897986</v>
      </c>
      <c r="I88" s="41">
        <v>-90.469955240458646</v>
      </c>
      <c r="J88" s="41">
        <v>34.69705405746808</v>
      </c>
      <c r="K88" s="41">
        <v>537.63088334912391</v>
      </c>
      <c r="L88" s="41">
        <v>211.49427310850086</v>
      </c>
      <c r="M88" s="40">
        <v>181.44402096236303</v>
      </c>
      <c r="N88" s="48">
        <v>1314.8333683270582</v>
      </c>
      <c r="P88" s="15">
        <v>1678.7415911882783</v>
      </c>
      <c r="Q88" s="15">
        <v>157.93870914721293</v>
      </c>
      <c r="R88" s="15">
        <v>290.11648509194856</v>
      </c>
      <c r="S88" s="27">
        <f>SUM(P88:R88)</f>
        <v>2126.7967854274398</v>
      </c>
      <c r="T88" s="27"/>
      <c r="U88" s="183">
        <v>9.4</v>
      </c>
      <c r="V88" s="32">
        <f>P88/U88</f>
        <v>178.58953097747641</v>
      </c>
      <c r="W88" s="219">
        <f>N88/V88</f>
        <v>7.3623205186248244</v>
      </c>
      <c r="X88" s="219">
        <f>U88+W88</f>
        <v>16.762320518624826</v>
      </c>
      <c r="Y88" s="41">
        <f>SUM(G88:J88)</f>
        <v>-102.09847684608442</v>
      </c>
      <c r="Z88" s="219">
        <f>Y88/V88</f>
        <v>-0.5716935157803904</v>
      </c>
      <c r="AA88" s="219">
        <f>U88+Z88</f>
        <v>8.8283064842196097</v>
      </c>
    </row>
    <row r="89" spans="1:27">
      <c r="A89" s="51">
        <v>239</v>
      </c>
      <c r="B89" s="222">
        <v>11</v>
      </c>
      <c r="C89" s="222">
        <v>11</v>
      </c>
      <c r="D89" s="23" t="s">
        <v>394</v>
      </c>
      <c r="E89" s="41">
        <v>2029</v>
      </c>
      <c r="F89" s="41">
        <v>228.94981284169185</v>
      </c>
      <c r="G89" s="41">
        <v>135.59374381607188</v>
      </c>
      <c r="H89" s="41">
        <v>-104.78608548429621</v>
      </c>
      <c r="I89" s="41">
        <v>-90.469955240458646</v>
      </c>
      <c r="J89" s="41">
        <v>34.69705405746808</v>
      </c>
      <c r="K89" s="41">
        <v>389.76997537347285</v>
      </c>
      <c r="L89" s="41">
        <v>227.84629986727481</v>
      </c>
      <c r="M89" s="40">
        <v>-202.28289797930015</v>
      </c>
      <c r="N89" s="48">
        <v>619.3179472721655</v>
      </c>
      <c r="P89" s="15">
        <v>1297.8580208879521</v>
      </c>
      <c r="Q89" s="15">
        <v>1666.8245404139973</v>
      </c>
      <c r="R89" s="15">
        <v>311.24582887925078</v>
      </c>
      <c r="S89" s="27">
        <f>SUM(P89:R89)</f>
        <v>3275.9283901812</v>
      </c>
      <c r="T89" s="27"/>
      <c r="U89" s="183">
        <v>7.9</v>
      </c>
      <c r="V89" s="32">
        <f>P89/U89</f>
        <v>164.28582542885468</v>
      </c>
      <c r="W89" s="219">
        <f>N89/V89</f>
        <v>3.7697588678480738</v>
      </c>
      <c r="X89" s="219">
        <f>U89+W89</f>
        <v>11.669758867848074</v>
      </c>
      <c r="Y89" s="41">
        <f>SUM(G89:J89)</f>
        <v>-24.965242851214896</v>
      </c>
      <c r="Z89" s="219">
        <f>Y89/V89</f>
        <v>-0.15196224498397945</v>
      </c>
      <c r="AA89" s="219">
        <f>U89+Z89</f>
        <v>7.7480377550160213</v>
      </c>
    </row>
    <row r="90" spans="1:27">
      <c r="A90" s="51">
        <v>240</v>
      </c>
      <c r="B90" s="222">
        <v>19</v>
      </c>
      <c r="C90" s="222">
        <v>19</v>
      </c>
      <c r="D90" s="23" t="s">
        <v>395</v>
      </c>
      <c r="E90" s="41">
        <v>19499</v>
      </c>
      <c r="F90" s="41">
        <v>123.63807068104177</v>
      </c>
      <c r="G90" s="41">
        <v>-406.25578123372526</v>
      </c>
      <c r="H90" s="41">
        <v>-242.83474317853549</v>
      </c>
      <c r="I90" s="41">
        <v>-90.469955240458646</v>
      </c>
      <c r="J90" s="41">
        <v>34.69705405746808</v>
      </c>
      <c r="K90" s="41">
        <v>282.77868564307499</v>
      </c>
      <c r="L90" s="41">
        <v>164.87091258685052</v>
      </c>
      <c r="M90" s="40">
        <v>2.0320016411098005</v>
      </c>
      <c r="N90" s="48">
        <v>-131.54375502293325</v>
      </c>
      <c r="P90" s="15">
        <v>2029.2724141682447</v>
      </c>
      <c r="Q90" s="15">
        <v>355.81713767372685</v>
      </c>
      <c r="R90" s="15">
        <v>435.97190982831933</v>
      </c>
      <c r="S90" s="27">
        <f>SUM(P90:R90)</f>
        <v>2821.061461670291</v>
      </c>
      <c r="T90" s="27"/>
      <c r="U90" s="183">
        <v>9.6</v>
      </c>
      <c r="V90" s="32">
        <f>P90/U90</f>
        <v>211.38254314252549</v>
      </c>
      <c r="W90" s="219">
        <f>N90/V90</f>
        <v>-0.62230188485450932</v>
      </c>
      <c r="X90" s="219">
        <f>U90+W90</f>
        <v>8.9776981151454898</v>
      </c>
      <c r="Y90" s="41">
        <f>SUM(G90:J90)</f>
        <v>-704.86342559525121</v>
      </c>
      <c r="Z90" s="219">
        <f>Y90/V90</f>
        <v>-3.3345394331829681</v>
      </c>
      <c r="AA90" s="219">
        <f>U90+Z90</f>
        <v>6.2654605668170316</v>
      </c>
    </row>
    <row r="91" spans="1:27">
      <c r="A91" s="51">
        <v>241</v>
      </c>
      <c r="B91" s="222">
        <v>19</v>
      </c>
      <c r="C91" s="222">
        <v>19</v>
      </c>
      <c r="D91" s="23" t="s">
        <v>396</v>
      </c>
      <c r="E91" s="41">
        <v>7771</v>
      </c>
      <c r="F91" s="41">
        <v>351.69893424257759</v>
      </c>
      <c r="G91" s="41">
        <v>-223.26011654013001</v>
      </c>
      <c r="H91" s="41">
        <v>-143.70472093068085</v>
      </c>
      <c r="I91" s="41">
        <v>-90.469955240458646</v>
      </c>
      <c r="J91" s="41">
        <v>34.69705405746808</v>
      </c>
      <c r="K91" s="41">
        <v>212.23188104555877</v>
      </c>
      <c r="L91" s="41">
        <v>145.73961668862108</v>
      </c>
      <c r="M91" s="40">
        <v>-70.097542143868225</v>
      </c>
      <c r="N91" s="48">
        <v>216.83515119932883</v>
      </c>
      <c r="P91" s="15">
        <v>1990.3564704770183</v>
      </c>
      <c r="Q91" s="15">
        <v>180.09115744434433</v>
      </c>
      <c r="R91" s="15">
        <v>529.29582425335229</v>
      </c>
      <c r="S91" s="27">
        <f>SUM(P91:R91)</f>
        <v>2699.743452174715</v>
      </c>
      <c r="T91" s="27"/>
      <c r="U91" s="183">
        <v>8.6</v>
      </c>
      <c r="V91" s="32">
        <f>P91/U91</f>
        <v>231.43679889267656</v>
      </c>
      <c r="W91" s="219">
        <f>N91/V91</f>
        <v>0.93690870352852185</v>
      </c>
      <c r="X91" s="219">
        <f>U91+W91</f>
        <v>9.5369087035285212</v>
      </c>
      <c r="Y91" s="41">
        <f>SUM(G91:J91)</f>
        <v>-422.73773865380144</v>
      </c>
      <c r="Z91" s="219">
        <f>Y91/V91</f>
        <v>-1.8265796134254184</v>
      </c>
      <c r="AA91" s="219">
        <f>U91+Z91</f>
        <v>6.773420386574581</v>
      </c>
    </row>
    <row r="92" spans="1:27">
      <c r="A92" s="51">
        <v>244</v>
      </c>
      <c r="B92" s="222">
        <v>17</v>
      </c>
      <c r="C92" s="222">
        <v>17</v>
      </c>
      <c r="D92" s="23" t="s">
        <v>397</v>
      </c>
      <c r="E92" s="41">
        <v>19300</v>
      </c>
      <c r="F92" s="41">
        <v>901.54113363759984</v>
      </c>
      <c r="G92" s="41">
        <v>29.164076688321291</v>
      </c>
      <c r="H92" s="41">
        <v>-21.968743112915437</v>
      </c>
      <c r="I92" s="41">
        <v>-90.469955240458646</v>
      </c>
      <c r="J92" s="41">
        <v>34.69705405746808</v>
      </c>
      <c r="K92" s="41">
        <v>189.6867374440564</v>
      </c>
      <c r="L92" s="41">
        <v>107.53248548247026</v>
      </c>
      <c r="M92" s="40">
        <v>1.4632124352331606</v>
      </c>
      <c r="N92" s="48">
        <v>1151.6460014120162</v>
      </c>
      <c r="P92" s="15">
        <v>1826.2065041113308</v>
      </c>
      <c r="Q92" s="15">
        <v>199.748795492228</v>
      </c>
      <c r="R92" s="15">
        <v>274.02709126528504</v>
      </c>
      <c r="S92" s="27">
        <f>SUM(P92:R92)</f>
        <v>2299.982390868844</v>
      </c>
      <c r="T92" s="27"/>
      <c r="U92" s="183">
        <v>7.9</v>
      </c>
      <c r="V92" s="32">
        <f>P92/U92</f>
        <v>231.16538026725706</v>
      </c>
      <c r="W92" s="219">
        <f>N92/V92</f>
        <v>4.9819138146056492</v>
      </c>
      <c r="X92" s="219">
        <f>U92+W92</f>
        <v>12.88191381460565</v>
      </c>
      <c r="Y92" s="41">
        <f>SUM(G92:J92)</f>
        <v>-48.577567607584712</v>
      </c>
      <c r="Z92" s="219">
        <f>Y92/V92</f>
        <v>-0.21014205306790645</v>
      </c>
      <c r="AA92" s="219">
        <f>U92+Z92</f>
        <v>7.6898579469320936</v>
      </c>
    </row>
    <row r="93" spans="1:27">
      <c r="A93" s="51">
        <v>245</v>
      </c>
      <c r="B93" s="222">
        <v>1</v>
      </c>
      <c r="C93" s="223">
        <v>35</v>
      </c>
      <c r="D93" s="23" t="s">
        <v>398</v>
      </c>
      <c r="E93" s="41">
        <v>37676</v>
      </c>
      <c r="F93" s="41">
        <v>424.86891664061119</v>
      </c>
      <c r="G93" s="41">
        <v>-61.821932305453331</v>
      </c>
      <c r="H93" s="41">
        <v>0.49168642481863489</v>
      </c>
      <c r="I93" s="41">
        <v>-90.469955240458646</v>
      </c>
      <c r="J93" s="41">
        <v>34.69705405746808</v>
      </c>
      <c r="K93" s="41">
        <v>11.438123364455167</v>
      </c>
      <c r="L93" s="41">
        <v>128.04687376504623</v>
      </c>
      <c r="M93" s="40">
        <v>-69.602903705276574</v>
      </c>
      <c r="N93" s="48">
        <v>377.64786302145154</v>
      </c>
      <c r="P93" s="15">
        <v>1708.5978690928289</v>
      </c>
      <c r="Q93" s="15">
        <v>161.02145728049683</v>
      </c>
      <c r="R93" s="15">
        <v>400.02777194556751</v>
      </c>
      <c r="S93" s="27">
        <f>SUM(P93:R93)</f>
        <v>2269.6470983188933</v>
      </c>
      <c r="T93" s="27"/>
      <c r="U93" s="183">
        <v>6.9</v>
      </c>
      <c r="V93" s="32">
        <f>P93/U93</f>
        <v>247.62287957867085</v>
      </c>
      <c r="W93" s="219">
        <f>N93/V93</f>
        <v>1.5250927687458347</v>
      </c>
      <c r="X93" s="219">
        <f>U93+W93</f>
        <v>8.4250927687458343</v>
      </c>
      <c r="Y93" s="41">
        <f>SUM(G93:J93)</f>
        <v>-117.10314706362527</v>
      </c>
      <c r="Z93" s="219">
        <f>Y93/V93</f>
        <v>-0.47290923707403659</v>
      </c>
      <c r="AA93" s="219">
        <f>U93+Z93</f>
        <v>6.4270907629259639</v>
      </c>
    </row>
    <row r="94" spans="1:27">
      <c r="A94" s="51">
        <v>249</v>
      </c>
      <c r="B94" s="222">
        <v>13</v>
      </c>
      <c r="C94" s="222">
        <v>13</v>
      </c>
      <c r="D94" s="23" t="s">
        <v>399</v>
      </c>
      <c r="E94" s="41">
        <v>9250</v>
      </c>
      <c r="F94" s="41">
        <v>115.29186058500787</v>
      </c>
      <c r="G94" s="41">
        <v>34.639865759488373</v>
      </c>
      <c r="H94" s="41">
        <v>72.685915858831621</v>
      </c>
      <c r="I94" s="41">
        <v>-90.469955240458646</v>
      </c>
      <c r="J94" s="41">
        <v>34.69705405746808</v>
      </c>
      <c r="K94" s="41">
        <v>364.88095904591017</v>
      </c>
      <c r="L94" s="41">
        <v>180.04477912774965</v>
      </c>
      <c r="M94" s="40">
        <v>28.88118918918919</v>
      </c>
      <c r="N94" s="48">
        <v>740.65166840342738</v>
      </c>
      <c r="P94" s="15">
        <v>1682.0542957347168</v>
      </c>
      <c r="Q94" s="15">
        <v>272.99606248648649</v>
      </c>
      <c r="R94" s="15">
        <v>357.06341102356765</v>
      </c>
      <c r="S94" s="27">
        <f>SUM(P94:R94)</f>
        <v>2312.113769244771</v>
      </c>
      <c r="T94" s="27"/>
      <c r="U94" s="183">
        <v>9.1</v>
      </c>
      <c r="V94" s="32">
        <f>P94/U94</f>
        <v>184.84113139941942</v>
      </c>
      <c r="W94" s="219">
        <f>N94/V94</f>
        <v>4.0069635085871029</v>
      </c>
      <c r="X94" s="219">
        <f>U94+W94</f>
        <v>13.106963508587103</v>
      </c>
      <c r="Y94" s="41">
        <f>SUM(G94:J94)</f>
        <v>51.552880435329428</v>
      </c>
      <c r="Z94" s="219">
        <f>Y94/V94</f>
        <v>0.27890372691957754</v>
      </c>
      <c r="AA94" s="219">
        <f>U94+Z94</f>
        <v>9.3789037269195781</v>
      </c>
    </row>
    <row r="95" spans="1:27">
      <c r="A95" s="51">
        <v>250</v>
      </c>
      <c r="B95" s="222">
        <v>6</v>
      </c>
      <c r="C95" s="222">
        <v>6</v>
      </c>
      <c r="D95" s="23" t="s">
        <v>400</v>
      </c>
      <c r="E95" s="41">
        <v>1771</v>
      </c>
      <c r="F95" s="41">
        <v>136.87868035568479</v>
      </c>
      <c r="G95" s="41">
        <v>40.706382952738423</v>
      </c>
      <c r="H95" s="41">
        <v>0.49168642481863489</v>
      </c>
      <c r="I95" s="41">
        <v>-90.469955240458646</v>
      </c>
      <c r="J95" s="41">
        <v>34.69705405746808</v>
      </c>
      <c r="K95" s="41">
        <v>451.95305934649497</v>
      </c>
      <c r="L95" s="41">
        <v>249.17683155505947</v>
      </c>
      <c r="M95" s="40">
        <v>-206.30942970073406</v>
      </c>
      <c r="N95" s="48">
        <v>617.12430977131214</v>
      </c>
      <c r="P95" s="15">
        <v>1376.7365377989424</v>
      </c>
      <c r="Q95" s="15">
        <v>359.05462224731787</v>
      </c>
      <c r="R95" s="15">
        <v>333.65680839864484</v>
      </c>
      <c r="S95" s="27">
        <f>SUM(P95:R95)</f>
        <v>2069.4479684449052</v>
      </c>
      <c r="T95" s="27"/>
      <c r="U95" s="183">
        <v>8.9</v>
      </c>
      <c r="V95" s="32">
        <f>P95/U95</f>
        <v>154.68949862909466</v>
      </c>
      <c r="W95" s="219">
        <f>N95/V95</f>
        <v>3.9894389421418732</v>
      </c>
      <c r="X95" s="219">
        <f>U95+W95</f>
        <v>12.889438942141874</v>
      </c>
      <c r="Y95" s="41">
        <f>SUM(G95:J95)</f>
        <v>-14.574831805433512</v>
      </c>
      <c r="Z95" s="219">
        <f>Y95/V95</f>
        <v>-9.4219917541915249E-2</v>
      </c>
      <c r="AA95" s="219">
        <f>U95+Z95</f>
        <v>8.8057800824580852</v>
      </c>
    </row>
    <row r="96" spans="1:27">
      <c r="A96" s="51">
        <v>256</v>
      </c>
      <c r="B96" s="222">
        <v>13</v>
      </c>
      <c r="C96" s="222">
        <v>13</v>
      </c>
      <c r="D96" s="23" t="s">
        <v>401</v>
      </c>
      <c r="E96" s="41">
        <v>1554</v>
      </c>
      <c r="F96" s="41">
        <v>936.33484654971392</v>
      </c>
      <c r="G96" s="41">
        <v>-233.43865653108153</v>
      </c>
      <c r="H96" s="41">
        <v>-279.89010802958478</v>
      </c>
      <c r="I96" s="41">
        <v>-90.469955240458646</v>
      </c>
      <c r="J96" s="41">
        <v>34.69705405746808</v>
      </c>
      <c r="K96" s="41">
        <v>548.20057800177244</v>
      </c>
      <c r="L96" s="41">
        <v>220.92355982505865</v>
      </c>
      <c r="M96" s="40">
        <v>237.36615186615185</v>
      </c>
      <c r="N96" s="48">
        <v>1373.7234705192811</v>
      </c>
      <c r="P96" s="15">
        <v>1442.2631714563083</v>
      </c>
      <c r="Q96" s="15">
        <v>293.29220463320468</v>
      </c>
      <c r="R96" s="15">
        <v>369.16033092149297</v>
      </c>
      <c r="S96" s="27">
        <f>SUM(P96:R96)</f>
        <v>2104.7157070110061</v>
      </c>
      <c r="T96" s="27"/>
      <c r="U96" s="183">
        <v>9.5</v>
      </c>
      <c r="V96" s="32">
        <f>P96/U96</f>
        <v>151.8171759427693</v>
      </c>
      <c r="W96" s="219">
        <f>N96/V96</f>
        <v>9.0485379008573794</v>
      </c>
      <c r="X96" s="219">
        <f>U96+W96</f>
        <v>18.548537900857379</v>
      </c>
      <c r="Y96" s="41">
        <f>SUM(G96:J96)</f>
        <v>-569.10166574365678</v>
      </c>
      <c r="Z96" s="219">
        <f>Y96/V96</f>
        <v>-3.7485986826562478</v>
      </c>
      <c r="AA96" s="219">
        <f>U96+Z96</f>
        <v>5.7514013173437526</v>
      </c>
    </row>
    <row r="97" spans="1:27">
      <c r="A97" s="51">
        <v>257</v>
      </c>
      <c r="B97" s="222">
        <v>1</v>
      </c>
      <c r="C97" s="223">
        <v>34</v>
      </c>
      <c r="D97" s="23" t="s">
        <v>402</v>
      </c>
      <c r="E97" s="41">
        <v>40722</v>
      </c>
      <c r="F97" s="41">
        <v>661.65799684548188</v>
      </c>
      <c r="G97" s="41">
        <v>165.15252357279823</v>
      </c>
      <c r="H97" s="41">
        <v>99.411635228212347</v>
      </c>
      <c r="I97" s="41">
        <v>-90.469955240458646</v>
      </c>
      <c r="J97" s="41">
        <v>34.69705405746808</v>
      </c>
      <c r="K97" s="41">
        <v>-23.515399770588246</v>
      </c>
      <c r="L97" s="41">
        <v>110.51489517860526</v>
      </c>
      <c r="M97" s="40">
        <v>-64.282353518982362</v>
      </c>
      <c r="N97" s="48">
        <v>893.16639637277729</v>
      </c>
      <c r="P97" s="15">
        <v>2024.1979571719999</v>
      </c>
      <c r="Q97" s="15">
        <v>140.32011027208878</v>
      </c>
      <c r="R97" s="15">
        <v>372.03453345766906</v>
      </c>
      <c r="S97" s="27">
        <f>SUM(P97:R97)</f>
        <v>2536.5526009017576</v>
      </c>
      <c r="T97" s="27"/>
      <c r="U97" s="183">
        <v>7.0999999999999979</v>
      </c>
      <c r="V97" s="32">
        <f>P97/U97</f>
        <v>285.09830382704234</v>
      </c>
      <c r="W97" s="219">
        <f>N97/V97</f>
        <v>3.132836584375561</v>
      </c>
      <c r="X97" s="219">
        <f>U97+W97</f>
        <v>10.232836584375558</v>
      </c>
      <c r="Y97" s="41">
        <f>SUM(G97:J97)</f>
        <v>208.79125761802001</v>
      </c>
      <c r="Z97" s="219">
        <f>Y97/V97</f>
        <v>0.73234829816695524</v>
      </c>
      <c r="AA97" s="219">
        <f>U97+Z97</f>
        <v>7.832348298166953</v>
      </c>
    </row>
    <row r="98" spans="1:27">
      <c r="A98" s="51">
        <v>260</v>
      </c>
      <c r="B98" s="222">
        <v>12</v>
      </c>
      <c r="C98" s="222">
        <v>12</v>
      </c>
      <c r="D98" s="23" t="s">
        <v>110</v>
      </c>
      <c r="E98" s="41">
        <v>9727</v>
      </c>
      <c r="F98" s="41">
        <v>134.56640265777907</v>
      </c>
      <c r="G98" s="41">
        <v>289.85895501400961</v>
      </c>
      <c r="H98" s="41">
        <v>169.70649129939872</v>
      </c>
      <c r="I98" s="41">
        <v>-90.469955240458646</v>
      </c>
      <c r="J98" s="41">
        <v>34.69705405746808</v>
      </c>
      <c r="K98" s="41">
        <v>541.71875328260023</v>
      </c>
      <c r="L98" s="41">
        <v>216.35868341259115</v>
      </c>
      <c r="M98" s="40">
        <v>-17.620540762825126</v>
      </c>
      <c r="N98" s="48">
        <v>1278.8158437408042</v>
      </c>
      <c r="P98" s="15">
        <v>1301.3414224651131</v>
      </c>
      <c r="Q98" s="15">
        <v>205.38260198416779</v>
      </c>
      <c r="R98" s="15">
        <v>328.34217185915492</v>
      </c>
      <c r="S98" s="27">
        <f>SUM(P98:R98)</f>
        <v>1835.0661963084358</v>
      </c>
      <c r="T98" s="27"/>
      <c r="U98" s="183">
        <v>8.1</v>
      </c>
      <c r="V98" s="32">
        <f>P98/U98</f>
        <v>160.65943487223618</v>
      </c>
      <c r="W98" s="219">
        <f>N98/V98</f>
        <v>7.9597929916644974</v>
      </c>
      <c r="X98" s="219">
        <f>U98+W98</f>
        <v>16.059792991664498</v>
      </c>
      <c r="Y98" s="41">
        <f>SUM(G98:J98)</f>
        <v>403.79254513041769</v>
      </c>
      <c r="Z98" s="219">
        <f>Y98/V98</f>
        <v>2.5133447372794024</v>
      </c>
      <c r="AA98" s="219">
        <f>U98+Z98</f>
        <v>10.613344737279402</v>
      </c>
    </row>
    <row r="99" spans="1:27">
      <c r="A99" s="51">
        <v>261</v>
      </c>
      <c r="B99" s="222">
        <v>19</v>
      </c>
      <c r="C99" s="222">
        <v>19</v>
      </c>
      <c r="D99" s="23" t="s">
        <v>403</v>
      </c>
      <c r="E99" s="41">
        <v>6637</v>
      </c>
      <c r="F99" s="41">
        <v>1317.8318716164652</v>
      </c>
      <c r="G99" s="41">
        <v>91.855585689385791</v>
      </c>
      <c r="H99" s="41">
        <v>277.82520027295362</v>
      </c>
      <c r="I99" s="41">
        <v>-90.469955240458646</v>
      </c>
      <c r="J99" s="41">
        <v>34.69705405746808</v>
      </c>
      <c r="K99" s="41">
        <v>-49.00157740738959</v>
      </c>
      <c r="L99" s="41">
        <v>181.88507258379221</v>
      </c>
      <c r="M99" s="40">
        <v>9.2630706644568335</v>
      </c>
      <c r="N99" s="48">
        <v>1773.8863222569146</v>
      </c>
      <c r="P99" s="15">
        <v>1713.4868685623132</v>
      </c>
      <c r="Q99" s="15">
        <v>788.20647755009793</v>
      </c>
      <c r="R99" s="15">
        <v>1285.7561494071419</v>
      </c>
      <c r="S99" s="27">
        <f>SUM(P99:R99)</f>
        <v>3787.4494955195532</v>
      </c>
      <c r="T99" s="27"/>
      <c r="U99" s="183">
        <v>7.5999999999999988</v>
      </c>
      <c r="V99" s="32">
        <f>P99/U99</f>
        <v>225.45879849504126</v>
      </c>
      <c r="W99" s="219">
        <f>N99/V99</f>
        <v>7.8678957490138908</v>
      </c>
      <c r="X99" s="219">
        <f>U99+W99</f>
        <v>15.46789574901389</v>
      </c>
      <c r="Y99" s="41">
        <f>SUM(G99:J99)</f>
        <v>313.90788477934882</v>
      </c>
      <c r="Z99" s="219">
        <f>Y99/V99</f>
        <v>1.3923070950200815</v>
      </c>
      <c r="AA99" s="219">
        <f>U99+Z99</f>
        <v>8.992307095020081</v>
      </c>
    </row>
    <row r="100" spans="1:27">
      <c r="A100" s="51">
        <v>263</v>
      </c>
      <c r="B100" s="222">
        <v>11</v>
      </c>
      <c r="C100" s="222">
        <v>11</v>
      </c>
      <c r="D100" s="23" t="s">
        <v>404</v>
      </c>
      <c r="E100" s="41">
        <v>7597</v>
      </c>
      <c r="F100" s="41">
        <v>279.68442112567334</v>
      </c>
      <c r="G100" s="41">
        <v>144.68905881272048</v>
      </c>
      <c r="H100" s="41">
        <v>64.261779101385045</v>
      </c>
      <c r="I100" s="41">
        <v>-90.469955240458646</v>
      </c>
      <c r="J100" s="41">
        <v>34.69705405746808</v>
      </c>
      <c r="K100" s="41">
        <v>592.61864248631787</v>
      </c>
      <c r="L100" s="41">
        <v>237.71580938237457</v>
      </c>
      <c r="M100" s="40">
        <v>-53.47321311043833</v>
      </c>
      <c r="N100" s="48">
        <v>1209.7235966352835</v>
      </c>
      <c r="P100" s="15">
        <v>1503.9018790269333</v>
      </c>
      <c r="Q100" s="15">
        <v>207.47483421087273</v>
      </c>
      <c r="R100" s="15">
        <v>244.56029579291825</v>
      </c>
      <c r="S100" s="27">
        <f>SUM(P100:R100)</f>
        <v>1955.9370090307243</v>
      </c>
      <c r="T100" s="27"/>
      <c r="U100" s="183">
        <v>9.5</v>
      </c>
      <c r="V100" s="32">
        <f>P100/U100</f>
        <v>158.3054609502035</v>
      </c>
      <c r="W100" s="219">
        <f>N100/V100</f>
        <v>7.6417047736326271</v>
      </c>
      <c r="X100" s="219">
        <f>U100+W100</f>
        <v>17.141704773632625</v>
      </c>
      <c r="Y100" s="41">
        <f>SUM(G100:J100)</f>
        <v>153.17793673111498</v>
      </c>
      <c r="Z100" s="219">
        <f>Y100/V100</f>
        <v>0.96760993469011514</v>
      </c>
      <c r="AA100" s="219">
        <f>U100+Z100</f>
        <v>10.467609934690115</v>
      </c>
    </row>
    <row r="101" spans="1:27">
      <c r="A101" s="51">
        <v>265</v>
      </c>
      <c r="B101" s="222">
        <v>13</v>
      </c>
      <c r="C101" s="222">
        <v>13</v>
      </c>
      <c r="D101" s="23" t="s">
        <v>405</v>
      </c>
      <c r="E101" s="41">
        <v>1064</v>
      </c>
      <c r="F101" s="41">
        <v>778.61213437178935</v>
      </c>
      <c r="G101" s="41">
        <v>381.10936974841968</v>
      </c>
      <c r="H101" s="41">
        <v>159.70694484295149</v>
      </c>
      <c r="I101" s="41">
        <v>-90.469955240458646</v>
      </c>
      <c r="J101" s="41">
        <v>34.69705405746808</v>
      </c>
      <c r="K101" s="41">
        <v>331.51838261617576</v>
      </c>
      <c r="L101" s="41">
        <v>229.50621627134856</v>
      </c>
      <c r="M101" s="40">
        <v>-267.26127819548873</v>
      </c>
      <c r="N101" s="48">
        <v>1557.4188684924466</v>
      </c>
      <c r="P101" s="15">
        <v>1345.2942579957735</v>
      </c>
      <c r="Q101" s="15">
        <v>445.57077161654132</v>
      </c>
      <c r="R101" s="15">
        <v>532.03427248496234</v>
      </c>
      <c r="S101" s="27">
        <f>SUM(P101:R101)</f>
        <v>2322.8993020972771</v>
      </c>
      <c r="T101" s="27"/>
      <c r="U101" s="183">
        <v>9.1</v>
      </c>
      <c r="V101" s="32">
        <f>P101/U101</f>
        <v>147.83453384568941</v>
      </c>
      <c r="W101" s="219">
        <f>N101/V101</f>
        <v>10.534878610420552</v>
      </c>
      <c r="X101" s="219">
        <f>U101+W101</f>
        <v>19.63487861042055</v>
      </c>
      <c r="Y101" s="41">
        <f>SUM(G101:J101)</f>
        <v>485.0434134083805</v>
      </c>
      <c r="Z101" s="219">
        <f>Y101/V101</f>
        <v>3.2809885538291872</v>
      </c>
      <c r="AA101" s="219">
        <f>U101+Z101</f>
        <v>12.380988553829187</v>
      </c>
    </row>
    <row r="102" spans="1:27">
      <c r="A102" s="51">
        <v>271</v>
      </c>
      <c r="B102" s="222">
        <v>4</v>
      </c>
      <c r="C102" s="222">
        <v>4</v>
      </c>
      <c r="D102" s="23" t="s">
        <v>406</v>
      </c>
      <c r="E102" s="41">
        <v>6903</v>
      </c>
      <c r="F102" s="41">
        <v>37.80132492308109</v>
      </c>
      <c r="G102" s="41">
        <v>-100.8862780899554</v>
      </c>
      <c r="H102" s="41">
        <v>-54.414345290875666</v>
      </c>
      <c r="I102" s="41">
        <v>-90.469955240458646</v>
      </c>
      <c r="J102" s="41">
        <v>34.69705405746808</v>
      </c>
      <c r="K102" s="41">
        <v>431.59041388638553</v>
      </c>
      <c r="L102" s="41">
        <v>204.39317791754056</v>
      </c>
      <c r="M102" s="40">
        <v>-55.617122990004347</v>
      </c>
      <c r="N102" s="48">
        <v>407.09426919342229</v>
      </c>
      <c r="P102" s="15">
        <v>1706.3037072213106</v>
      </c>
      <c r="Q102" s="15">
        <v>139.04444190931477</v>
      </c>
      <c r="R102" s="15">
        <v>402.96453103549175</v>
      </c>
      <c r="S102" s="27">
        <f>SUM(P102:R102)</f>
        <v>2248.3126801661174</v>
      </c>
      <c r="T102" s="27"/>
      <c r="U102" s="183">
        <v>9.1999999999999993</v>
      </c>
      <c r="V102" s="32">
        <f>P102/U102</f>
        <v>185.46779426318594</v>
      </c>
      <c r="W102" s="219">
        <f>N102/V102</f>
        <v>2.1949593502780318</v>
      </c>
      <c r="X102" s="219">
        <f>U102+W102</f>
        <v>11.394959350278031</v>
      </c>
      <c r="Y102" s="41">
        <f>SUM(G102:J102)</f>
        <v>-211.07352456382162</v>
      </c>
      <c r="Z102" s="219">
        <f>Y102/V102</f>
        <v>-1.1380602513895224</v>
      </c>
      <c r="AA102" s="219">
        <f>U102+Z102</f>
        <v>8.0619397486104774</v>
      </c>
    </row>
    <row r="103" spans="1:27">
      <c r="A103" s="51">
        <v>272</v>
      </c>
      <c r="B103" s="222">
        <v>16</v>
      </c>
      <c r="C103" s="222">
        <v>16</v>
      </c>
      <c r="D103" s="23" t="s">
        <v>407</v>
      </c>
      <c r="E103" s="41">
        <v>48006</v>
      </c>
      <c r="F103" s="41">
        <v>560.40366959926484</v>
      </c>
      <c r="G103" s="41">
        <v>-202.85444416377246</v>
      </c>
      <c r="H103" s="41">
        <v>-93.699630368348735</v>
      </c>
      <c r="I103" s="41">
        <v>-90.469955240458646</v>
      </c>
      <c r="J103" s="41">
        <v>34.69705405746808</v>
      </c>
      <c r="K103" s="41">
        <v>189.53210044214313</v>
      </c>
      <c r="L103" s="41">
        <v>157.87892241796203</v>
      </c>
      <c r="M103" s="40">
        <v>-20.019768362288048</v>
      </c>
      <c r="N103" s="48">
        <v>535.46794840221128</v>
      </c>
      <c r="P103" s="15">
        <v>1852.2260374834616</v>
      </c>
      <c r="Q103" s="15">
        <v>285.38612357830272</v>
      </c>
      <c r="R103" s="15">
        <v>350.98152335108114</v>
      </c>
      <c r="S103" s="27">
        <f>SUM(P103:R103)</f>
        <v>2488.5936844128455</v>
      </c>
      <c r="T103" s="27"/>
      <c r="U103" s="183">
        <v>8.9000000000000021</v>
      </c>
      <c r="V103" s="32">
        <f>P103/U103</f>
        <v>208.11528511050125</v>
      </c>
      <c r="W103" s="219">
        <f>N103/V103</f>
        <v>2.5729390713320184</v>
      </c>
      <c r="X103" s="219">
        <f>U103+W103</f>
        <v>11.472939071332021</v>
      </c>
      <c r="Y103" s="41">
        <f>SUM(G103:J103)</f>
        <v>-352.32697571511176</v>
      </c>
      <c r="Z103" s="219">
        <f>Y103/V103</f>
        <v>-1.6929413691456618</v>
      </c>
      <c r="AA103" s="219">
        <f>U103+Z103</f>
        <v>7.2070586308543403</v>
      </c>
    </row>
    <row r="104" spans="1:27">
      <c r="A104" s="51">
        <v>273</v>
      </c>
      <c r="B104" s="222">
        <v>19</v>
      </c>
      <c r="C104" s="222">
        <v>19</v>
      </c>
      <c r="D104" s="23" t="s">
        <v>408</v>
      </c>
      <c r="E104" s="41">
        <v>3999</v>
      </c>
      <c r="F104" s="41">
        <v>1093.0595637797951</v>
      </c>
      <c r="G104" s="41">
        <v>-177.38995385193789</v>
      </c>
      <c r="H104" s="41">
        <v>238.36455238516993</v>
      </c>
      <c r="I104" s="41">
        <v>-90.469955240458646</v>
      </c>
      <c r="J104" s="41">
        <v>34.69705405746808</v>
      </c>
      <c r="K104" s="41">
        <v>65.222435439813708</v>
      </c>
      <c r="L104" s="41">
        <v>186.37541743372427</v>
      </c>
      <c r="M104" s="40">
        <v>-57.13428357089272</v>
      </c>
      <c r="N104" s="48">
        <v>1292.7248304529228</v>
      </c>
      <c r="P104" s="15">
        <v>1580.9140422446519</v>
      </c>
      <c r="Q104" s="15">
        <v>187.82601587896974</v>
      </c>
      <c r="R104" s="15">
        <v>1206.6729806305577</v>
      </c>
      <c r="S104" s="27">
        <f>SUM(P104:R104)</f>
        <v>2975.4130387541791</v>
      </c>
      <c r="T104" s="27"/>
      <c r="U104" s="183">
        <v>7.9</v>
      </c>
      <c r="V104" s="32">
        <f>P104/U104</f>
        <v>200.11570154995593</v>
      </c>
      <c r="W104" s="219">
        <f>N104/V104</f>
        <v>6.4598870575391265</v>
      </c>
      <c r="X104" s="219">
        <f>U104+W104</f>
        <v>14.359887057539126</v>
      </c>
      <c r="Y104" s="41">
        <f>SUM(G104:J104)</f>
        <v>5.2016973502414743</v>
      </c>
      <c r="Z104" s="219">
        <f>Y104/V104</f>
        <v>2.599344933932107E-2</v>
      </c>
      <c r="AA104" s="219">
        <f>U104+Z104</f>
        <v>7.9259934493393214</v>
      </c>
    </row>
    <row r="105" spans="1:27">
      <c r="A105" s="51">
        <v>275</v>
      </c>
      <c r="B105" s="222">
        <v>13</v>
      </c>
      <c r="C105" s="222">
        <v>13</v>
      </c>
      <c r="D105" s="23" t="s">
        <v>409</v>
      </c>
      <c r="E105" s="41">
        <v>2521</v>
      </c>
      <c r="F105" s="41">
        <v>199.2044770728078</v>
      </c>
      <c r="G105" s="41">
        <v>72.049440753020889</v>
      </c>
      <c r="H105" s="41">
        <v>93.099636880154875</v>
      </c>
      <c r="I105" s="41">
        <v>-90.469955240458646</v>
      </c>
      <c r="J105" s="41">
        <v>34.69705405746808</v>
      </c>
      <c r="K105" s="41">
        <v>493.32037484557486</v>
      </c>
      <c r="L105" s="41">
        <v>207.18476114747722</v>
      </c>
      <c r="M105" s="40">
        <v>-26.214994049980167</v>
      </c>
      <c r="N105" s="48">
        <v>982.87079548630618</v>
      </c>
      <c r="P105" s="15">
        <v>1603.334547033958</v>
      </c>
      <c r="Q105" s="15">
        <v>254.01594585481951</v>
      </c>
      <c r="R105" s="15">
        <v>370.15735802776686</v>
      </c>
      <c r="S105" s="27">
        <f>SUM(P105:R105)</f>
        <v>2227.5078509165442</v>
      </c>
      <c r="T105" s="27"/>
      <c r="U105" s="183">
        <v>9.8000000000000007</v>
      </c>
      <c r="V105" s="32">
        <f>P105/U105</f>
        <v>163.60556602387325</v>
      </c>
      <c r="W105" s="219">
        <f>N105/V105</f>
        <v>6.0075633083466498</v>
      </c>
      <c r="X105" s="219">
        <f>U105+W105</f>
        <v>15.807563308346651</v>
      </c>
      <c r="Y105" s="41">
        <f>SUM(G105:J105)</f>
        <v>109.37617645018518</v>
      </c>
      <c r="Z105" s="219">
        <f>Y105/V105</f>
        <v>0.66853579073358094</v>
      </c>
      <c r="AA105" s="219">
        <f>U105+Z105</f>
        <v>10.468535790733581</v>
      </c>
    </row>
    <row r="106" spans="1:27">
      <c r="A106" s="51">
        <v>276</v>
      </c>
      <c r="B106" s="222">
        <v>12</v>
      </c>
      <c r="C106" s="222">
        <v>12</v>
      </c>
      <c r="D106" s="23" t="s">
        <v>410</v>
      </c>
      <c r="E106" s="41">
        <v>15157</v>
      </c>
      <c r="F106" s="41">
        <v>713.55858148988034</v>
      </c>
      <c r="G106" s="41">
        <v>78.434531839899435</v>
      </c>
      <c r="H106" s="41">
        <v>0.49168642481863489</v>
      </c>
      <c r="I106" s="41">
        <v>-90.469955240458646</v>
      </c>
      <c r="J106" s="41">
        <v>34.69705405746808</v>
      </c>
      <c r="K106" s="41">
        <v>355.14856475821824</v>
      </c>
      <c r="L106" s="41">
        <v>131.45214763214292</v>
      </c>
      <c r="M106" s="40">
        <v>-123.45318994523983</v>
      </c>
      <c r="N106" s="48">
        <v>1099.8594210369704</v>
      </c>
      <c r="P106" s="15">
        <v>1744.5478637010724</v>
      </c>
      <c r="Q106" s="15">
        <v>154.08083568648155</v>
      </c>
      <c r="R106" s="15">
        <v>243.3831853720657</v>
      </c>
      <c r="S106" s="27">
        <f>SUM(P106:R106)</f>
        <v>2142.0118847596195</v>
      </c>
      <c r="T106" s="27"/>
      <c r="U106" s="183">
        <v>8.4</v>
      </c>
      <c r="V106" s="32">
        <f>P106/U106</f>
        <v>207.6842694882229</v>
      </c>
      <c r="W106" s="219">
        <f>N106/V106</f>
        <v>5.2958243960760827</v>
      </c>
      <c r="X106" s="219">
        <f>U106+W106</f>
        <v>13.695824396076084</v>
      </c>
      <c r="Y106" s="41">
        <f>SUM(G106:J106)</f>
        <v>23.153317081727508</v>
      </c>
      <c r="Z106" s="219">
        <f>Y106/V106</f>
        <v>0.11148324877364127</v>
      </c>
      <c r="AA106" s="219">
        <f>U106+Z106</f>
        <v>8.5114832487736418</v>
      </c>
    </row>
    <row r="107" spans="1:27">
      <c r="A107" s="51">
        <v>280</v>
      </c>
      <c r="B107" s="222">
        <v>15</v>
      </c>
      <c r="C107" s="222">
        <v>15</v>
      </c>
      <c r="D107" s="23" t="s">
        <v>411</v>
      </c>
      <c r="E107" s="41">
        <v>2024</v>
      </c>
      <c r="F107" s="41">
        <v>703.69178342171733</v>
      </c>
      <c r="G107" s="41">
        <v>51.756148527537945</v>
      </c>
      <c r="H107" s="41">
        <v>144.91823646505136</v>
      </c>
      <c r="I107" s="41">
        <v>-90.469955240458646</v>
      </c>
      <c r="J107" s="41">
        <v>34.69705405746808</v>
      </c>
      <c r="K107" s="41">
        <v>456.32597589348461</v>
      </c>
      <c r="L107" s="41">
        <v>245.65550564544014</v>
      </c>
      <c r="M107" s="40">
        <v>-144.73418972332016</v>
      </c>
      <c r="N107" s="48">
        <v>1401.8405590671616</v>
      </c>
      <c r="P107" s="15">
        <v>1666.7440164700217</v>
      </c>
      <c r="Q107" s="15">
        <v>213.32978878458499</v>
      </c>
      <c r="R107" s="15">
        <v>427.45667191007902</v>
      </c>
      <c r="S107" s="27">
        <f>SUM(P107:R107)</f>
        <v>2307.5304771646856</v>
      </c>
      <c r="T107" s="27"/>
      <c r="U107" s="183">
        <v>9.3000000000000007</v>
      </c>
      <c r="V107" s="32">
        <f>P107/U107</f>
        <v>179.21978671720663</v>
      </c>
      <c r="W107" s="219">
        <f>N107/V107</f>
        <v>7.8219073057995834</v>
      </c>
      <c r="X107" s="219">
        <f>U107+W107</f>
        <v>17.121907305799585</v>
      </c>
      <c r="Y107" s="41">
        <f>SUM(G107:J107)</f>
        <v>140.90148380959874</v>
      </c>
      <c r="Z107" s="219">
        <f>Y107/V107</f>
        <v>0.78619379249641186</v>
      </c>
      <c r="AA107" s="219">
        <f>U107+Z107</f>
        <v>10.086193792496413</v>
      </c>
    </row>
    <row r="108" spans="1:27">
      <c r="A108" s="51">
        <v>284</v>
      </c>
      <c r="B108" s="222">
        <v>2</v>
      </c>
      <c r="C108" s="222">
        <v>2</v>
      </c>
      <c r="D108" s="23" t="s">
        <v>412</v>
      </c>
      <c r="E108" s="41">
        <v>2227</v>
      </c>
      <c r="F108" s="41">
        <v>134.17778210108824</v>
      </c>
      <c r="G108" s="41">
        <v>222.56669120185597</v>
      </c>
      <c r="H108" s="41">
        <v>196.23056559055246</v>
      </c>
      <c r="I108" s="41">
        <v>-90.469955240458646</v>
      </c>
      <c r="J108" s="41">
        <v>34.69705405746808</v>
      </c>
      <c r="K108" s="41">
        <v>500.83681645835742</v>
      </c>
      <c r="L108" s="41">
        <v>227.73904971244093</v>
      </c>
      <c r="M108" s="40">
        <v>377.57656039515041</v>
      </c>
      <c r="N108" s="48">
        <v>1603.3545642966958</v>
      </c>
      <c r="P108" s="15">
        <v>1351.1528560543966</v>
      </c>
      <c r="Q108" s="15">
        <v>626.23854467894034</v>
      </c>
      <c r="R108" s="15">
        <v>260.66605612177818</v>
      </c>
      <c r="S108" s="27">
        <f>SUM(P108:R108)</f>
        <v>2238.0574568551151</v>
      </c>
      <c r="T108" s="27"/>
      <c r="U108" s="183">
        <v>7.4000000000000012</v>
      </c>
      <c r="V108" s="32">
        <f>P108/U108</f>
        <v>182.58822379113465</v>
      </c>
      <c r="W108" s="219">
        <f>N108/V108</f>
        <v>8.7812594427272401</v>
      </c>
      <c r="X108" s="219">
        <f>U108+W108</f>
        <v>16.181259442727242</v>
      </c>
      <c r="Y108" s="41">
        <f>SUM(G108:J108)</f>
        <v>363.02435560941785</v>
      </c>
      <c r="Z108" s="219">
        <f>Y108/V108</f>
        <v>1.988213413065931</v>
      </c>
      <c r="AA108" s="219">
        <f>U108+Z108</f>
        <v>9.388213413065932</v>
      </c>
    </row>
    <row r="109" spans="1:27">
      <c r="A109" s="51">
        <v>285</v>
      </c>
      <c r="B109" s="222">
        <v>8</v>
      </c>
      <c r="C109" s="222">
        <v>8</v>
      </c>
      <c r="D109" s="23" t="s">
        <v>413</v>
      </c>
      <c r="E109" s="41">
        <v>50617</v>
      </c>
      <c r="F109" s="41">
        <v>76.113058117808848</v>
      </c>
      <c r="G109" s="41">
        <v>-185.34773911457859</v>
      </c>
      <c r="H109" s="41">
        <v>-47.098575968063777</v>
      </c>
      <c r="I109" s="41">
        <v>-90.469955240458646</v>
      </c>
      <c r="J109" s="41">
        <v>34.69705405746808</v>
      </c>
      <c r="K109" s="41">
        <v>176.67393269109149</v>
      </c>
      <c r="L109" s="41">
        <v>153.62296149117316</v>
      </c>
      <c r="M109" s="40">
        <v>-25.414366714740108</v>
      </c>
      <c r="N109" s="48">
        <v>92.776369339941454</v>
      </c>
      <c r="P109" s="15">
        <v>2025.3985861404904</v>
      </c>
      <c r="Q109" s="15">
        <v>176.54994929569116</v>
      </c>
      <c r="R109" s="15">
        <v>348.2837243031787</v>
      </c>
      <c r="S109" s="27">
        <f>SUM(P109:R109)</f>
        <v>2550.23225973936</v>
      </c>
      <c r="T109" s="27"/>
      <c r="U109" s="183">
        <v>9.4</v>
      </c>
      <c r="V109" s="32">
        <f>P109/U109</f>
        <v>215.46793469579683</v>
      </c>
      <c r="W109" s="219">
        <f>N109/V109</f>
        <v>0.43058086332393503</v>
      </c>
      <c r="X109" s="219">
        <f>U109+W109</f>
        <v>9.8305808633239362</v>
      </c>
      <c r="Y109" s="41">
        <f>SUM(G109:J109)</f>
        <v>-288.21921626563289</v>
      </c>
      <c r="Z109" s="219">
        <f>Y109/V109</f>
        <v>-1.3376431935106641</v>
      </c>
      <c r="AA109" s="219">
        <f>U109+Z109</f>
        <v>8.0623568064893369</v>
      </c>
    </row>
    <row r="110" spans="1:27">
      <c r="A110" s="51">
        <v>286</v>
      </c>
      <c r="B110" s="222">
        <v>8</v>
      </c>
      <c r="C110" s="222">
        <v>8</v>
      </c>
      <c r="D110" s="23" t="s">
        <v>414</v>
      </c>
      <c r="E110" s="41">
        <v>79429</v>
      </c>
      <c r="F110" s="41">
        <v>19.354610111942513</v>
      </c>
      <c r="G110" s="41">
        <v>-189.67110144804897</v>
      </c>
      <c r="H110" s="41">
        <v>-84.639078379305701</v>
      </c>
      <c r="I110" s="41">
        <v>-90.469955240458646</v>
      </c>
      <c r="J110" s="41">
        <v>34.69705405746808</v>
      </c>
      <c r="K110" s="41">
        <v>176.57372808799082</v>
      </c>
      <c r="L110" s="41">
        <v>162.5826446453182</v>
      </c>
      <c r="M110" s="40">
        <v>-100.68271034508807</v>
      </c>
      <c r="N110" s="48">
        <v>-72.254808489940785</v>
      </c>
      <c r="P110" s="15">
        <v>1909.6971617306983</v>
      </c>
      <c r="Q110" s="15">
        <v>252.4912781603696</v>
      </c>
      <c r="R110" s="15">
        <v>389.64685927681325</v>
      </c>
      <c r="S110" s="27">
        <f>SUM(P110:R110)</f>
        <v>2551.8352991678812</v>
      </c>
      <c r="T110" s="27"/>
      <c r="U110" s="183">
        <v>8.9</v>
      </c>
      <c r="V110" s="32">
        <f>P110/U110</f>
        <v>214.57271480120204</v>
      </c>
      <c r="W110" s="219">
        <f>N110/V110</f>
        <v>-0.33673810091317358</v>
      </c>
      <c r="X110" s="219">
        <f>U110+W110</f>
        <v>8.563261899086827</v>
      </c>
      <c r="Y110" s="41">
        <f>SUM(G110:J110)</f>
        <v>-330.08308101034527</v>
      </c>
      <c r="Z110" s="219">
        <f>Y110/V110</f>
        <v>-1.5383273745506814</v>
      </c>
      <c r="AA110" s="219">
        <f>U110+Z110</f>
        <v>7.3616726254493194</v>
      </c>
    </row>
    <row r="111" spans="1:27">
      <c r="A111" s="51">
        <v>287</v>
      </c>
      <c r="B111" s="222">
        <v>15</v>
      </c>
      <c r="C111" s="222">
        <v>15</v>
      </c>
      <c r="D111" s="23" t="s">
        <v>415</v>
      </c>
      <c r="E111" s="41">
        <v>6242</v>
      </c>
      <c r="F111" s="41">
        <v>250.99837685022041</v>
      </c>
      <c r="G111" s="41">
        <v>215.22932407729556</v>
      </c>
      <c r="H111" s="41">
        <v>124.48633401656078</v>
      </c>
      <c r="I111" s="41">
        <v>-90.46995524045866</v>
      </c>
      <c r="J111" s="41">
        <v>34.69705405746808</v>
      </c>
      <c r="K111" s="41">
        <v>359.15030205964564</v>
      </c>
      <c r="L111" s="41">
        <v>230.35542364029615</v>
      </c>
      <c r="M111" s="40">
        <v>386.99807753925023</v>
      </c>
      <c r="N111" s="48">
        <v>1511.4449370205193</v>
      </c>
      <c r="P111" s="15">
        <v>1791.2868372320611</v>
      </c>
      <c r="Q111" s="15">
        <v>183.06940219480936</v>
      </c>
      <c r="R111" s="15">
        <v>547.63259944363983</v>
      </c>
      <c r="S111" s="27">
        <f>SUM(P111:R111)</f>
        <v>2521.9888388705103</v>
      </c>
      <c r="T111" s="27"/>
      <c r="U111" s="183">
        <v>8.9</v>
      </c>
      <c r="V111" s="32">
        <f>P111/U111</f>
        <v>201.26818395865854</v>
      </c>
      <c r="W111" s="219">
        <f>N111/V111</f>
        <v>7.5096068702591241</v>
      </c>
      <c r="X111" s="219">
        <f>U111+W111</f>
        <v>16.409606870259125</v>
      </c>
      <c r="Y111" s="41">
        <f>SUM(G111:J111)</f>
        <v>283.9427569108658</v>
      </c>
      <c r="Z111" s="219">
        <f>Y111/V111</f>
        <v>1.4107682164469124</v>
      </c>
      <c r="AA111" s="219">
        <f>U111+Z111</f>
        <v>10.310768216446913</v>
      </c>
    </row>
    <row r="112" spans="1:27">
      <c r="A112" s="51">
        <v>288</v>
      </c>
      <c r="B112" s="222">
        <v>15</v>
      </c>
      <c r="C112" s="222">
        <v>15</v>
      </c>
      <c r="D112" s="23" t="s">
        <v>416</v>
      </c>
      <c r="E112" s="41">
        <v>6405</v>
      </c>
      <c r="F112" s="41">
        <v>710.51482819473222</v>
      </c>
      <c r="G112" s="41">
        <v>0.36639997316502571</v>
      </c>
      <c r="H112" s="41">
        <v>-35.613736919853061</v>
      </c>
      <c r="I112" s="41">
        <v>-90.469955240458646</v>
      </c>
      <c r="J112" s="41">
        <v>34.69705405746808</v>
      </c>
      <c r="K112" s="41">
        <v>322.07508885980837</v>
      </c>
      <c r="L112" s="41">
        <v>206.84360723736589</v>
      </c>
      <c r="M112" s="40">
        <v>16.589695550351287</v>
      </c>
      <c r="N112" s="48">
        <v>1165.0029817328202</v>
      </c>
      <c r="P112" s="15">
        <v>1672.4868065365858</v>
      </c>
      <c r="Q112" s="15">
        <v>284.6698358313817</v>
      </c>
      <c r="R112" s="15">
        <v>304.37147493645591</v>
      </c>
      <c r="S112" s="27">
        <f>SUM(P112:R112)</f>
        <v>2261.5281173044236</v>
      </c>
      <c r="T112" s="27"/>
      <c r="U112" s="183">
        <v>8.9</v>
      </c>
      <c r="V112" s="32">
        <f>P112/U112</f>
        <v>187.91986590298717</v>
      </c>
      <c r="W112" s="219">
        <f>N112/V112</f>
        <v>6.1994668638931874</v>
      </c>
      <c r="X112" s="219">
        <f>U112+W112</f>
        <v>15.099466863893188</v>
      </c>
      <c r="Y112" s="41">
        <f>SUM(G112:J112)</f>
        <v>-91.020238129678603</v>
      </c>
      <c r="Z112" s="219">
        <f>Y112/V112</f>
        <v>-0.48435665751628099</v>
      </c>
      <c r="AA112" s="219">
        <f>U112+Z112</f>
        <v>8.4156433424837189</v>
      </c>
    </row>
    <row r="113" spans="1:27">
      <c r="A113" s="51">
        <v>290</v>
      </c>
      <c r="B113" s="222">
        <v>18</v>
      </c>
      <c r="C113" s="222">
        <v>18</v>
      </c>
      <c r="D113" s="23" t="s">
        <v>417</v>
      </c>
      <c r="E113" s="41">
        <v>7755</v>
      </c>
      <c r="F113" s="41">
        <v>443.63137061258311</v>
      </c>
      <c r="G113" s="41">
        <v>51.195541792723489</v>
      </c>
      <c r="H113" s="41">
        <v>91.804744349785665</v>
      </c>
      <c r="I113" s="41">
        <v>-90.469955240458646</v>
      </c>
      <c r="J113" s="41">
        <v>34.69705405746808</v>
      </c>
      <c r="K113" s="41">
        <v>369.95731134437051</v>
      </c>
      <c r="L113" s="41">
        <v>219.50407212844013</v>
      </c>
      <c r="M113" s="40">
        <v>-55.925467440361061</v>
      </c>
      <c r="N113" s="48">
        <v>1064.3946716247924</v>
      </c>
      <c r="P113" s="15">
        <v>1587.3979038883567</v>
      </c>
      <c r="Q113" s="15">
        <v>420.43202101869753</v>
      </c>
      <c r="R113" s="15">
        <v>322.50681475332055</v>
      </c>
      <c r="S113" s="27">
        <f>SUM(P113:R113)</f>
        <v>2330.3367396603749</v>
      </c>
      <c r="T113" s="27"/>
      <c r="U113" s="183">
        <v>9.4</v>
      </c>
      <c r="V113" s="32">
        <f>P113/U113</f>
        <v>168.87211743493157</v>
      </c>
      <c r="W113" s="219">
        <f>N113/V113</f>
        <v>6.3029627850489662</v>
      </c>
      <c r="X113" s="219">
        <f>U113+W113</f>
        <v>15.702962785048967</v>
      </c>
      <c r="Y113" s="41">
        <f>SUM(G113:J113)</f>
        <v>87.227384959518574</v>
      </c>
      <c r="Z113" s="219">
        <f>Y113/V113</f>
        <v>0.51652923102079495</v>
      </c>
      <c r="AA113" s="219">
        <f>U113+Z113</f>
        <v>9.916529231020796</v>
      </c>
    </row>
    <row r="114" spans="1:27">
      <c r="A114" s="51">
        <v>291</v>
      </c>
      <c r="B114" s="222">
        <v>6</v>
      </c>
      <c r="C114" s="222">
        <v>6</v>
      </c>
      <c r="D114" s="23" t="s">
        <v>418</v>
      </c>
      <c r="E114" s="41">
        <v>2119</v>
      </c>
      <c r="F114" s="41">
        <v>-63.614072910692293</v>
      </c>
      <c r="G114" s="41">
        <v>497.55126897747346</v>
      </c>
      <c r="H114" s="41">
        <v>436.27794984926072</v>
      </c>
      <c r="I114" s="41">
        <v>-90.469955240458646</v>
      </c>
      <c r="J114" s="41">
        <v>34.69705405746808</v>
      </c>
      <c r="K114" s="41">
        <v>115.9866358598989</v>
      </c>
      <c r="L114" s="41">
        <v>206.73597515327032</v>
      </c>
      <c r="M114" s="40">
        <v>35.491741387446908</v>
      </c>
      <c r="N114" s="48">
        <v>1172.6565971539087</v>
      </c>
      <c r="P114" s="15">
        <v>1605.2461973539876</v>
      </c>
      <c r="Q114" s="15">
        <v>350.42238626710713</v>
      </c>
      <c r="R114" s="15">
        <v>824.21384891175069</v>
      </c>
      <c r="S114" s="27">
        <f>SUM(P114:R114)</f>
        <v>2779.8824325328455</v>
      </c>
      <c r="T114" s="27"/>
      <c r="U114" s="183">
        <v>9.1</v>
      </c>
      <c r="V114" s="32">
        <f>P114/U114</f>
        <v>176.40068102791074</v>
      </c>
      <c r="W114" s="219">
        <f>N114/V114</f>
        <v>6.6476874710498812</v>
      </c>
      <c r="X114" s="219">
        <f>U114+W114</f>
        <v>15.747687471049881</v>
      </c>
      <c r="Y114" s="41">
        <f>SUM(G114:J114)</f>
        <v>878.05631764374368</v>
      </c>
      <c r="Z114" s="219">
        <f>Y114/V114</f>
        <v>4.9776243069311876</v>
      </c>
      <c r="AA114" s="219">
        <f>U114+Z114</f>
        <v>14.077624306931188</v>
      </c>
    </row>
    <row r="115" spans="1:27">
      <c r="A115" s="51">
        <v>297</v>
      </c>
      <c r="B115" s="222">
        <v>11</v>
      </c>
      <c r="C115" s="222">
        <v>11</v>
      </c>
      <c r="D115" s="23" t="s">
        <v>127</v>
      </c>
      <c r="E115" s="41">
        <v>122594</v>
      </c>
      <c r="F115" s="41">
        <v>105.03554333279035</v>
      </c>
      <c r="G115" s="41">
        <v>-107.06002459641979</v>
      </c>
      <c r="H115" s="41">
        <v>-36.502493606833433</v>
      </c>
      <c r="I115" s="41">
        <v>-90.469955240458646</v>
      </c>
      <c r="J115" s="41">
        <v>34.69705405746808</v>
      </c>
      <c r="K115" s="41">
        <v>206.92164027945807</v>
      </c>
      <c r="L115" s="41">
        <v>156.69675980565484</v>
      </c>
      <c r="M115" s="40">
        <v>-6.2011843972788228</v>
      </c>
      <c r="N115" s="48">
        <v>263.11733965462173</v>
      </c>
      <c r="P115" s="15">
        <v>1773.6901250002907</v>
      </c>
      <c r="Q115" s="15">
        <v>200.55416073788277</v>
      </c>
      <c r="R115" s="15">
        <v>413.9312103667292</v>
      </c>
      <c r="S115" s="27">
        <f>SUM(P115:R115)</f>
        <v>2388.1754961049028</v>
      </c>
      <c r="T115" s="27"/>
      <c r="U115" s="183">
        <v>8.1</v>
      </c>
      <c r="V115" s="32">
        <f>P115/U115</f>
        <v>218.97408950620874</v>
      </c>
      <c r="W115" s="219">
        <f>N115/V115</f>
        <v>1.20159120308689</v>
      </c>
      <c r="X115" s="219">
        <f>U115+W115</f>
        <v>9.3015912030868897</v>
      </c>
      <c r="Y115" s="41">
        <f>SUM(G115:J115)</f>
        <v>-199.33541938624379</v>
      </c>
      <c r="Z115" s="219">
        <f>Y115/V115</f>
        <v>-0.91031509634655594</v>
      </c>
      <c r="AA115" s="219">
        <f>U115+Z115</f>
        <v>7.1896849036534434</v>
      </c>
    </row>
    <row r="116" spans="1:27">
      <c r="A116" s="51">
        <v>300</v>
      </c>
      <c r="B116" s="222">
        <v>14</v>
      </c>
      <c r="C116" s="222">
        <v>14</v>
      </c>
      <c r="D116" s="23" t="s">
        <v>419</v>
      </c>
      <c r="E116" s="41">
        <v>3437</v>
      </c>
      <c r="F116" s="41">
        <v>159.14583385762941</v>
      </c>
      <c r="G116" s="41">
        <v>409.85028884920092</v>
      </c>
      <c r="H116" s="41">
        <v>209.01475308109082</v>
      </c>
      <c r="I116" s="41">
        <v>-90.469955240458646</v>
      </c>
      <c r="J116" s="41">
        <v>34.69705405746808</v>
      </c>
      <c r="K116" s="41">
        <v>539.71939201214605</v>
      </c>
      <c r="L116" s="41">
        <v>223.11068551308898</v>
      </c>
      <c r="M116" s="40">
        <v>467.01891184172246</v>
      </c>
      <c r="N116" s="48">
        <v>1952.0869639921289</v>
      </c>
      <c r="P116" s="15">
        <v>1475.3574277773073</v>
      </c>
      <c r="Q116" s="15">
        <v>173.70934055862671</v>
      </c>
      <c r="R116" s="15">
        <v>330.70345818295027</v>
      </c>
      <c r="S116" s="27">
        <f>SUM(P116:R116)</f>
        <v>1979.7702265188843</v>
      </c>
      <c r="T116" s="27"/>
      <c r="U116" s="183">
        <v>8.4</v>
      </c>
      <c r="V116" s="32">
        <f>P116/U116</f>
        <v>175.63778902110801</v>
      </c>
      <c r="W116" s="219">
        <f>N116/V116</f>
        <v>11.114276573804561</v>
      </c>
      <c r="X116" s="219">
        <f>U116+W116</f>
        <v>19.514276573804562</v>
      </c>
      <c r="Y116" s="41">
        <f>SUM(G116:J116)</f>
        <v>563.09214074730119</v>
      </c>
      <c r="Z116" s="219">
        <f>Y116/V116</f>
        <v>3.2059851350077588</v>
      </c>
      <c r="AA116" s="219">
        <f>U116+Z116</f>
        <v>11.60598513500776</v>
      </c>
    </row>
    <row r="117" spans="1:27">
      <c r="A117" s="51">
        <v>301</v>
      </c>
      <c r="B117" s="222">
        <v>14</v>
      </c>
      <c r="C117" s="222">
        <v>14</v>
      </c>
      <c r="D117" s="23" t="s">
        <v>420</v>
      </c>
      <c r="E117" s="41">
        <v>19890</v>
      </c>
      <c r="F117" s="41">
        <v>182.83983220440359</v>
      </c>
      <c r="G117" s="41">
        <v>-86.081711889750352</v>
      </c>
      <c r="H117" s="41">
        <v>-102.51444483133774</v>
      </c>
      <c r="I117" s="41">
        <v>-90.469955240458646</v>
      </c>
      <c r="J117" s="41">
        <v>34.69705405746808</v>
      </c>
      <c r="K117" s="41">
        <v>524.43721249856571</v>
      </c>
      <c r="L117" s="41">
        <v>222.74439948027816</v>
      </c>
      <c r="M117" s="40">
        <v>-96.410809451985926</v>
      </c>
      <c r="N117" s="48">
        <v>589.24157684742397</v>
      </c>
      <c r="P117" s="15">
        <v>1513.7781600781659</v>
      </c>
      <c r="Q117" s="15">
        <v>158.21719813976873</v>
      </c>
      <c r="R117" s="15">
        <v>295.34431017250881</v>
      </c>
      <c r="S117" s="27">
        <f>SUM(P117:R117)</f>
        <v>1967.3396683904434</v>
      </c>
      <c r="T117" s="27"/>
      <c r="U117" s="183">
        <v>8.4</v>
      </c>
      <c r="V117" s="32">
        <f>P117/U117</f>
        <v>180.21168572359116</v>
      </c>
      <c r="W117" s="219">
        <f>N117/V117</f>
        <v>3.2697190222791837</v>
      </c>
      <c r="X117" s="219">
        <f>U117+W117</f>
        <v>11.669719022279184</v>
      </c>
      <c r="Y117" s="41">
        <f>SUM(G117:J117)</f>
        <v>-244.36905790407869</v>
      </c>
      <c r="Z117" s="219">
        <f>Y117/V117</f>
        <v>-1.3560111649967703</v>
      </c>
      <c r="AA117" s="219">
        <f>U117+Z117</f>
        <v>7.0439888350032298</v>
      </c>
    </row>
    <row r="118" spans="1:27">
      <c r="A118" s="51">
        <v>304</v>
      </c>
      <c r="B118" s="222">
        <v>2</v>
      </c>
      <c r="C118" s="222">
        <v>2</v>
      </c>
      <c r="D118" s="23" t="s">
        <v>421</v>
      </c>
      <c r="E118" s="41">
        <v>950</v>
      </c>
      <c r="F118" s="41">
        <v>221.27096912204732</v>
      </c>
      <c r="G118" s="41">
        <v>-282.03157480236075</v>
      </c>
      <c r="H118" s="41">
        <v>-15.038855284007116</v>
      </c>
      <c r="I118" s="41">
        <v>-90.469955240458646</v>
      </c>
      <c r="J118" s="41">
        <v>34.69705405746808</v>
      </c>
      <c r="K118" s="41">
        <v>-77.187637853550882</v>
      </c>
      <c r="L118" s="41">
        <v>184.23426281926967</v>
      </c>
      <c r="M118" s="40">
        <v>-218.91578947368421</v>
      </c>
      <c r="N118" s="48">
        <v>-243.44152663503556</v>
      </c>
      <c r="P118" s="15">
        <v>1263.4198347980189</v>
      </c>
      <c r="Q118" s="15">
        <v>225.24200578947367</v>
      </c>
      <c r="R118" s="15">
        <v>1920.7221462433686</v>
      </c>
      <c r="S118" s="27">
        <f>SUM(P118:R118)</f>
        <v>3409.3839868308614</v>
      </c>
      <c r="T118" s="27"/>
      <c r="U118" s="183">
        <v>5.2999999999999989</v>
      </c>
      <c r="V118" s="32">
        <f>P118/U118</f>
        <v>238.38110090528662</v>
      </c>
      <c r="W118" s="219">
        <f>N118/V118</f>
        <v>-1.0212283008616507</v>
      </c>
      <c r="X118" s="219">
        <f>U118+W118</f>
        <v>4.278771699138348</v>
      </c>
      <c r="Y118" s="41">
        <f>SUM(G118:J118)</f>
        <v>-352.84333126935849</v>
      </c>
      <c r="Z118" s="219">
        <f>Y118/V118</f>
        <v>-1.4801648701570094</v>
      </c>
      <c r="AA118" s="219">
        <f>U118+Z118</f>
        <v>3.8198351298429896</v>
      </c>
    </row>
    <row r="119" spans="1:27">
      <c r="A119" s="51">
        <v>305</v>
      </c>
      <c r="B119" s="222">
        <v>17</v>
      </c>
      <c r="C119" s="222">
        <v>17</v>
      </c>
      <c r="D119" s="23" t="s">
        <v>422</v>
      </c>
      <c r="E119" s="41">
        <v>15146</v>
      </c>
      <c r="F119" s="41">
        <v>479.95338588919714</v>
      </c>
      <c r="G119" s="41">
        <v>46.572454306326236</v>
      </c>
      <c r="H119" s="41">
        <v>84.157739264929077</v>
      </c>
      <c r="I119" s="41">
        <v>-90.469955240458646</v>
      </c>
      <c r="J119" s="41">
        <v>34.69705405746808</v>
      </c>
      <c r="K119" s="41">
        <v>307.21853813443562</v>
      </c>
      <c r="L119" s="41">
        <v>182.43585755568293</v>
      </c>
      <c r="M119" s="40">
        <v>-69.620229763633958</v>
      </c>
      <c r="N119" s="48">
        <v>974.94484422418816</v>
      </c>
      <c r="P119" s="15">
        <v>1385.9062586331779</v>
      </c>
      <c r="Q119" s="15">
        <v>300.75630057440907</v>
      </c>
      <c r="R119" s="15">
        <v>564.45059391416873</v>
      </c>
      <c r="S119" s="27">
        <f>SUM(P119:R119)</f>
        <v>2251.1131531217557</v>
      </c>
      <c r="T119" s="27"/>
      <c r="U119" s="183">
        <v>7.4000000000000012</v>
      </c>
      <c r="V119" s="32">
        <f>P119/U119</f>
        <v>187.28462954502402</v>
      </c>
      <c r="W119" s="219">
        <f>N119/V119</f>
        <v>5.2056853068650106</v>
      </c>
      <c r="X119" s="219">
        <f>U119+W119</f>
        <v>12.605685306865013</v>
      </c>
      <c r="Y119" s="41">
        <f>SUM(G119:J119)</f>
        <v>74.957292388264747</v>
      </c>
      <c r="Z119" s="219">
        <f>Y119/V119</f>
        <v>0.40023194946836094</v>
      </c>
      <c r="AA119" s="219">
        <f>U119+Z119</f>
        <v>7.8002319494683618</v>
      </c>
    </row>
    <row r="120" spans="1:27">
      <c r="A120" s="51">
        <v>309</v>
      </c>
      <c r="B120" s="222">
        <v>12</v>
      </c>
      <c r="C120" s="222">
        <v>12</v>
      </c>
      <c r="D120" s="23" t="s">
        <v>423</v>
      </c>
      <c r="E120" s="41">
        <v>6457</v>
      </c>
      <c r="F120" s="41">
        <v>132.4785805140142</v>
      </c>
      <c r="G120" s="41">
        <v>-205.46560022775651</v>
      </c>
      <c r="H120" s="41">
        <v>-151.82950278855759</v>
      </c>
      <c r="I120" s="41">
        <v>-90.469955240458646</v>
      </c>
      <c r="J120" s="41">
        <v>34.69705405746808</v>
      </c>
      <c r="K120" s="41">
        <v>598.57722501269984</v>
      </c>
      <c r="L120" s="41">
        <v>193.57627923724417</v>
      </c>
      <c r="M120" s="40">
        <v>-76.347529812606467</v>
      </c>
      <c r="N120" s="48">
        <v>435.21655077228803</v>
      </c>
      <c r="P120" s="15">
        <v>1484.0202130284201</v>
      </c>
      <c r="Q120" s="15">
        <v>148.20329069227196</v>
      </c>
      <c r="R120" s="15">
        <v>263.69319167693976</v>
      </c>
      <c r="S120" s="27">
        <f>SUM(P120:R120)</f>
        <v>1895.9166953976319</v>
      </c>
      <c r="T120" s="27"/>
      <c r="U120" s="183">
        <v>8.9</v>
      </c>
      <c r="V120" s="32">
        <f>P120/U120</f>
        <v>166.74384416049665</v>
      </c>
      <c r="W120" s="219">
        <f>N120/V120</f>
        <v>2.6100906630974468</v>
      </c>
      <c r="X120" s="219">
        <f>U120+W120</f>
        <v>11.510090663097447</v>
      </c>
      <c r="Y120" s="41">
        <f>SUM(G120:J120)</f>
        <v>-413.06800419930471</v>
      </c>
      <c r="Z120" s="219">
        <f>Y120/V120</f>
        <v>-2.4772608924723638</v>
      </c>
      <c r="AA120" s="219">
        <f>U120+Z120</f>
        <v>6.4227391075276365</v>
      </c>
    </row>
    <row r="121" spans="1:27">
      <c r="A121" s="51">
        <v>312</v>
      </c>
      <c r="B121" s="222">
        <v>13</v>
      </c>
      <c r="C121" s="222">
        <v>13</v>
      </c>
      <c r="D121" s="23" t="s">
        <v>424</v>
      </c>
      <c r="E121" s="41">
        <v>1196</v>
      </c>
      <c r="F121" s="41">
        <v>542.0679072887325</v>
      </c>
      <c r="G121" s="41">
        <v>-77.525790645429282</v>
      </c>
      <c r="H121" s="41">
        <v>-106.41421300477201</v>
      </c>
      <c r="I121" s="41">
        <v>-90.469955240458646</v>
      </c>
      <c r="J121" s="41">
        <v>34.69705405746808</v>
      </c>
      <c r="K121" s="41">
        <v>174.33134780403788</v>
      </c>
      <c r="L121" s="41">
        <v>244.65510059803825</v>
      </c>
      <c r="M121" s="40">
        <v>-260.55769230769232</v>
      </c>
      <c r="N121" s="48">
        <v>460.7837585701655</v>
      </c>
      <c r="P121" s="15">
        <v>1535.3171287069895</v>
      </c>
      <c r="Q121" s="15">
        <v>527.95200585284283</v>
      </c>
      <c r="R121" s="15">
        <v>453.85666164381274</v>
      </c>
      <c r="S121" s="27">
        <f>SUM(P121:R121)</f>
        <v>2517.1257962036452</v>
      </c>
      <c r="T121" s="27"/>
      <c r="U121" s="183">
        <v>9.9</v>
      </c>
      <c r="V121" s="32">
        <f>P121/U121</f>
        <v>155.08253825323126</v>
      </c>
      <c r="W121" s="219">
        <f>N121/V121</f>
        <v>2.9712162552934274</v>
      </c>
      <c r="X121" s="219">
        <f>U121+W121</f>
        <v>12.871216255293428</v>
      </c>
      <c r="Y121" s="41">
        <f>SUM(G121:J121)</f>
        <v>-239.71290483319186</v>
      </c>
      <c r="Z121" s="219">
        <f>Y121/V121</f>
        <v>-1.5457117708621027</v>
      </c>
      <c r="AA121" s="219">
        <f>U121+Z121</f>
        <v>8.3542882291378984</v>
      </c>
    </row>
    <row r="122" spans="1:27">
      <c r="A122" s="51">
        <v>316</v>
      </c>
      <c r="B122" s="222">
        <v>7</v>
      </c>
      <c r="C122" s="222">
        <v>7</v>
      </c>
      <c r="D122" s="23" t="s">
        <v>425</v>
      </c>
      <c r="E122" s="41">
        <v>4198</v>
      </c>
      <c r="F122" s="41">
        <v>31.863601501023975</v>
      </c>
      <c r="G122" s="41">
        <v>-50.935466129411573</v>
      </c>
      <c r="H122" s="41">
        <v>-41.951637239254403</v>
      </c>
      <c r="I122" s="41">
        <v>-90.469955240458646</v>
      </c>
      <c r="J122" s="41">
        <v>34.69705405746808</v>
      </c>
      <c r="K122" s="41">
        <v>433.82213146196472</v>
      </c>
      <c r="L122" s="41">
        <v>190.74965185384406</v>
      </c>
      <c r="M122" s="40">
        <v>-222.0435921867556</v>
      </c>
      <c r="N122" s="48">
        <v>285.7317880986617</v>
      </c>
      <c r="P122" s="15">
        <v>1795.9324702207309</v>
      </c>
      <c r="Q122" s="15">
        <v>470.0528013339686</v>
      </c>
      <c r="R122" s="15">
        <v>306.84004572891854</v>
      </c>
      <c r="S122" s="27">
        <f>SUM(P122:R122)</f>
        <v>2572.825317283618</v>
      </c>
      <c r="T122" s="27"/>
      <c r="U122" s="183">
        <v>9.4</v>
      </c>
      <c r="V122" s="32">
        <f>P122/U122</f>
        <v>191.05664576816287</v>
      </c>
      <c r="W122" s="219">
        <f>N122/V122</f>
        <v>1.4955344104877781</v>
      </c>
      <c r="X122" s="219">
        <f>U122+W122</f>
        <v>10.895534410487778</v>
      </c>
      <c r="Y122" s="41">
        <f>SUM(G122:J122)</f>
        <v>-148.66000455165656</v>
      </c>
      <c r="Z122" s="219">
        <f>Y122/V122</f>
        <v>-0.77809386820308579</v>
      </c>
      <c r="AA122" s="219">
        <f>U122+Z122</f>
        <v>8.6219061317969139</v>
      </c>
    </row>
    <row r="123" spans="1:27">
      <c r="A123" s="51">
        <v>317</v>
      </c>
      <c r="B123" s="222">
        <v>17</v>
      </c>
      <c r="C123" s="222">
        <v>17</v>
      </c>
      <c r="D123" s="23" t="s">
        <v>426</v>
      </c>
      <c r="E123" s="41">
        <v>2474</v>
      </c>
      <c r="F123" s="41">
        <v>737.64058608543814</v>
      </c>
      <c r="G123" s="41">
        <v>243.80237577493079</v>
      </c>
      <c r="H123" s="41">
        <v>91.41572744702718</v>
      </c>
      <c r="I123" s="41">
        <v>-90.469955240458646</v>
      </c>
      <c r="J123" s="41">
        <v>34.69705405746808</v>
      </c>
      <c r="K123" s="41">
        <v>607.27354466981922</v>
      </c>
      <c r="L123" s="41">
        <v>241.40243798937621</v>
      </c>
      <c r="M123" s="40">
        <v>21.968876313662086</v>
      </c>
      <c r="N123" s="48">
        <v>1887.7306471175041</v>
      </c>
      <c r="P123" s="15">
        <v>1420.5316539581461</v>
      </c>
      <c r="Q123" s="15">
        <v>248.73449474535167</v>
      </c>
      <c r="R123" s="15">
        <v>294.30802576168145</v>
      </c>
      <c r="S123" s="27">
        <f>SUM(P123:R123)</f>
        <v>1963.5741744651791</v>
      </c>
      <c r="T123" s="27"/>
      <c r="U123" s="183">
        <v>9.5</v>
      </c>
      <c r="V123" s="32">
        <f>P123/U123</f>
        <v>149.52964778506802</v>
      </c>
      <c r="W123" s="219">
        <f>N123/V123</f>
        <v>12.624457257004334</v>
      </c>
      <c r="X123" s="219">
        <f>U123+W123</f>
        <v>22.124457257004334</v>
      </c>
      <c r="Y123" s="41">
        <f>SUM(G123:J123)</f>
        <v>279.44520203896741</v>
      </c>
      <c r="Z123" s="219">
        <f>Y123/V123</f>
        <v>1.868828063051672</v>
      </c>
      <c r="AA123" s="219">
        <f>U123+Z123</f>
        <v>11.368828063051673</v>
      </c>
    </row>
    <row r="124" spans="1:27">
      <c r="A124" s="51">
        <v>320</v>
      </c>
      <c r="B124" s="222">
        <v>19</v>
      </c>
      <c r="C124" s="222">
        <v>19</v>
      </c>
      <c r="D124" s="23" t="s">
        <v>427</v>
      </c>
      <c r="E124" s="41">
        <v>6996</v>
      </c>
      <c r="F124" s="41">
        <v>228.52941649911821</v>
      </c>
      <c r="G124" s="41">
        <v>61.031174816559876</v>
      </c>
      <c r="H124" s="41">
        <v>103.59193260357274</v>
      </c>
      <c r="I124" s="41">
        <v>-90.469955240458646</v>
      </c>
      <c r="J124" s="41">
        <v>34.69705405746808</v>
      </c>
      <c r="K124" s="41">
        <v>381.56656604288014</v>
      </c>
      <c r="L124" s="41">
        <v>190.65538441500556</v>
      </c>
      <c r="M124" s="40">
        <v>35.839336763865063</v>
      </c>
      <c r="N124" s="48">
        <v>945.44090997825208</v>
      </c>
      <c r="P124" s="15">
        <v>1707.843779010497</v>
      </c>
      <c r="Q124" s="15">
        <v>241.45223399085188</v>
      </c>
      <c r="R124" s="15">
        <v>745.06633840537449</v>
      </c>
      <c r="S124" s="27">
        <f>SUM(P124:R124)</f>
        <v>2694.3623514067235</v>
      </c>
      <c r="T124" s="27"/>
      <c r="U124" s="183">
        <v>8.9</v>
      </c>
      <c r="V124" s="32">
        <f>P124/U124</f>
        <v>191.89255943938167</v>
      </c>
      <c r="W124" s="219">
        <f>N124/V124</f>
        <v>4.9269284475665884</v>
      </c>
      <c r="X124" s="219">
        <f>U124+W124</f>
        <v>13.826928447566589</v>
      </c>
      <c r="Y124" s="41">
        <f>SUM(G124:J124)</f>
        <v>108.85020623714205</v>
      </c>
      <c r="Z124" s="219">
        <f>Y124/V124</f>
        <v>0.56724558031405858</v>
      </c>
      <c r="AA124" s="219">
        <f>U124+Z124</f>
        <v>9.4672455803140583</v>
      </c>
    </row>
    <row r="125" spans="1:27">
      <c r="A125" s="51">
        <v>322</v>
      </c>
      <c r="B125" s="222">
        <v>2</v>
      </c>
      <c r="C125" s="222">
        <v>2</v>
      </c>
      <c r="D125" s="23" t="s">
        <v>103</v>
      </c>
      <c r="E125" s="41">
        <v>6549</v>
      </c>
      <c r="F125" s="41">
        <v>711.35039199409607</v>
      </c>
      <c r="G125" s="41">
        <v>172.81546272750475</v>
      </c>
      <c r="H125" s="41">
        <v>157.31780808968705</v>
      </c>
      <c r="I125" s="41">
        <v>-90.469955240458646</v>
      </c>
      <c r="J125" s="41">
        <v>34.69705405746808</v>
      </c>
      <c r="K125" s="41">
        <v>315.50765395253183</v>
      </c>
      <c r="L125" s="41">
        <v>193.1208034252586</v>
      </c>
      <c r="M125" s="40">
        <v>-73.118338677660716</v>
      </c>
      <c r="N125" s="48">
        <v>1421.2208803486681</v>
      </c>
      <c r="P125" s="15">
        <v>1424.6354089666543</v>
      </c>
      <c r="Q125" s="15">
        <v>141.11297656130705</v>
      </c>
      <c r="R125" s="15">
        <v>600.48250771030678</v>
      </c>
      <c r="S125" s="27">
        <f>SUM(P125:R125)</f>
        <v>2166.230893238268</v>
      </c>
      <c r="T125" s="27"/>
      <c r="U125" s="183">
        <v>7.1</v>
      </c>
      <c r="V125" s="32">
        <f>P125/U125</f>
        <v>200.65287450234567</v>
      </c>
      <c r="W125" s="219">
        <f>N125/V125</f>
        <v>7.082982907040555</v>
      </c>
      <c r="X125" s="219">
        <f>U125+W125</f>
        <v>14.182982907040554</v>
      </c>
      <c r="Y125" s="41">
        <f>SUM(G125:J125)</f>
        <v>274.36036963420122</v>
      </c>
      <c r="Z125" s="219">
        <f>Y125/V125</f>
        <v>1.3673383464585946</v>
      </c>
      <c r="AA125" s="219">
        <f>U125+Z125</f>
        <v>8.467338346458595</v>
      </c>
    </row>
    <row r="126" spans="1:27">
      <c r="A126" s="51">
        <v>398</v>
      </c>
      <c r="B126" s="222">
        <v>7</v>
      </c>
      <c r="C126" s="222">
        <v>7</v>
      </c>
      <c r="D126" s="23" t="s">
        <v>428</v>
      </c>
      <c r="E126" s="41">
        <v>120175</v>
      </c>
      <c r="F126" s="41">
        <v>169.15083803675392</v>
      </c>
      <c r="G126" s="41">
        <v>79.164267303618956</v>
      </c>
      <c r="H126" s="41">
        <v>118.52289995005451</v>
      </c>
      <c r="I126" s="41">
        <v>-90.469955240458646</v>
      </c>
      <c r="J126" s="41">
        <v>34.69705405746808</v>
      </c>
      <c r="K126" s="41">
        <v>192.90512538740219</v>
      </c>
      <c r="L126" s="41">
        <v>151.64764195391825</v>
      </c>
      <c r="M126" s="40">
        <v>-20.151162887455794</v>
      </c>
      <c r="N126" s="48">
        <v>635.46670858154255</v>
      </c>
      <c r="P126" s="15">
        <v>1736.8316539004813</v>
      </c>
      <c r="Q126" s="15">
        <v>219.71696022467233</v>
      </c>
      <c r="R126" s="15">
        <v>391.56825252743079</v>
      </c>
      <c r="S126" s="27">
        <f>SUM(P126:R126)</f>
        <v>2348.1168666525846</v>
      </c>
      <c r="T126" s="27"/>
      <c r="U126" s="183">
        <v>8.1</v>
      </c>
      <c r="V126" s="32">
        <f>P126/U126</f>
        <v>214.42366097536808</v>
      </c>
      <c r="W126" s="219">
        <f>N126/V126</f>
        <v>2.9636034833606435</v>
      </c>
      <c r="X126" s="219">
        <f>U126+W126</f>
        <v>11.063603483360643</v>
      </c>
      <c r="Y126" s="41">
        <f>SUM(G126:J126)</f>
        <v>141.91426607068291</v>
      </c>
      <c r="Z126" s="219">
        <f>Y126/V126</f>
        <v>0.66184051435902547</v>
      </c>
      <c r="AA126" s="219">
        <f>U126+Z126</f>
        <v>8.7618405143590259</v>
      </c>
    </row>
    <row r="127" spans="1:27">
      <c r="A127" s="51">
        <v>399</v>
      </c>
      <c r="B127" s="222">
        <v>15</v>
      </c>
      <c r="C127" s="222">
        <v>15</v>
      </c>
      <c r="D127" s="23" t="s">
        <v>429</v>
      </c>
      <c r="E127" s="41">
        <v>7817</v>
      </c>
      <c r="F127" s="41">
        <v>534.57682911832569</v>
      </c>
      <c r="G127" s="41">
        <v>-194.84418135933376</v>
      </c>
      <c r="H127" s="41">
        <v>-215.05794723420013</v>
      </c>
      <c r="I127" s="41">
        <v>-90.469955240458646</v>
      </c>
      <c r="J127" s="41">
        <v>34.69705405746808</v>
      </c>
      <c r="K127" s="41">
        <v>372.48050124294343</v>
      </c>
      <c r="L127" s="41">
        <v>163.46265293260512</v>
      </c>
      <c r="M127" s="40">
        <v>-51.725981834463347</v>
      </c>
      <c r="N127" s="48">
        <v>553.1189717031275</v>
      </c>
      <c r="P127" s="15">
        <v>2074.5043465090494</v>
      </c>
      <c r="Q127" s="15">
        <v>123.77071613150825</v>
      </c>
      <c r="R127" s="15">
        <v>189.55221280286554</v>
      </c>
      <c r="S127" s="27">
        <f>SUM(P127:R127)</f>
        <v>2387.8272754434233</v>
      </c>
      <c r="T127" s="27"/>
      <c r="U127" s="183">
        <v>9.6</v>
      </c>
      <c r="V127" s="32">
        <f>P127/U127</f>
        <v>216.09420276135933</v>
      </c>
      <c r="W127" s="219">
        <f>N127/V127</f>
        <v>2.5596196688069273</v>
      </c>
      <c r="X127" s="219">
        <f>U127+W127</f>
        <v>12.159619668806927</v>
      </c>
      <c r="Y127" s="41">
        <f>SUM(G127:J127)</f>
        <v>-465.67502977652453</v>
      </c>
      <c r="Z127" s="219">
        <f>Y127/V127</f>
        <v>-2.1549630847375685</v>
      </c>
      <c r="AA127" s="219">
        <f>U127+Z127</f>
        <v>7.4450369152624312</v>
      </c>
    </row>
    <row r="128" spans="1:27">
      <c r="A128" s="51">
        <v>400</v>
      </c>
      <c r="B128" s="222">
        <v>2</v>
      </c>
      <c r="C128" s="222">
        <v>2</v>
      </c>
      <c r="D128" s="23" t="s">
        <v>430</v>
      </c>
      <c r="E128" s="41">
        <v>8366</v>
      </c>
      <c r="F128" s="41">
        <v>455.93976811224621</v>
      </c>
      <c r="G128" s="41">
        <v>183.68702916154481</v>
      </c>
      <c r="H128" s="41">
        <v>130.14782445106479</v>
      </c>
      <c r="I128" s="41">
        <v>-90.469955240458646</v>
      </c>
      <c r="J128" s="41">
        <v>34.69705405746808</v>
      </c>
      <c r="K128" s="41">
        <v>337.54215038139108</v>
      </c>
      <c r="L128" s="41">
        <v>203.7489708922329</v>
      </c>
      <c r="M128" s="40">
        <v>234.23691130767392</v>
      </c>
      <c r="N128" s="48">
        <v>1489.5297531434042</v>
      </c>
      <c r="P128" s="15">
        <v>1617.0432137859771</v>
      </c>
      <c r="Q128" s="15">
        <v>221.22586773846524</v>
      </c>
      <c r="R128" s="15">
        <v>277.83703796763081</v>
      </c>
      <c r="S128" s="27">
        <f>SUM(P128:R128)</f>
        <v>2116.106119492073</v>
      </c>
      <c r="T128" s="27"/>
      <c r="U128" s="183">
        <v>8.1</v>
      </c>
      <c r="V128" s="32">
        <f>P128/U128</f>
        <v>199.63496466493544</v>
      </c>
      <c r="W128" s="219">
        <f>N128/V128</f>
        <v>7.4612668960240018</v>
      </c>
      <c r="X128" s="219">
        <f>U128+W128</f>
        <v>15.561266896024001</v>
      </c>
      <c r="Y128" s="41">
        <f>SUM(G128:J128)</f>
        <v>258.06195242961905</v>
      </c>
      <c r="Z128" s="219">
        <f>Y128/V128</f>
        <v>1.2926691116596067</v>
      </c>
      <c r="AA128" s="219">
        <f>U128+Z128</f>
        <v>9.3926691116596057</v>
      </c>
    </row>
    <row r="129" spans="1:27">
      <c r="A129" s="51">
        <v>402</v>
      </c>
      <c r="B129" s="222">
        <v>11</v>
      </c>
      <c r="C129" s="222">
        <v>11</v>
      </c>
      <c r="D129" s="23" t="s">
        <v>431</v>
      </c>
      <c r="E129" s="41">
        <v>9099</v>
      </c>
      <c r="F129" s="41">
        <v>244.59208892189488</v>
      </c>
      <c r="G129" s="41">
        <v>-205.6066671076959</v>
      </c>
      <c r="H129" s="41">
        <v>-173.84071871324289</v>
      </c>
      <c r="I129" s="41">
        <v>-90.469955240458646</v>
      </c>
      <c r="J129" s="41">
        <v>34.69705405746808</v>
      </c>
      <c r="K129" s="41">
        <v>551.87013371636181</v>
      </c>
      <c r="L129" s="41">
        <v>208.26133196945125</v>
      </c>
      <c r="M129" s="40">
        <v>-30.939333992746455</v>
      </c>
      <c r="N129" s="48">
        <v>538.56393363127302</v>
      </c>
      <c r="P129" s="15">
        <v>1641.5099021936032</v>
      </c>
      <c r="Q129" s="15">
        <v>166.14670392350811</v>
      </c>
      <c r="R129" s="15">
        <v>311.6599599936697</v>
      </c>
      <c r="S129" s="27">
        <f>SUM(P129:R129)</f>
        <v>2119.316566110781</v>
      </c>
      <c r="T129" s="27"/>
      <c r="U129" s="183">
        <v>9.4</v>
      </c>
      <c r="V129" s="32">
        <f>P129/U129</f>
        <v>174.62871299931948</v>
      </c>
      <c r="W129" s="219">
        <f>N129/V129</f>
        <v>3.0840514390859184</v>
      </c>
      <c r="X129" s="219">
        <f>U129+W129</f>
        <v>12.484051439085919</v>
      </c>
      <c r="Y129" s="41">
        <f>SUM(G129:J129)</f>
        <v>-435.22028700392934</v>
      </c>
      <c r="Z129" s="219">
        <f>Y129/V129</f>
        <v>-2.4922607486984423</v>
      </c>
      <c r="AA129" s="219">
        <f>U129+Z129</f>
        <v>6.9077392513015585</v>
      </c>
    </row>
    <row r="130" spans="1:27">
      <c r="A130" s="51">
        <v>403</v>
      </c>
      <c r="B130" s="222">
        <v>14</v>
      </c>
      <c r="C130" s="222">
        <v>14</v>
      </c>
      <c r="D130" s="23" t="s">
        <v>432</v>
      </c>
      <c r="E130" s="41">
        <v>2820</v>
      </c>
      <c r="F130" s="41">
        <v>289.64687411192517</v>
      </c>
      <c r="G130" s="41">
        <v>97.693378472919449</v>
      </c>
      <c r="H130" s="41">
        <v>-1.7843928582752862</v>
      </c>
      <c r="I130" s="41">
        <v>-90.469955240458646</v>
      </c>
      <c r="J130" s="41">
        <v>34.69705405746808</v>
      </c>
      <c r="K130" s="41">
        <v>541.93296216775832</v>
      </c>
      <c r="L130" s="41">
        <v>236.94148647332898</v>
      </c>
      <c r="M130" s="40">
        <v>24.21418439716312</v>
      </c>
      <c r="N130" s="48">
        <v>1132.8715916020703</v>
      </c>
      <c r="P130" s="15">
        <v>1515.6266258089577</v>
      </c>
      <c r="Q130" s="15">
        <v>160.8937429078014</v>
      </c>
      <c r="R130" s="15">
        <v>425.35330660496453</v>
      </c>
      <c r="S130" s="27">
        <f>SUM(P130:R130)</f>
        <v>2101.8736753217236</v>
      </c>
      <c r="T130" s="27"/>
      <c r="U130" s="183">
        <v>9.4</v>
      </c>
      <c r="V130" s="32">
        <f>P130/U130</f>
        <v>161.23687508605931</v>
      </c>
      <c r="W130" s="219">
        <f>N130/V130</f>
        <v>7.0261321487247024</v>
      </c>
      <c r="X130" s="219">
        <f>U130+W130</f>
        <v>16.426132148724705</v>
      </c>
      <c r="Y130" s="41">
        <f>SUM(G130:J130)</f>
        <v>40.1360844316536</v>
      </c>
      <c r="Z130" s="219">
        <f>Y130/V130</f>
        <v>0.24892621126669182</v>
      </c>
      <c r="AA130" s="219">
        <f>U130+Z130</f>
        <v>9.6489262112666925</v>
      </c>
    </row>
    <row r="131" spans="1:27">
      <c r="A131" s="51">
        <v>405</v>
      </c>
      <c r="B131" s="222">
        <v>9</v>
      </c>
      <c r="C131" s="222">
        <v>9</v>
      </c>
      <c r="D131" s="23" t="s">
        <v>433</v>
      </c>
      <c r="E131" s="41">
        <v>72650</v>
      </c>
      <c r="F131" s="41">
        <v>121.31527613182547</v>
      </c>
      <c r="G131" s="41">
        <v>-26.44159739703764</v>
      </c>
      <c r="H131" s="41">
        <v>23.794470084883994</v>
      </c>
      <c r="I131" s="41">
        <v>-90.469955240458646</v>
      </c>
      <c r="J131" s="41">
        <v>34.69705405746808</v>
      </c>
      <c r="K131" s="41">
        <v>180.93322663037111</v>
      </c>
      <c r="L131" s="41">
        <v>158.77528531028076</v>
      </c>
      <c r="M131" s="40">
        <v>-79.295691672401929</v>
      </c>
      <c r="N131" s="48">
        <v>323.30806792517222</v>
      </c>
      <c r="P131" s="15">
        <v>1754.0971218753377</v>
      </c>
      <c r="Q131" s="15">
        <v>351.67960972470746</v>
      </c>
      <c r="R131" s="15">
        <v>390.79813304655755</v>
      </c>
      <c r="S131" s="27">
        <f>SUM(P131:R131)</f>
        <v>2496.5748646466031</v>
      </c>
      <c r="T131" s="27"/>
      <c r="U131" s="183">
        <v>8.3000000000000007</v>
      </c>
      <c r="V131" s="32">
        <f>P131/U131</f>
        <v>211.33700263558285</v>
      </c>
      <c r="W131" s="219">
        <f>N131/V131</f>
        <v>1.5298223401164903</v>
      </c>
      <c r="X131" s="219">
        <f>U131+W131</f>
        <v>9.8298223401164915</v>
      </c>
      <c r="Y131" s="41">
        <f>SUM(G131:J131)</f>
        <v>-58.420028495144209</v>
      </c>
      <c r="Z131" s="219">
        <f>Y131/V131</f>
        <v>-0.27643066650226078</v>
      </c>
      <c r="AA131" s="219">
        <f>U131+Z131</f>
        <v>8.0235693334977398</v>
      </c>
    </row>
    <row r="132" spans="1:27">
      <c r="A132" s="51">
        <v>407</v>
      </c>
      <c r="B132" s="222">
        <v>1</v>
      </c>
      <c r="C132" s="223">
        <v>32</v>
      </c>
      <c r="D132" s="23" t="s">
        <v>434</v>
      </c>
      <c r="E132" s="41">
        <v>2518</v>
      </c>
      <c r="F132" s="41">
        <v>451.61345658043837</v>
      </c>
      <c r="G132" s="41">
        <v>86.905607911102265</v>
      </c>
      <c r="H132" s="41">
        <v>21.883001719593377</v>
      </c>
      <c r="I132" s="41">
        <v>-90.469955240458646</v>
      </c>
      <c r="J132" s="41">
        <v>34.69705405746808</v>
      </c>
      <c r="K132" s="41">
        <v>479.35010916459788</v>
      </c>
      <c r="L132" s="41">
        <v>250.75682736947877</v>
      </c>
      <c r="M132" s="40">
        <v>-184.11636219221603</v>
      </c>
      <c r="N132" s="48">
        <v>1050.6197393902451</v>
      </c>
      <c r="P132" s="15">
        <v>1688.6169206188601</v>
      </c>
      <c r="Q132" s="15">
        <v>157.16855043685464</v>
      </c>
      <c r="R132" s="15">
        <v>304.61550991183481</v>
      </c>
      <c r="S132" s="27">
        <f>SUM(P132:R132)</f>
        <v>2150.4009809675499</v>
      </c>
      <c r="T132" s="27"/>
      <c r="U132" s="183">
        <v>8.9</v>
      </c>
      <c r="V132" s="32">
        <f>P132/U132</f>
        <v>189.73223827178202</v>
      </c>
      <c r="W132" s="219">
        <f>N132/V132</f>
        <v>5.5373812534972808</v>
      </c>
      <c r="X132" s="219">
        <f>U132+W132</f>
        <v>14.437381253497282</v>
      </c>
      <c r="Y132" s="41">
        <f>SUM(G132:J132)</f>
        <v>53.01570844770508</v>
      </c>
      <c r="Z132" s="219">
        <f>Y132/V132</f>
        <v>0.27942382871045196</v>
      </c>
      <c r="AA132" s="219">
        <f>U132+Z132</f>
        <v>9.179423828710453</v>
      </c>
    </row>
    <row r="133" spans="1:27">
      <c r="A133" s="51">
        <v>408</v>
      </c>
      <c r="B133" s="222">
        <v>14</v>
      </c>
      <c r="C133" s="222">
        <v>14</v>
      </c>
      <c r="D133" s="23" t="s">
        <v>435</v>
      </c>
      <c r="E133" s="41">
        <v>14099</v>
      </c>
      <c r="F133" s="41">
        <v>386.63524617100205</v>
      </c>
      <c r="G133" s="41">
        <v>41.00164106267156</v>
      </c>
      <c r="H133" s="41">
        <v>-9.8781508394907611</v>
      </c>
      <c r="I133" s="41">
        <v>-90.469955240458646</v>
      </c>
      <c r="J133" s="41">
        <v>34.69705405746808</v>
      </c>
      <c r="K133" s="41">
        <v>429.90950849967999</v>
      </c>
      <c r="L133" s="41">
        <v>180.8584401395384</v>
      </c>
      <c r="M133" s="40">
        <v>5.4445705369175119</v>
      </c>
      <c r="N133" s="48">
        <v>978.19835440756924</v>
      </c>
      <c r="P133" s="15">
        <v>1752.1858797367831</v>
      </c>
      <c r="Q133" s="15">
        <v>177.2333000212781</v>
      </c>
      <c r="R133" s="15">
        <v>243.30259306986309</v>
      </c>
      <c r="S133" s="27">
        <f>SUM(P133:R133)</f>
        <v>2172.7217728279243</v>
      </c>
      <c r="T133" s="27"/>
      <c r="U133" s="183">
        <v>8.9</v>
      </c>
      <c r="V133" s="32">
        <f>P133/U133</f>
        <v>196.87481794795315</v>
      </c>
      <c r="W133" s="219">
        <f>N133/V133</f>
        <v>4.9686311566071941</v>
      </c>
      <c r="X133" s="219">
        <f>U133+W133</f>
        <v>13.868631156607194</v>
      </c>
      <c r="Y133" s="41">
        <f>SUM(G133:J133)</f>
        <v>-24.649410959809771</v>
      </c>
      <c r="Z133" s="219">
        <f>Y133/V133</f>
        <v>-0.12520347303293108</v>
      </c>
      <c r="AA133" s="219">
        <f>U133+Z133</f>
        <v>8.7747965269670694</v>
      </c>
    </row>
    <row r="134" spans="1:27">
      <c r="A134" s="51">
        <v>410</v>
      </c>
      <c r="B134" s="222">
        <v>13</v>
      </c>
      <c r="C134" s="222">
        <v>13</v>
      </c>
      <c r="D134" s="23" t="s">
        <v>436</v>
      </c>
      <c r="E134" s="41">
        <v>18775</v>
      </c>
      <c r="F134" s="41">
        <v>756.14438898507103</v>
      </c>
      <c r="G134" s="41">
        <v>-198.16608678789575</v>
      </c>
      <c r="H134" s="41">
        <v>-150.57669279687804</v>
      </c>
      <c r="I134" s="41">
        <v>-90.469955240458646</v>
      </c>
      <c r="J134" s="41">
        <v>34.69705405746808</v>
      </c>
      <c r="K134" s="41">
        <v>404.35920926265629</v>
      </c>
      <c r="L134" s="41">
        <v>139.15999002957261</v>
      </c>
      <c r="M134" s="40">
        <v>-72.363515312916107</v>
      </c>
      <c r="N134" s="48">
        <v>822.78439221686062</v>
      </c>
      <c r="P134" s="15">
        <v>1961.9480813303298</v>
      </c>
      <c r="Q134" s="15">
        <v>116.60592553928096</v>
      </c>
      <c r="R134" s="15">
        <v>352.10881977182424</v>
      </c>
      <c r="S134" s="27">
        <f>SUM(P134:R134)</f>
        <v>2430.662826641435</v>
      </c>
      <c r="T134" s="27"/>
      <c r="U134" s="183">
        <v>9.9</v>
      </c>
      <c r="V134" s="32">
        <f>P134/U134</f>
        <v>198.17657387175049</v>
      </c>
      <c r="W134" s="219">
        <f>N134/V134</f>
        <v>4.151774229124193</v>
      </c>
      <c r="X134" s="219">
        <f>U134+W134</f>
        <v>14.051774229124193</v>
      </c>
      <c r="Y134" s="41">
        <f>SUM(G134:J134)</f>
        <v>-404.51568076776437</v>
      </c>
      <c r="Z134" s="219">
        <f>Y134/V134</f>
        <v>-2.0411881831681367</v>
      </c>
      <c r="AA134" s="219">
        <f>U134+Z134</f>
        <v>7.8588118168318637</v>
      </c>
    </row>
    <row r="135" spans="1:27">
      <c r="A135" s="51">
        <v>416</v>
      </c>
      <c r="B135" s="222">
        <v>9</v>
      </c>
      <c r="C135" s="222">
        <v>9</v>
      </c>
      <c r="D135" s="23" t="s">
        <v>437</v>
      </c>
      <c r="E135" s="41">
        <v>2886</v>
      </c>
      <c r="F135" s="41">
        <v>409.27646872490016</v>
      </c>
      <c r="G135" s="41">
        <v>-148.58604001162257</v>
      </c>
      <c r="H135" s="41">
        <v>-102.02130645224049</v>
      </c>
      <c r="I135" s="41">
        <v>-90.469955240458646</v>
      </c>
      <c r="J135" s="41">
        <v>34.69705405746808</v>
      </c>
      <c r="K135" s="41">
        <v>458.76032188442622</v>
      </c>
      <c r="L135" s="41">
        <v>174.62045657194864</v>
      </c>
      <c r="M135" s="40">
        <v>-244.77165627165627</v>
      </c>
      <c r="N135" s="48">
        <v>491.50534328300608</v>
      </c>
      <c r="P135" s="15">
        <v>1934.1190138287316</v>
      </c>
      <c r="Q135" s="15">
        <v>105.02627460152461</v>
      </c>
      <c r="R135" s="15">
        <v>411.15179817449757</v>
      </c>
      <c r="S135" s="27">
        <f>SUM(P135:R135)</f>
        <v>2450.2970866047535</v>
      </c>
      <c r="T135" s="27"/>
      <c r="U135" s="183">
        <v>9.8999999999999986</v>
      </c>
      <c r="V135" s="32">
        <f>P135/U135</f>
        <v>195.36555695239716</v>
      </c>
      <c r="W135" s="219">
        <f>N135/V135</f>
        <v>2.5158239300224574</v>
      </c>
      <c r="X135" s="219">
        <f>U135+W135</f>
        <v>12.415823930022455</v>
      </c>
      <c r="Y135" s="41">
        <f>SUM(G135:J135)</f>
        <v>-306.3802476468536</v>
      </c>
      <c r="Z135" s="219">
        <f>Y135/V135</f>
        <v>-1.5682408528208804</v>
      </c>
      <c r="AA135" s="219">
        <f>U135+Z135</f>
        <v>8.3317591471791186</v>
      </c>
    </row>
    <row r="136" spans="1:27">
      <c r="A136" s="51">
        <v>418</v>
      </c>
      <c r="B136" s="222">
        <v>6</v>
      </c>
      <c r="C136" s="222">
        <v>6</v>
      </c>
      <c r="D136" s="23" t="s">
        <v>438</v>
      </c>
      <c r="E136" s="41">
        <v>24580</v>
      </c>
      <c r="F136" s="41">
        <v>753.22388873179716</v>
      </c>
      <c r="G136" s="41">
        <v>3.4449817015850215</v>
      </c>
      <c r="H136" s="41">
        <v>0.49168642481863489</v>
      </c>
      <c r="I136" s="41">
        <v>-90.469955240458646</v>
      </c>
      <c r="J136" s="41">
        <v>34.69705405746808</v>
      </c>
      <c r="K136" s="41">
        <v>72.256753403954207</v>
      </c>
      <c r="L136" s="41">
        <v>113.85039890898946</v>
      </c>
      <c r="M136" s="40">
        <v>-104.31635475996745</v>
      </c>
      <c r="N136" s="48">
        <v>783.17845324842745</v>
      </c>
      <c r="P136" s="15">
        <v>2052.3995007720437</v>
      </c>
      <c r="Q136" s="15">
        <v>165.95869625711958</v>
      </c>
      <c r="R136" s="15">
        <v>299.49028806135067</v>
      </c>
      <c r="S136" s="27">
        <f>SUM(P136:R136)</f>
        <v>2517.8484850905143</v>
      </c>
      <c r="T136" s="27"/>
      <c r="U136" s="183">
        <v>8.4</v>
      </c>
      <c r="V136" s="32">
        <f>P136/U136</f>
        <v>244.33327390143376</v>
      </c>
      <c r="W136" s="219">
        <f>N136/V136</f>
        <v>3.2053696197120032</v>
      </c>
      <c r="X136" s="219">
        <f>U136+W136</f>
        <v>11.605369619712004</v>
      </c>
      <c r="Y136" s="41">
        <f>SUM(G136:J136)</f>
        <v>-51.836233056586906</v>
      </c>
      <c r="Z136" s="219">
        <f>Y136/V136</f>
        <v>-0.2121538021771775</v>
      </c>
      <c r="AA136" s="219">
        <f>U136+Z136</f>
        <v>8.1878461978228234</v>
      </c>
    </row>
    <row r="137" spans="1:27">
      <c r="A137" s="51">
        <v>420</v>
      </c>
      <c r="B137" s="222">
        <v>11</v>
      </c>
      <c r="C137" s="222">
        <v>11</v>
      </c>
      <c r="D137" s="23" t="s">
        <v>439</v>
      </c>
      <c r="E137" s="41">
        <v>9177</v>
      </c>
      <c r="F137" s="41">
        <v>93.824580966726387</v>
      </c>
      <c r="G137" s="41">
        <v>90.341050365876512</v>
      </c>
      <c r="H137" s="41">
        <v>31.698177896416396</v>
      </c>
      <c r="I137" s="41">
        <v>-90.469955240458646</v>
      </c>
      <c r="J137" s="41">
        <v>34.69705405746808</v>
      </c>
      <c r="K137" s="41">
        <v>284.89217546720715</v>
      </c>
      <c r="L137" s="41">
        <v>181.14918238039917</v>
      </c>
      <c r="M137" s="40">
        <v>-120.88569249209982</v>
      </c>
      <c r="N137" s="48">
        <v>505.2465734217763</v>
      </c>
      <c r="P137" s="15">
        <v>1644.6536383446598</v>
      </c>
      <c r="Q137" s="15">
        <v>229.89450708292469</v>
      </c>
      <c r="R137" s="15">
        <v>339.23157146605644</v>
      </c>
      <c r="S137" s="27">
        <f>SUM(P137:R137)</f>
        <v>2213.7797168936409</v>
      </c>
      <c r="T137" s="27"/>
      <c r="U137" s="183">
        <v>8.4</v>
      </c>
      <c r="V137" s="32">
        <f>P137/U137</f>
        <v>195.7920998029357</v>
      </c>
      <c r="W137" s="219">
        <f>N137/V137</f>
        <v>2.5805258431280214</v>
      </c>
      <c r="X137" s="219">
        <f>U137+W137</f>
        <v>10.980525843128021</v>
      </c>
      <c r="Y137" s="41">
        <f>SUM(G137:J137)</f>
        <v>66.266327079302343</v>
      </c>
      <c r="Z137" s="219">
        <f>Y137/V137</f>
        <v>0.33845250725641768</v>
      </c>
      <c r="AA137" s="219">
        <f>U137+Z137</f>
        <v>8.7384525072564188</v>
      </c>
    </row>
    <row r="138" spans="1:27">
      <c r="A138" s="51">
        <v>421</v>
      </c>
      <c r="B138" s="222">
        <v>16</v>
      </c>
      <c r="C138" s="222">
        <v>16</v>
      </c>
      <c r="D138" s="23" t="s">
        <v>440</v>
      </c>
      <c r="E138" s="41">
        <v>695</v>
      </c>
      <c r="F138" s="41">
        <v>1024.9357341342998</v>
      </c>
      <c r="G138" s="41">
        <v>488.86663544074133</v>
      </c>
      <c r="H138" s="41">
        <v>176.42031575385198</v>
      </c>
      <c r="I138" s="41">
        <v>-90.469955240458646</v>
      </c>
      <c r="J138" s="41">
        <v>34.69705405746808</v>
      </c>
      <c r="K138" s="41">
        <v>282.80211205765079</v>
      </c>
      <c r="L138" s="41">
        <v>246.28461109057412</v>
      </c>
      <c r="M138" s="40">
        <v>-205.38129496402877</v>
      </c>
      <c r="N138" s="48">
        <v>1958.1552123503404</v>
      </c>
      <c r="P138" s="15">
        <v>1441.1869267995248</v>
      </c>
      <c r="Q138" s="15">
        <v>437.63574964028771</v>
      </c>
      <c r="R138" s="15">
        <v>705.27694141007191</v>
      </c>
      <c r="S138" s="27">
        <f>SUM(P138:R138)</f>
        <v>2584.0996178498845</v>
      </c>
      <c r="T138" s="27"/>
      <c r="U138" s="183">
        <v>9.4</v>
      </c>
      <c r="V138" s="32">
        <f>P138/U138</f>
        <v>153.31775817016222</v>
      </c>
      <c r="W138" s="219">
        <f>N138/V138</f>
        <v>12.771874802506895</v>
      </c>
      <c r="X138" s="219">
        <f>U138+W138</f>
        <v>22.171874802506895</v>
      </c>
      <c r="Y138" s="41">
        <f>SUM(G138:J138)</f>
        <v>609.51405001160276</v>
      </c>
      <c r="Z138" s="219">
        <f>Y138/V138</f>
        <v>3.9754954500125397</v>
      </c>
      <c r="AA138" s="219">
        <f>U138+Z138</f>
        <v>13.37549545001254</v>
      </c>
    </row>
    <row r="139" spans="1:27">
      <c r="A139" s="51">
        <v>422</v>
      </c>
      <c r="B139" s="222">
        <v>12</v>
      </c>
      <c r="C139" s="222">
        <v>12</v>
      </c>
      <c r="D139" s="23" t="s">
        <v>441</v>
      </c>
      <c r="E139" s="41">
        <v>10372</v>
      </c>
      <c r="F139" s="41">
        <v>152.5651181893212</v>
      </c>
      <c r="G139" s="41">
        <v>-29.457372968378685</v>
      </c>
      <c r="H139" s="41">
        <v>0.49168642481863489</v>
      </c>
      <c r="I139" s="41">
        <v>-90.469955240458646</v>
      </c>
      <c r="J139" s="41">
        <v>34.69705405746808</v>
      </c>
      <c r="K139" s="41">
        <v>332.75169488524926</v>
      </c>
      <c r="L139" s="41">
        <v>200.89420503032508</v>
      </c>
      <c r="M139" s="40">
        <v>-25.24431160817586</v>
      </c>
      <c r="N139" s="48">
        <v>576.22811879041012</v>
      </c>
      <c r="P139" s="15">
        <v>1438.2505296117424</v>
      </c>
      <c r="Q139" s="15">
        <v>398.02934506363283</v>
      </c>
      <c r="R139" s="15">
        <v>367.22290111068264</v>
      </c>
      <c r="S139" s="27">
        <f>SUM(P139:R139)</f>
        <v>2203.502775786058</v>
      </c>
      <c r="T139" s="27"/>
      <c r="U139" s="183">
        <v>8.4</v>
      </c>
      <c r="V139" s="32">
        <f>P139/U139</f>
        <v>171.22030114425505</v>
      </c>
      <c r="W139" s="219">
        <f>N139/V139</f>
        <v>3.3654193745689733</v>
      </c>
      <c r="X139" s="219">
        <f>U139+W139</f>
        <v>11.765419374568975</v>
      </c>
      <c r="Y139" s="41">
        <f>SUM(G139:J139)</f>
        <v>-84.73858772655062</v>
      </c>
      <c r="Z139" s="219">
        <f>Y139/V139</f>
        <v>-0.49490969914342925</v>
      </c>
      <c r="AA139" s="219">
        <f>U139+Z139</f>
        <v>7.9050903008565712</v>
      </c>
    </row>
    <row r="140" spans="1:27">
      <c r="A140" s="51">
        <v>423</v>
      </c>
      <c r="B140" s="222">
        <v>2</v>
      </c>
      <c r="C140" s="222">
        <v>2</v>
      </c>
      <c r="D140" s="23" t="s">
        <v>442</v>
      </c>
      <c r="E140" s="41">
        <v>20497</v>
      </c>
      <c r="F140" s="41">
        <v>559.25297809689721</v>
      </c>
      <c r="G140" s="41">
        <v>131.23238994563769</v>
      </c>
      <c r="H140" s="41">
        <v>32.263630217661195</v>
      </c>
      <c r="I140" s="41">
        <v>-90.469955240458646</v>
      </c>
      <c r="J140" s="41">
        <v>34.69705405746808</v>
      </c>
      <c r="K140" s="41">
        <v>102.655689372761</v>
      </c>
      <c r="L140" s="41">
        <v>121.87417115978353</v>
      </c>
      <c r="M140" s="40">
        <v>-114.65453480997219</v>
      </c>
      <c r="N140" s="48">
        <v>776.85142282001891</v>
      </c>
      <c r="P140" s="15">
        <v>1698.8878053228975</v>
      </c>
      <c r="Q140" s="15">
        <v>181.77332848709568</v>
      </c>
      <c r="R140" s="15">
        <v>261.78085752771631</v>
      </c>
      <c r="S140" s="27">
        <f>SUM(P140:R140)</f>
        <v>2142.4419913377096</v>
      </c>
      <c r="T140" s="27"/>
      <c r="U140" s="183">
        <v>6.9</v>
      </c>
      <c r="V140" s="32">
        <f>P140/U140</f>
        <v>246.2156239598402</v>
      </c>
      <c r="W140" s="219">
        <f>N140/V140</f>
        <v>3.155167045559748</v>
      </c>
      <c r="X140" s="219">
        <f>U140+W140</f>
        <v>10.055167045559749</v>
      </c>
      <c r="Y140" s="41">
        <f>SUM(G140:J140)</f>
        <v>107.72311898030831</v>
      </c>
      <c r="Z140" s="219">
        <f>Y140/V140</f>
        <v>0.4375153666035379</v>
      </c>
      <c r="AA140" s="219">
        <f>U140+Z140</f>
        <v>7.3375153666035384</v>
      </c>
    </row>
    <row r="141" spans="1:27">
      <c r="A141" s="51">
        <v>425</v>
      </c>
      <c r="B141" s="222">
        <v>17</v>
      </c>
      <c r="C141" s="222">
        <v>17</v>
      </c>
      <c r="D141" s="23" t="s">
        <v>443</v>
      </c>
      <c r="E141" s="41">
        <v>10258</v>
      </c>
      <c r="F141" s="41">
        <v>1600.9894213094174</v>
      </c>
      <c r="G141" s="41">
        <v>-64.054949422559559</v>
      </c>
      <c r="H141" s="41">
        <v>-141.36465837960841</v>
      </c>
      <c r="I141" s="41">
        <v>-90.469955240458646</v>
      </c>
      <c r="J141" s="41">
        <v>34.69705405746808</v>
      </c>
      <c r="K141" s="41">
        <v>501.28264248655751</v>
      </c>
      <c r="L141" s="41">
        <v>112.36634063125614</v>
      </c>
      <c r="M141" s="40">
        <v>82.665724312731527</v>
      </c>
      <c r="N141" s="48">
        <v>2036.1116197750453</v>
      </c>
      <c r="P141" s="15">
        <v>1738.4439784364242</v>
      </c>
      <c r="Q141" s="15">
        <v>87.46875472801716</v>
      </c>
      <c r="R141" s="15">
        <v>203.85873648141933</v>
      </c>
      <c r="S141" s="27">
        <f>SUM(P141:R141)</f>
        <v>2029.7714696458606</v>
      </c>
      <c r="T141" s="27"/>
      <c r="U141" s="183">
        <v>8.9</v>
      </c>
      <c r="V141" s="32">
        <f>P141/U141</f>
        <v>195.33078409398024</v>
      </c>
      <c r="W141" s="219">
        <f>N141/V141</f>
        <v>10.423915662957679</v>
      </c>
      <c r="X141" s="219">
        <f>U141+W141</f>
        <v>19.323915662957681</v>
      </c>
      <c r="Y141" s="41">
        <f>SUM(G141:J141)</f>
        <v>-261.1925089851585</v>
      </c>
      <c r="Z141" s="219">
        <f>Y141/V141</f>
        <v>-1.3371804664414286</v>
      </c>
      <c r="AA141" s="219">
        <f>U141+Z141</f>
        <v>7.5628195335585717</v>
      </c>
    </row>
    <row r="142" spans="1:27">
      <c r="A142" s="51">
        <v>426</v>
      </c>
      <c r="B142" s="222">
        <v>12</v>
      </c>
      <c r="C142" s="222">
        <v>12</v>
      </c>
      <c r="D142" s="23" t="s">
        <v>444</v>
      </c>
      <c r="E142" s="41">
        <v>11962</v>
      </c>
      <c r="F142" s="41">
        <v>454.94019815422593</v>
      </c>
      <c r="G142" s="41">
        <v>-141.39165392923519</v>
      </c>
      <c r="H142" s="41">
        <v>-93.392197744661914</v>
      </c>
      <c r="I142" s="41">
        <v>-90.469955240458646</v>
      </c>
      <c r="J142" s="41">
        <v>34.69705405746808</v>
      </c>
      <c r="K142" s="41">
        <v>499.55693155522584</v>
      </c>
      <c r="L142" s="41">
        <v>173.2740318361175</v>
      </c>
      <c r="M142" s="40">
        <v>-183.09388062196956</v>
      </c>
      <c r="N142" s="48">
        <v>654.12052808695296</v>
      </c>
      <c r="P142" s="15">
        <v>1712.8058406536425</v>
      </c>
      <c r="Q142" s="15">
        <v>113.46130383715099</v>
      </c>
      <c r="R142" s="15">
        <v>270.5078061768935</v>
      </c>
      <c r="S142" s="27">
        <f>SUM(P142:R142)</f>
        <v>2096.7749506676869</v>
      </c>
      <c r="T142" s="27"/>
      <c r="U142" s="183">
        <v>8.9</v>
      </c>
      <c r="V142" s="32">
        <f>P142/U142</f>
        <v>192.45009445546543</v>
      </c>
      <c r="W142" s="219">
        <f>N142/V142</f>
        <v>3.3989098833013145</v>
      </c>
      <c r="X142" s="219">
        <f>U142+W142</f>
        <v>12.298909883301315</v>
      </c>
      <c r="Y142" s="41">
        <f>SUM(G142:J142)</f>
        <v>-290.55675285688767</v>
      </c>
      <c r="Z142" s="219">
        <f>Y142/V142</f>
        <v>-1.5097771382186822</v>
      </c>
      <c r="AA142" s="219">
        <f>U142+Z142</f>
        <v>7.3902228617813179</v>
      </c>
    </row>
    <row r="143" spans="1:27">
      <c r="A143" s="51">
        <v>430</v>
      </c>
      <c r="B143" s="222">
        <v>2</v>
      </c>
      <c r="C143" s="222">
        <v>2</v>
      </c>
      <c r="D143" s="23" t="s">
        <v>445</v>
      </c>
      <c r="E143" s="41">
        <v>15392</v>
      </c>
      <c r="F143" s="41">
        <v>88.504061552924554</v>
      </c>
      <c r="G143" s="41">
        <v>81.809976534304525</v>
      </c>
      <c r="H143" s="41">
        <v>28.459557396794629</v>
      </c>
      <c r="I143" s="41">
        <v>-90.469955240458646</v>
      </c>
      <c r="J143" s="41">
        <v>34.69705405746808</v>
      </c>
      <c r="K143" s="41">
        <v>396.05075286895811</v>
      </c>
      <c r="L143" s="41">
        <v>211.92962883786359</v>
      </c>
      <c r="M143" s="40">
        <v>-129.15443087318087</v>
      </c>
      <c r="N143" s="48">
        <v>621.82664515491558</v>
      </c>
      <c r="P143" s="15">
        <v>1584.3604194695649</v>
      </c>
      <c r="Q143" s="15">
        <v>209.48623499220375</v>
      </c>
      <c r="R143" s="15">
        <v>317.09922871309766</v>
      </c>
      <c r="S143" s="27">
        <f>SUM(P143:R143)</f>
        <v>2110.9458831748661</v>
      </c>
      <c r="T143" s="27"/>
      <c r="U143" s="183">
        <v>8.4</v>
      </c>
      <c r="V143" s="32">
        <f>P143/U143</f>
        <v>188.61433565113867</v>
      </c>
      <c r="W143" s="219">
        <f>N143/V143</f>
        <v>3.2968153932108692</v>
      </c>
      <c r="X143" s="219">
        <f>U143+W143</f>
        <v>11.696815393210869</v>
      </c>
      <c r="Y143" s="41">
        <f>SUM(G143:J143)</f>
        <v>54.496632748108581</v>
      </c>
      <c r="Z143" s="219">
        <f>Y143/V143</f>
        <v>0.28893155210060822</v>
      </c>
      <c r="AA143" s="219">
        <f>U143+Z143</f>
        <v>8.688931552100609</v>
      </c>
    </row>
    <row r="144" spans="1:27">
      <c r="A144" s="51">
        <v>433</v>
      </c>
      <c r="B144" s="222">
        <v>5</v>
      </c>
      <c r="C144" s="222">
        <v>5</v>
      </c>
      <c r="D144" s="23" t="s">
        <v>446</v>
      </c>
      <c r="E144" s="41">
        <v>7749</v>
      </c>
      <c r="F144" s="41">
        <v>316.64634459641093</v>
      </c>
      <c r="G144" s="41">
        <v>6.9996453832132577</v>
      </c>
      <c r="H144" s="41">
        <v>2.6592495136481951</v>
      </c>
      <c r="I144" s="41">
        <v>-90.469955240458646</v>
      </c>
      <c r="J144" s="41">
        <v>34.69705405746808</v>
      </c>
      <c r="K144" s="41">
        <v>295.43335807730426</v>
      </c>
      <c r="L144" s="41">
        <v>181.08028834756135</v>
      </c>
      <c r="M144" s="40">
        <v>-110.66589237320945</v>
      </c>
      <c r="N144" s="48">
        <v>636.3800923821791</v>
      </c>
      <c r="P144" s="15">
        <v>1822.3012017407029</v>
      </c>
      <c r="Q144" s="15">
        <v>182.71487482255773</v>
      </c>
      <c r="R144" s="15">
        <v>301.65198628241063</v>
      </c>
      <c r="S144" s="27">
        <f>SUM(P144:R144)</f>
        <v>2306.6680628456711</v>
      </c>
      <c r="T144" s="27"/>
      <c r="U144" s="183">
        <v>8.9</v>
      </c>
      <c r="V144" s="32">
        <f>P144/U144</f>
        <v>204.75294401580931</v>
      </c>
      <c r="W144" s="219">
        <f>N144/V144</f>
        <v>3.1080387900700619</v>
      </c>
      <c r="X144" s="219">
        <f>U144+W144</f>
        <v>12.008038790070062</v>
      </c>
      <c r="Y144" s="41">
        <f>SUM(G144:J144)</f>
        <v>-46.114006286129111</v>
      </c>
      <c r="Z144" s="219">
        <f>Y144/V144</f>
        <v>-0.225217793608714</v>
      </c>
      <c r="AA144" s="219">
        <f>U144+Z144</f>
        <v>8.6747822063912867</v>
      </c>
    </row>
    <row r="145" spans="1:27">
      <c r="A145" s="51">
        <v>434</v>
      </c>
      <c r="B145" s="222">
        <v>1</v>
      </c>
      <c r="C145" s="223">
        <v>32</v>
      </c>
      <c r="D145" s="23" t="s">
        <v>447</v>
      </c>
      <c r="E145" s="41">
        <v>14568</v>
      </c>
      <c r="F145" s="41">
        <v>233.0104988098964</v>
      </c>
      <c r="G145" s="41">
        <v>154.5599477605854</v>
      </c>
      <c r="H145" s="41">
        <v>79.461564322836125</v>
      </c>
      <c r="I145" s="41">
        <v>-90.469955240458646</v>
      </c>
      <c r="J145" s="41">
        <v>34.69705405746808</v>
      </c>
      <c r="K145" s="41">
        <v>60.706743112009576</v>
      </c>
      <c r="L145" s="41">
        <v>177.2433269738988</v>
      </c>
      <c r="M145" s="40">
        <v>-60.0253294892916</v>
      </c>
      <c r="N145" s="48">
        <v>589.18385032718527</v>
      </c>
      <c r="P145" s="15">
        <v>1640.7897834277562</v>
      </c>
      <c r="Q145" s="15">
        <v>616.92028490527173</v>
      </c>
      <c r="R145" s="15">
        <v>646.59256224135083</v>
      </c>
      <c r="S145" s="27">
        <f>SUM(P145:R145)</f>
        <v>2904.3026305743788</v>
      </c>
      <c r="T145" s="27"/>
      <c r="U145" s="183">
        <v>7.6</v>
      </c>
      <c r="V145" s="32">
        <f>P145/U145</f>
        <v>215.89339255628371</v>
      </c>
      <c r="W145" s="219">
        <f>N145/V145</f>
        <v>2.729049941505663</v>
      </c>
      <c r="X145" s="219">
        <f>U145+W145</f>
        <v>10.329049941505662</v>
      </c>
      <c r="Y145" s="41">
        <f>SUM(G145:J145)</f>
        <v>178.24861090043098</v>
      </c>
      <c r="Z145" s="219">
        <f>Y145/V145</f>
        <v>0.82563254386750773</v>
      </c>
      <c r="AA145" s="219">
        <f>U145+Z145</f>
        <v>8.4256325438675077</v>
      </c>
    </row>
    <row r="146" spans="1:27">
      <c r="A146" s="51">
        <v>435</v>
      </c>
      <c r="B146" s="222">
        <v>13</v>
      </c>
      <c r="C146" s="222">
        <v>13</v>
      </c>
      <c r="D146" s="23" t="s">
        <v>448</v>
      </c>
      <c r="E146" s="41">
        <v>692</v>
      </c>
      <c r="F146" s="41">
        <v>79.838040514939124</v>
      </c>
      <c r="G146" s="41">
        <v>558.40033209618059</v>
      </c>
      <c r="H146" s="41">
        <v>576.075027970674</v>
      </c>
      <c r="I146" s="41">
        <v>-90.469955240458646</v>
      </c>
      <c r="J146" s="41">
        <v>34.69705405746808</v>
      </c>
      <c r="K146" s="41">
        <v>74.396030961193432</v>
      </c>
      <c r="L146" s="41">
        <v>216.43770659386868</v>
      </c>
      <c r="M146" s="40">
        <v>-284.91907514450867</v>
      </c>
      <c r="N146" s="48">
        <v>1164.4551618295977</v>
      </c>
      <c r="P146" s="15">
        <v>1225.0362444135326</v>
      </c>
      <c r="Q146" s="15">
        <v>301.84442052023127</v>
      </c>
      <c r="R146" s="15">
        <v>959.68099255491336</v>
      </c>
      <c r="S146" s="27">
        <f>SUM(P146:R146)</f>
        <v>2486.5616574886772</v>
      </c>
      <c r="T146" s="27"/>
      <c r="U146" s="183">
        <v>6.4</v>
      </c>
      <c r="V146" s="32">
        <f>P146/U146</f>
        <v>191.41191318961447</v>
      </c>
      <c r="W146" s="219">
        <f>N146/V146</f>
        <v>6.0835041164657149</v>
      </c>
      <c r="X146" s="219">
        <f>U146+W146</f>
        <v>12.483504116465715</v>
      </c>
      <c r="Y146" s="41">
        <f>SUM(G146:J146)</f>
        <v>1078.702458883864</v>
      </c>
      <c r="Z146" s="219">
        <f>Y146/V146</f>
        <v>5.6355032500787505</v>
      </c>
      <c r="AA146" s="219">
        <f>U146+Z146</f>
        <v>12.035503250078751</v>
      </c>
    </row>
    <row r="147" spans="1:27">
      <c r="A147" s="51">
        <v>436</v>
      </c>
      <c r="B147" s="222">
        <v>17</v>
      </c>
      <c r="C147" s="222">
        <v>17</v>
      </c>
      <c r="D147" s="23" t="s">
        <v>449</v>
      </c>
      <c r="E147" s="41">
        <v>1988</v>
      </c>
      <c r="F147" s="41">
        <v>1151.2167455517767</v>
      </c>
      <c r="G147" s="41">
        <v>-47.338626080105016</v>
      </c>
      <c r="H147" s="41">
        <v>-99.618982090919175</v>
      </c>
      <c r="I147" s="41">
        <v>-90.469955240458646</v>
      </c>
      <c r="J147" s="41">
        <v>34.69705405746808</v>
      </c>
      <c r="K147" s="41">
        <v>689.31485523799245</v>
      </c>
      <c r="L147" s="41">
        <v>162.35035593476601</v>
      </c>
      <c r="M147" s="40">
        <v>-173.99547283702213</v>
      </c>
      <c r="N147" s="48">
        <v>1626.1559745537395</v>
      </c>
      <c r="P147" s="15">
        <v>1568.5578936006882</v>
      </c>
      <c r="Q147" s="15">
        <v>77.202762826961774</v>
      </c>
      <c r="R147" s="15">
        <v>170.99369218712272</v>
      </c>
      <c r="S147" s="27">
        <f>SUM(P147:R147)</f>
        <v>1816.7543486147727</v>
      </c>
      <c r="T147" s="27"/>
      <c r="U147" s="183">
        <v>8.9</v>
      </c>
      <c r="V147" s="32">
        <f>P147/U147</f>
        <v>176.24245995513351</v>
      </c>
      <c r="W147" s="219">
        <f>N147/V147</f>
        <v>9.226811603558609</v>
      </c>
      <c r="X147" s="219">
        <f>U147+W147</f>
        <v>18.126811603558608</v>
      </c>
      <c r="Y147" s="41">
        <f>SUM(G147:J147)</f>
        <v>-202.73050935401474</v>
      </c>
      <c r="Z147" s="219">
        <f>Y147/V147</f>
        <v>-1.150293234704193</v>
      </c>
      <c r="AA147" s="219">
        <f>U147+Z147</f>
        <v>7.7497067652958069</v>
      </c>
    </row>
    <row r="148" spans="1:27">
      <c r="A148" s="51">
        <v>440</v>
      </c>
      <c r="B148" s="222">
        <v>15</v>
      </c>
      <c r="C148" s="222">
        <v>15</v>
      </c>
      <c r="D148" s="23" t="s">
        <v>450</v>
      </c>
      <c r="E148" s="41">
        <v>5732</v>
      </c>
      <c r="F148" s="41">
        <v>1837.1792055960459</v>
      </c>
      <c r="G148" s="41">
        <v>-190.07906447906703</v>
      </c>
      <c r="H148" s="41">
        <v>-202.61054198863951</v>
      </c>
      <c r="I148" s="41">
        <v>-90.469955240458646</v>
      </c>
      <c r="J148" s="41">
        <v>34.69705405746808</v>
      </c>
      <c r="K148" s="41">
        <v>542.55732231004083</v>
      </c>
      <c r="L148" s="41">
        <v>132.25945456137322</v>
      </c>
      <c r="M148" s="40">
        <v>-272.53384508025124</v>
      </c>
      <c r="N148" s="48">
        <v>1790.9996297567529</v>
      </c>
      <c r="P148" s="15">
        <v>1546.9892792530638</v>
      </c>
      <c r="Q148" s="15">
        <v>74.147326849267273</v>
      </c>
      <c r="R148" s="15">
        <v>299.18493181577117</v>
      </c>
      <c r="S148" s="27">
        <f>SUM(P148:R148)</f>
        <v>1920.3215379181024</v>
      </c>
      <c r="T148" s="27"/>
      <c r="U148" s="183">
        <v>8.3000000000000007</v>
      </c>
      <c r="V148" s="32">
        <f>P148/U148</f>
        <v>186.38425051241731</v>
      </c>
      <c r="W148" s="219">
        <f>N148/V148</f>
        <v>9.6091790203992193</v>
      </c>
      <c r="X148" s="219">
        <f>U148+W148</f>
        <v>17.909179020399222</v>
      </c>
      <c r="Y148" s="41">
        <f>SUM(G148:J148)</f>
        <v>-448.46250765069715</v>
      </c>
      <c r="Z148" s="219">
        <f>Y148/V148</f>
        <v>-2.4061180406486096</v>
      </c>
      <c r="AA148" s="219">
        <f>U148+Z148</f>
        <v>5.8938819593513916</v>
      </c>
    </row>
    <row r="149" spans="1:27">
      <c r="A149" s="51">
        <v>441</v>
      </c>
      <c r="B149" s="222">
        <v>9</v>
      </c>
      <c r="C149" s="222">
        <v>9</v>
      </c>
      <c r="D149" s="23" t="s">
        <v>451</v>
      </c>
      <c r="E149" s="41">
        <v>4421</v>
      </c>
      <c r="F149" s="41">
        <v>90.412855757560763</v>
      </c>
      <c r="G149" s="41">
        <v>-174.56068924007315</v>
      </c>
      <c r="H149" s="41">
        <v>-47.088500063667418</v>
      </c>
      <c r="I149" s="41">
        <v>-90.469955240458646</v>
      </c>
      <c r="J149" s="41">
        <v>34.69705405746808</v>
      </c>
      <c r="K149" s="41">
        <v>256.33085484801069</v>
      </c>
      <c r="L149" s="41">
        <v>198.06953862505466</v>
      </c>
      <c r="M149" s="40">
        <v>-66.357159013797784</v>
      </c>
      <c r="N149" s="48">
        <v>201.03399975033818</v>
      </c>
      <c r="P149" s="15">
        <v>1638.5708364142088</v>
      </c>
      <c r="Q149" s="15">
        <v>281.32897545804121</v>
      </c>
      <c r="R149" s="15">
        <v>419.53068658719747</v>
      </c>
      <c r="S149" s="27">
        <f>SUM(P149:R149)</f>
        <v>2339.4304984594473</v>
      </c>
      <c r="T149" s="27"/>
      <c r="U149" s="183">
        <v>8.8000000000000007</v>
      </c>
      <c r="V149" s="32">
        <f>P149/U149</f>
        <v>186.20123141070553</v>
      </c>
      <c r="W149" s="219">
        <f>N149/V149</f>
        <v>1.0796598831664861</v>
      </c>
      <c r="X149" s="219">
        <f>U149+W149</f>
        <v>9.8796598831664859</v>
      </c>
      <c r="Y149" s="41">
        <f>SUM(G149:J149)</f>
        <v>-277.42209048673112</v>
      </c>
      <c r="Z149" s="219">
        <f>Y149/V149</f>
        <v>-1.4899047035560093</v>
      </c>
      <c r="AA149" s="219">
        <f>U149+Z149</f>
        <v>7.3100952964439916</v>
      </c>
    </row>
    <row r="150" spans="1:27">
      <c r="A150" s="51">
        <v>444</v>
      </c>
      <c r="B150" s="222">
        <v>1</v>
      </c>
      <c r="C150" s="223">
        <v>34</v>
      </c>
      <c r="D150" s="23" t="s">
        <v>152</v>
      </c>
      <c r="E150" s="41">
        <v>45811</v>
      </c>
      <c r="F150" s="41">
        <v>276.95039097144138</v>
      </c>
      <c r="G150" s="41">
        <v>53.9671694272689</v>
      </c>
      <c r="H150" s="41">
        <v>77.923451656729284</v>
      </c>
      <c r="I150" s="41">
        <v>-90.469955240458646</v>
      </c>
      <c r="J150" s="41">
        <v>34.69705405746808</v>
      </c>
      <c r="K150" s="41">
        <v>132.65639406959846</v>
      </c>
      <c r="L150" s="41">
        <v>153.31296678642684</v>
      </c>
      <c r="M150" s="40">
        <v>-19.969679771233984</v>
      </c>
      <c r="N150" s="48">
        <v>619.06779197748142</v>
      </c>
      <c r="P150" s="15">
        <v>1816.9917146414905</v>
      </c>
      <c r="Q150" s="15">
        <v>184.80499568880839</v>
      </c>
      <c r="R150" s="15">
        <v>347.09937623887714</v>
      </c>
      <c r="S150" s="27">
        <f>SUM(P150:R150)</f>
        <v>2348.8960865691761</v>
      </c>
      <c r="T150" s="27"/>
      <c r="U150" s="183">
        <v>7.9</v>
      </c>
      <c r="V150" s="32">
        <f>P150/U150</f>
        <v>229.99895122044182</v>
      </c>
      <c r="W150" s="219">
        <f>N150/V150</f>
        <v>2.6916113690628864</v>
      </c>
      <c r="X150" s="219">
        <f>U150+W150</f>
        <v>10.591611369062887</v>
      </c>
      <c r="Y150" s="41">
        <f>SUM(G150:J150)</f>
        <v>76.117719901007618</v>
      </c>
      <c r="Z150" s="219">
        <f>Y150/V150</f>
        <v>0.33094811735925184</v>
      </c>
      <c r="AA150" s="219">
        <f>U150+Z150</f>
        <v>8.2309481173592527</v>
      </c>
    </row>
    <row r="151" spans="1:27">
      <c r="A151" s="51">
        <v>445</v>
      </c>
      <c r="B151" s="222">
        <v>2</v>
      </c>
      <c r="C151" s="222">
        <v>2</v>
      </c>
      <c r="D151" s="23" t="s">
        <v>194</v>
      </c>
      <c r="E151" s="41">
        <v>14991</v>
      </c>
      <c r="F151" s="41">
        <v>780.75383268332268</v>
      </c>
      <c r="G151" s="41">
        <v>-300.2991254332627</v>
      </c>
      <c r="H151" s="41">
        <v>-53.002241116788433</v>
      </c>
      <c r="I151" s="41">
        <v>-90.469955240458646</v>
      </c>
      <c r="J151" s="41">
        <v>34.69705405746808</v>
      </c>
      <c r="K151" s="41">
        <v>19.679875381324621</v>
      </c>
      <c r="L151" s="41">
        <v>157.33637711984446</v>
      </c>
      <c r="M151" s="40">
        <v>-3.3760256153692216</v>
      </c>
      <c r="N151" s="48">
        <v>545.31979185632224</v>
      </c>
      <c r="P151" s="15">
        <v>1907.4697201715903</v>
      </c>
      <c r="Q151" s="15">
        <v>144.95961753718899</v>
      </c>
      <c r="R151" s="15">
        <v>695.0805943031686</v>
      </c>
      <c r="S151" s="27">
        <f>SUM(P151:R151)</f>
        <v>2747.509932011948</v>
      </c>
      <c r="T151" s="27"/>
      <c r="U151" s="183">
        <v>7.9</v>
      </c>
      <c r="V151" s="32">
        <f>P151/U151</f>
        <v>241.45186331285953</v>
      </c>
      <c r="W151" s="219">
        <f>N151/V151</f>
        <v>2.2585031416789194</v>
      </c>
      <c r="X151" s="219">
        <f>U151+W151</f>
        <v>10.158503141678921</v>
      </c>
      <c r="Y151" s="41">
        <f>SUM(G151:J151)</f>
        <v>-409.07426773304167</v>
      </c>
      <c r="Z151" s="219">
        <f>Y151/V151</f>
        <v>-1.6942270070742282</v>
      </c>
      <c r="AA151" s="219">
        <f>U151+Z151</f>
        <v>6.2057729929257723</v>
      </c>
    </row>
    <row r="152" spans="1:27">
      <c r="A152" s="51">
        <v>475</v>
      </c>
      <c r="B152" s="222">
        <v>15</v>
      </c>
      <c r="C152" s="222">
        <v>15</v>
      </c>
      <c r="D152" s="23" t="s">
        <v>452</v>
      </c>
      <c r="E152" s="41">
        <v>5479</v>
      </c>
      <c r="F152" s="41">
        <v>1005.4236233900142</v>
      </c>
      <c r="G152" s="41">
        <v>-249.97852686816555</v>
      </c>
      <c r="H152" s="41">
        <v>-179.2861769220076</v>
      </c>
      <c r="I152" s="41">
        <v>-90.469955240458646</v>
      </c>
      <c r="J152" s="41">
        <v>34.69705405746808</v>
      </c>
      <c r="K152" s="41">
        <v>321.32165623981354</v>
      </c>
      <c r="L152" s="41">
        <v>198.85904107058215</v>
      </c>
      <c r="M152" s="40">
        <v>-38.405548457747763</v>
      </c>
      <c r="N152" s="48">
        <v>1002.1611672897394</v>
      </c>
      <c r="P152" s="15">
        <v>1849.2091604477721</v>
      </c>
      <c r="Q152" s="15">
        <v>202.94061023909472</v>
      </c>
      <c r="R152" s="15">
        <v>474.42253185836836</v>
      </c>
      <c r="S152" s="27">
        <f>SUM(P152:R152)</f>
        <v>2526.5723025452353</v>
      </c>
      <c r="T152" s="27"/>
      <c r="U152" s="183">
        <v>8.9</v>
      </c>
      <c r="V152" s="32">
        <f>P152/U152</f>
        <v>207.77631016267102</v>
      </c>
      <c r="W152" s="219">
        <f>N152/V152</f>
        <v>4.8232696331219529</v>
      </c>
      <c r="X152" s="219">
        <f>U152+W152</f>
        <v>13.723269633121953</v>
      </c>
      <c r="Y152" s="41">
        <f>SUM(G152:J152)</f>
        <v>-485.03760497316364</v>
      </c>
      <c r="Z152" s="219">
        <f>Y152/V152</f>
        <v>-2.3344220743617057</v>
      </c>
      <c r="AA152" s="219">
        <f>U152+Z152</f>
        <v>6.5655779256382942</v>
      </c>
    </row>
    <row r="153" spans="1:27">
      <c r="A153" s="51">
        <v>480</v>
      </c>
      <c r="B153" s="222">
        <v>2</v>
      </c>
      <c r="C153" s="222">
        <v>2</v>
      </c>
      <c r="D153" s="23" t="s">
        <v>453</v>
      </c>
      <c r="E153" s="41">
        <v>1978</v>
      </c>
      <c r="F153" s="41">
        <v>353.43274335533977</v>
      </c>
      <c r="G153" s="41">
        <v>56.406173420051729</v>
      </c>
      <c r="H153" s="41">
        <v>-1.8501334454312719</v>
      </c>
      <c r="I153" s="41">
        <v>-90.469955240458646</v>
      </c>
      <c r="J153" s="41">
        <v>34.69705405746808</v>
      </c>
      <c r="K153" s="41">
        <v>528.59126236330383</v>
      </c>
      <c r="L153" s="41">
        <v>214.87800237889951</v>
      </c>
      <c r="M153" s="40">
        <v>-255.67441860465115</v>
      </c>
      <c r="N153" s="48">
        <v>840.01072830476267</v>
      </c>
      <c r="P153" s="15">
        <v>1559.5684574295799</v>
      </c>
      <c r="Q153" s="15">
        <v>119.29795525783619</v>
      </c>
      <c r="R153" s="15">
        <v>296.19216724368044</v>
      </c>
      <c r="S153" s="27">
        <f>SUM(P153:R153)</f>
        <v>1975.0585799310966</v>
      </c>
      <c r="T153" s="27"/>
      <c r="U153" s="183">
        <v>8.5</v>
      </c>
      <c r="V153" s="32">
        <f>P153/U153</f>
        <v>183.47864205053881</v>
      </c>
      <c r="W153" s="219">
        <f>N153/V153</f>
        <v>4.5782480125037299</v>
      </c>
      <c r="X153" s="219">
        <f>U153+W153</f>
        <v>13.07824801250373</v>
      </c>
      <c r="Y153" s="41">
        <f>SUM(G153:J153)</f>
        <v>-1.2168612083701049</v>
      </c>
      <c r="Z153" s="219">
        <f>Y153/V153</f>
        <v>-6.6321681628476572E-3</v>
      </c>
      <c r="AA153" s="219">
        <f>U153+Z153</f>
        <v>8.493367831837153</v>
      </c>
    </row>
    <row r="154" spans="1:27">
      <c r="A154" s="51">
        <v>481</v>
      </c>
      <c r="B154" s="222">
        <v>2</v>
      </c>
      <c r="C154" s="222">
        <v>2</v>
      </c>
      <c r="D154" s="23" t="s">
        <v>454</v>
      </c>
      <c r="E154" s="41">
        <v>9642</v>
      </c>
      <c r="F154" s="41">
        <v>561.01863281050043</v>
      </c>
      <c r="G154" s="41">
        <v>33.953325898680589</v>
      </c>
      <c r="H154" s="41">
        <v>0.49168642481863495</v>
      </c>
      <c r="I154" s="41">
        <v>-90.469955240458646</v>
      </c>
      <c r="J154" s="41">
        <v>34.69705405746808</v>
      </c>
      <c r="K154" s="41">
        <v>99.0177324369632</v>
      </c>
      <c r="L154" s="41">
        <v>125.47561703309695</v>
      </c>
      <c r="M154" s="40">
        <v>-231.58639286455093</v>
      </c>
      <c r="N154" s="48">
        <v>532.59770057675939</v>
      </c>
      <c r="P154" s="15">
        <v>2025.8210963524964</v>
      </c>
      <c r="Q154" s="15">
        <v>142.88677115743619</v>
      </c>
      <c r="R154" s="15">
        <v>252.07175044696123</v>
      </c>
      <c r="S154" s="27">
        <f>SUM(P154:R154)</f>
        <v>2420.7796179568936</v>
      </c>
      <c r="T154" s="27"/>
      <c r="U154" s="183">
        <v>8.1</v>
      </c>
      <c r="V154" s="32">
        <f>P154/U154</f>
        <v>250.1013699200613</v>
      </c>
      <c r="W154" s="219">
        <f>N154/V154</f>
        <v>2.1295273222493383</v>
      </c>
      <c r="X154" s="219">
        <f>U154+W154</f>
        <v>10.229527322249337</v>
      </c>
      <c r="Y154" s="41">
        <f>SUM(G154:J154)</f>
        <v>-21.327888859491345</v>
      </c>
      <c r="Z154" s="219">
        <f>Y154/V154</f>
        <v>-8.5276977356454606E-2</v>
      </c>
      <c r="AA154" s="219">
        <f>U154+Z154</f>
        <v>8.0147230226435457</v>
      </c>
    </row>
    <row r="155" spans="1:27">
      <c r="A155" s="51">
        <v>483</v>
      </c>
      <c r="B155" s="222">
        <v>17</v>
      </c>
      <c r="C155" s="222">
        <v>17</v>
      </c>
      <c r="D155" s="23" t="s">
        <v>455</v>
      </c>
      <c r="E155" s="41">
        <v>1067</v>
      </c>
      <c r="F155" s="41">
        <v>1055.9694728463101</v>
      </c>
      <c r="G155" s="41">
        <v>-198.84385693281888</v>
      </c>
      <c r="H155" s="41">
        <v>-258.23339892049478</v>
      </c>
      <c r="I155" s="41">
        <v>-90.469955240458646</v>
      </c>
      <c r="J155" s="41">
        <v>34.69705405746808</v>
      </c>
      <c r="K155" s="41">
        <v>894.4247179404033</v>
      </c>
      <c r="L155" s="41">
        <v>224.86923708017181</v>
      </c>
      <c r="M155" s="40">
        <v>-206.05810684161199</v>
      </c>
      <c r="N155" s="48">
        <v>1456.3551640092101</v>
      </c>
      <c r="P155" s="15">
        <v>1409.462581605231</v>
      </c>
      <c r="Q155" s="15">
        <v>108.86653092783503</v>
      </c>
      <c r="R155" s="15">
        <v>351.78080420318645</v>
      </c>
      <c r="S155" s="27">
        <f>SUM(P155:R155)</f>
        <v>1870.1099167362527</v>
      </c>
      <c r="T155" s="27"/>
      <c r="U155" s="183">
        <v>10</v>
      </c>
      <c r="V155" s="32">
        <f>P155/U155</f>
        <v>140.94625816052309</v>
      </c>
      <c r="W155" s="219">
        <f>N155/V155</f>
        <v>10.332698313640746</v>
      </c>
      <c r="X155" s="219">
        <f>U155+W155</f>
        <v>20.332698313640748</v>
      </c>
      <c r="Y155" s="41">
        <f>SUM(G155:J155)</f>
        <v>-512.85015703630415</v>
      </c>
      <c r="Z155" s="219">
        <f>Y155/V155</f>
        <v>-3.6386220090512889</v>
      </c>
      <c r="AA155" s="219">
        <f>U155+Z155</f>
        <v>6.3613779909487107</v>
      </c>
    </row>
    <row r="156" spans="1:27">
      <c r="A156" s="51">
        <v>484</v>
      </c>
      <c r="B156" s="222">
        <v>4</v>
      </c>
      <c r="C156" s="222">
        <v>4</v>
      </c>
      <c r="D156" s="23" t="s">
        <v>456</v>
      </c>
      <c r="E156" s="41">
        <v>2967</v>
      </c>
      <c r="F156" s="41">
        <v>255.4213203271629</v>
      </c>
      <c r="G156" s="41">
        <v>-125.15876840948491</v>
      </c>
      <c r="H156" s="41">
        <v>23.026431635047583</v>
      </c>
      <c r="I156" s="41">
        <v>-90.469955240458646</v>
      </c>
      <c r="J156" s="41">
        <v>34.69705405746808</v>
      </c>
      <c r="K156" s="41">
        <v>361.64313254913742</v>
      </c>
      <c r="L156" s="41">
        <v>203.44936837677923</v>
      </c>
      <c r="M156" s="40">
        <v>95.964273677114932</v>
      </c>
      <c r="N156" s="48">
        <v>758.57285699300769</v>
      </c>
      <c r="P156" s="15">
        <v>1422.0471081936466</v>
      </c>
      <c r="Q156" s="15">
        <v>750.00340124705076</v>
      </c>
      <c r="R156" s="15">
        <v>477.6870871317829</v>
      </c>
      <c r="S156" s="27">
        <f>SUM(P156:R156)</f>
        <v>2649.73759657248</v>
      </c>
      <c r="T156" s="27"/>
      <c r="U156" s="183">
        <v>7.9</v>
      </c>
      <c r="V156" s="32">
        <f>P156/U156</f>
        <v>180.0059630624869</v>
      </c>
      <c r="W156" s="219">
        <f>N156/V156</f>
        <v>4.2141540429395565</v>
      </c>
      <c r="X156" s="219">
        <f>U156+W156</f>
        <v>12.114154042939557</v>
      </c>
      <c r="Y156" s="41">
        <f>SUM(G156:J156)</f>
        <v>-157.90523795742789</v>
      </c>
      <c r="Z156" s="219">
        <f>Y156/V156</f>
        <v>-0.87722226125705061</v>
      </c>
      <c r="AA156" s="219">
        <f>U156+Z156</f>
        <v>7.02277773874295</v>
      </c>
    </row>
    <row r="157" spans="1:27">
      <c r="A157" s="51">
        <v>489</v>
      </c>
      <c r="B157" s="222">
        <v>8</v>
      </c>
      <c r="C157" s="222">
        <v>8</v>
      </c>
      <c r="D157" s="23" t="s">
        <v>457</v>
      </c>
      <c r="E157" s="41">
        <v>1791</v>
      </c>
      <c r="F157" s="41">
        <v>61.186396253072097</v>
      </c>
      <c r="G157" s="41">
        <v>353.56728671041606</v>
      </c>
      <c r="H157" s="41">
        <v>184.24467070506893</v>
      </c>
      <c r="I157" s="41">
        <v>-90.469955240458646</v>
      </c>
      <c r="J157" s="41">
        <v>34.69705405746808</v>
      </c>
      <c r="K157" s="41">
        <v>478.90772036410846</v>
      </c>
      <c r="L157" s="41">
        <v>235.15704181611076</v>
      </c>
      <c r="M157" s="40">
        <v>-295.20770519262982</v>
      </c>
      <c r="N157" s="48">
        <v>962.08250949339708</v>
      </c>
      <c r="P157" s="15">
        <v>1427.2755308550802</v>
      </c>
      <c r="Q157" s="15">
        <v>255.24188581797875</v>
      </c>
      <c r="R157" s="15">
        <v>328.36527968397542</v>
      </c>
      <c r="S157" s="27">
        <f>SUM(P157:R157)</f>
        <v>2010.8826963570343</v>
      </c>
      <c r="T157" s="27"/>
      <c r="U157" s="183">
        <v>8.9</v>
      </c>
      <c r="V157" s="32">
        <f>P157/U157</f>
        <v>160.3680371747281</v>
      </c>
      <c r="W157" s="219">
        <f>N157/V157</f>
        <v>5.9992160934486307</v>
      </c>
      <c r="X157" s="219">
        <f>U157+W157</f>
        <v>14.899216093448631</v>
      </c>
      <c r="Y157" s="41">
        <f>SUM(G157:J157)</f>
        <v>482.03905623249443</v>
      </c>
      <c r="Z157" s="219">
        <f>Y157/V157</f>
        <v>3.0058299940859876</v>
      </c>
      <c r="AA157" s="219">
        <f>U157+Z157</f>
        <v>11.905829994085988</v>
      </c>
    </row>
    <row r="158" spans="1:27">
      <c r="A158" s="51">
        <v>491</v>
      </c>
      <c r="B158" s="222">
        <v>10</v>
      </c>
      <c r="C158" s="222">
        <v>10</v>
      </c>
      <c r="D158" s="23" t="s">
        <v>166</v>
      </c>
      <c r="E158" s="41">
        <v>51980</v>
      </c>
      <c r="F158" s="41">
        <v>96.324579262913531</v>
      </c>
      <c r="G158" s="41">
        <v>-233.35999055401032</v>
      </c>
      <c r="H158" s="41">
        <v>-96.83087290141718</v>
      </c>
      <c r="I158" s="41">
        <v>-90.469955240458646</v>
      </c>
      <c r="J158" s="41">
        <v>34.69705405746808</v>
      </c>
      <c r="K158" s="41">
        <v>211.43753985739153</v>
      </c>
      <c r="L158" s="41">
        <v>171.05170414036479</v>
      </c>
      <c r="M158" s="40">
        <v>28.712100808003079</v>
      </c>
      <c r="N158" s="48">
        <v>121.56215945049588</v>
      </c>
      <c r="P158" s="15">
        <v>1921.1720396075079</v>
      </c>
      <c r="Q158" s="15">
        <v>249.35933053097341</v>
      </c>
      <c r="R158" s="15">
        <v>459.66441400218548</v>
      </c>
      <c r="S158" s="27">
        <f>SUM(P158:R158)</f>
        <v>2630.1957841406665</v>
      </c>
      <c r="T158" s="27"/>
      <c r="U158" s="183">
        <v>9.3999999999999986</v>
      </c>
      <c r="V158" s="32">
        <f>P158/U158</f>
        <v>204.38000421356472</v>
      </c>
      <c r="W158" s="219">
        <f>N158/V158</f>
        <v>0.59478499336691859</v>
      </c>
      <c r="X158" s="219">
        <f>U158+W158</f>
        <v>9.9947849933669168</v>
      </c>
      <c r="Y158" s="41">
        <f>SUM(G158:J158)</f>
        <v>-385.96376463841807</v>
      </c>
      <c r="Z158" s="219">
        <f>Y158/V158</f>
        <v>-1.8884614770587309</v>
      </c>
      <c r="AA158" s="219">
        <f>U158+Z158</f>
        <v>7.5115385229412679</v>
      </c>
    </row>
    <row r="159" spans="1:27">
      <c r="A159" s="51">
        <v>494</v>
      </c>
      <c r="B159" s="222">
        <v>17</v>
      </c>
      <c r="C159" s="222">
        <v>17</v>
      </c>
      <c r="D159" s="23" t="s">
        <v>458</v>
      </c>
      <c r="E159" s="41">
        <v>8882</v>
      </c>
      <c r="F159" s="41">
        <v>916.93647391411093</v>
      </c>
      <c r="G159" s="41">
        <v>-189.62773715288972</v>
      </c>
      <c r="H159" s="41">
        <v>-218.48570338377078</v>
      </c>
      <c r="I159" s="41">
        <v>-90.469955240458646</v>
      </c>
      <c r="J159" s="41">
        <v>34.69705405746808</v>
      </c>
      <c r="K159" s="41">
        <v>562.56645599748106</v>
      </c>
      <c r="L159" s="41">
        <v>150.57104040913359</v>
      </c>
      <c r="M159" s="40">
        <v>-26.88831344291826</v>
      </c>
      <c r="N159" s="48">
        <v>1139.2993151783971</v>
      </c>
      <c r="P159" s="15">
        <v>1717.559181009432</v>
      </c>
      <c r="Q159" s="15">
        <v>84.163995271335295</v>
      </c>
      <c r="R159" s="15">
        <v>502.62085694258064</v>
      </c>
      <c r="S159" s="27">
        <f>SUM(P159:R159)</f>
        <v>2304.3440332233481</v>
      </c>
      <c r="T159" s="27"/>
      <c r="U159" s="183">
        <v>9.4</v>
      </c>
      <c r="V159" s="32">
        <f>P159/U159</f>
        <v>182.71906180951405</v>
      </c>
      <c r="W159" s="219">
        <f>N159/V159</f>
        <v>6.2352515599391864</v>
      </c>
      <c r="X159" s="219">
        <f>U159+W159</f>
        <v>15.635251559939187</v>
      </c>
      <c r="Y159" s="41">
        <f>SUM(G159:J159)</f>
        <v>-463.88634171965111</v>
      </c>
      <c r="Z159" s="219">
        <f>Y159/V159</f>
        <v>-2.5387955538172369</v>
      </c>
      <c r="AA159" s="219">
        <f>U159+Z159</f>
        <v>6.8612044461827635</v>
      </c>
    </row>
    <row r="160" spans="1:27">
      <c r="A160" s="51">
        <v>495</v>
      </c>
      <c r="B160" s="222">
        <v>13</v>
      </c>
      <c r="C160" s="222">
        <v>13</v>
      </c>
      <c r="D160" s="23" t="s">
        <v>459</v>
      </c>
      <c r="E160" s="41">
        <v>1477</v>
      </c>
      <c r="F160" s="41">
        <v>438.97689173457144</v>
      </c>
      <c r="G160" s="41">
        <v>-5.5545314283038945</v>
      </c>
      <c r="H160" s="41">
        <v>1.2844770156182896</v>
      </c>
      <c r="I160" s="41">
        <v>-90.469955240458646</v>
      </c>
      <c r="J160" s="41">
        <v>34.69705405746808</v>
      </c>
      <c r="K160" s="41">
        <v>187.80905945154583</v>
      </c>
      <c r="L160" s="41">
        <v>222.26417386554004</v>
      </c>
      <c r="M160" s="40">
        <v>-250.93500338524035</v>
      </c>
      <c r="N160" s="48">
        <v>538.07216609098191</v>
      </c>
      <c r="P160" s="15">
        <v>1494.8040952276274</v>
      </c>
      <c r="Q160" s="15">
        <v>604.29328876100192</v>
      </c>
      <c r="R160" s="15">
        <v>362.31761083818554</v>
      </c>
      <c r="S160" s="27">
        <f>SUM(P160:R160)</f>
        <v>2461.4149948268146</v>
      </c>
      <c r="T160" s="27"/>
      <c r="U160" s="183">
        <v>9.8000000000000007</v>
      </c>
      <c r="V160" s="32">
        <f>P160/U160</f>
        <v>152.5310301252681</v>
      </c>
      <c r="W160" s="219">
        <f>N160/V160</f>
        <v>3.5276242850329083</v>
      </c>
      <c r="X160" s="219">
        <f>U160+W160</f>
        <v>13.327624285032909</v>
      </c>
      <c r="Y160" s="41">
        <f>SUM(G160:J160)</f>
        <v>-60.042955595676176</v>
      </c>
      <c r="Z160" s="219">
        <f>Y160/V160</f>
        <v>-0.39364420174940873</v>
      </c>
      <c r="AA160" s="219">
        <f>U160+Z160</f>
        <v>9.4063557982505923</v>
      </c>
    </row>
    <row r="161" spans="1:27">
      <c r="A161" s="51">
        <v>498</v>
      </c>
      <c r="B161" s="222">
        <v>19</v>
      </c>
      <c r="C161" s="222">
        <v>19</v>
      </c>
      <c r="D161" s="23" t="s">
        <v>460</v>
      </c>
      <c r="E161" s="41">
        <v>2281</v>
      </c>
      <c r="F161" s="41">
        <v>1136.2656049635868</v>
      </c>
      <c r="G161" s="41">
        <v>32.158957327416275</v>
      </c>
      <c r="H161" s="41">
        <v>254.84968703932387</v>
      </c>
      <c r="I161" s="41">
        <v>-90.469955240458646</v>
      </c>
      <c r="J161" s="41">
        <v>34.69705405746808</v>
      </c>
      <c r="K161" s="41">
        <v>16.21659449685821</v>
      </c>
      <c r="L161" s="41">
        <v>192.71396773962354</v>
      </c>
      <c r="M161" s="40">
        <v>102.38623410784743</v>
      </c>
      <c r="N161" s="48">
        <v>1678.8181445119067</v>
      </c>
      <c r="P161" s="15">
        <v>1840.6779845210592</v>
      </c>
      <c r="Q161" s="15">
        <v>308.64883187198598</v>
      </c>
      <c r="R161" s="15">
        <v>567.54437916878567</v>
      </c>
      <c r="S161" s="27">
        <f>SUM(P161:R161)</f>
        <v>2716.871195561831</v>
      </c>
      <c r="T161" s="27"/>
      <c r="U161" s="183">
        <v>8.9</v>
      </c>
      <c r="V161" s="32">
        <f>P161/U161</f>
        <v>206.81775106978193</v>
      </c>
      <c r="W161" s="219">
        <f>N161/V161</f>
        <v>8.1173793633674141</v>
      </c>
      <c r="X161" s="219">
        <f>U161+W161</f>
        <v>17.017379363367414</v>
      </c>
      <c r="Y161" s="41">
        <f>SUM(G161:J161)</f>
        <v>231.23574318374958</v>
      </c>
      <c r="Z161" s="219">
        <f>Y161/V161</f>
        <v>1.1180652627139767</v>
      </c>
      <c r="AA161" s="219">
        <f>U161+Z161</f>
        <v>10.018065262713977</v>
      </c>
    </row>
    <row r="162" spans="1:27">
      <c r="A162" s="51">
        <v>499</v>
      </c>
      <c r="B162" s="222">
        <v>15</v>
      </c>
      <c r="C162" s="222">
        <v>15</v>
      </c>
      <c r="D162" s="23" t="s">
        <v>461</v>
      </c>
      <c r="E162" s="41">
        <v>19662</v>
      </c>
      <c r="F162" s="41">
        <v>789.93386382186213</v>
      </c>
      <c r="G162" s="41">
        <v>65.156509671239519</v>
      </c>
      <c r="H162" s="41">
        <v>0.49168642481863489</v>
      </c>
      <c r="I162" s="41">
        <v>-90.469955240458646</v>
      </c>
      <c r="J162" s="41">
        <v>34.69705405746808</v>
      </c>
      <c r="K162" s="41">
        <v>207.99957530571143</v>
      </c>
      <c r="L162" s="41">
        <v>143.6325909807976</v>
      </c>
      <c r="M162" s="40">
        <v>-76.864662801342689</v>
      </c>
      <c r="N162" s="48">
        <v>1074.5766622403369</v>
      </c>
      <c r="P162" s="15">
        <v>1933.9697252364967</v>
      </c>
      <c r="Q162" s="15">
        <v>130.90926154511243</v>
      </c>
      <c r="R162" s="15">
        <v>306.16673177560784</v>
      </c>
      <c r="S162" s="27">
        <f>SUM(P162:R162)</f>
        <v>2371.0457185572168</v>
      </c>
      <c r="T162" s="27"/>
      <c r="U162" s="183">
        <v>8.4</v>
      </c>
      <c r="V162" s="32">
        <f>P162/U162</f>
        <v>230.23449109958293</v>
      </c>
      <c r="W162" s="219">
        <f>N162/V162</f>
        <v>4.6673139941293682</v>
      </c>
      <c r="X162" s="219">
        <f>U162+W162</f>
        <v>13.067313994129368</v>
      </c>
      <c r="Y162" s="41">
        <f>SUM(G162:J162)</f>
        <v>9.8752949130675916</v>
      </c>
      <c r="Z162" s="219">
        <f>Y162/V162</f>
        <v>4.28923349664245E-2</v>
      </c>
      <c r="AA162" s="219">
        <f>U162+Z162</f>
        <v>8.4428923349664249</v>
      </c>
    </row>
    <row r="163" spans="1:27">
      <c r="A163" s="51">
        <v>500</v>
      </c>
      <c r="B163" s="222">
        <v>13</v>
      </c>
      <c r="C163" s="222">
        <v>13</v>
      </c>
      <c r="D163" s="23" t="s">
        <v>462</v>
      </c>
      <c r="E163" s="41">
        <v>10486</v>
      </c>
      <c r="F163" s="41">
        <v>711.08411408249083</v>
      </c>
      <c r="G163" s="41">
        <v>257.90872730151648</v>
      </c>
      <c r="H163" s="41">
        <v>122.5625062192718</v>
      </c>
      <c r="I163" s="41">
        <v>-90.469955240458646</v>
      </c>
      <c r="J163" s="41">
        <v>34.69705405746808</v>
      </c>
      <c r="K163" s="41">
        <v>126.42058433581697</v>
      </c>
      <c r="L163" s="41">
        <v>98.490803050768136</v>
      </c>
      <c r="M163" s="40">
        <v>-79.22391760442494</v>
      </c>
      <c r="N163" s="48">
        <v>1181.4699162226896</v>
      </c>
      <c r="P163" s="15">
        <v>1631.2353797126045</v>
      </c>
      <c r="Q163" s="15">
        <v>234.76265992752244</v>
      </c>
      <c r="R163" s="15">
        <v>279.98274191302687</v>
      </c>
      <c r="S163" s="27">
        <f>SUM(P163:R163)</f>
        <v>2145.980781553154</v>
      </c>
      <c r="T163" s="27"/>
      <c r="U163" s="183">
        <v>6.9</v>
      </c>
      <c r="V163" s="32">
        <f>P163/U163</f>
        <v>236.41092459602962</v>
      </c>
      <c r="W163" s="219">
        <f>N163/V163</f>
        <v>4.997526735456673</v>
      </c>
      <c r="X163" s="219">
        <f>U163+W163</f>
        <v>11.897526735456672</v>
      </c>
      <c r="Y163" s="41">
        <f>SUM(G163:J163)</f>
        <v>324.69833233779764</v>
      </c>
      <c r="Z163" s="219">
        <f>Y163/V163</f>
        <v>1.3734489338537563</v>
      </c>
      <c r="AA163" s="219">
        <f>U163+Z163</f>
        <v>8.2734489338537571</v>
      </c>
    </row>
    <row r="164" spans="1:27">
      <c r="A164" s="51">
        <v>503</v>
      </c>
      <c r="B164" s="222">
        <v>2</v>
      </c>
      <c r="C164" s="222">
        <v>2</v>
      </c>
      <c r="D164" s="23" t="s">
        <v>463</v>
      </c>
      <c r="E164" s="41">
        <v>7539</v>
      </c>
      <c r="F164" s="41">
        <v>217.95589255536385</v>
      </c>
      <c r="G164" s="41">
        <v>-83.349590379403793</v>
      </c>
      <c r="H164" s="41">
        <v>-100.69440465120219</v>
      </c>
      <c r="I164" s="41">
        <v>-90.469955240458646</v>
      </c>
      <c r="J164" s="41">
        <v>34.69705405746808</v>
      </c>
      <c r="K164" s="41">
        <v>389.38943528010213</v>
      </c>
      <c r="L164" s="41">
        <v>184.15017094927839</v>
      </c>
      <c r="M164" s="40">
        <v>-42.062475129327495</v>
      </c>
      <c r="N164" s="48">
        <v>509.6161274620614</v>
      </c>
      <c r="P164" s="15">
        <v>1866.9591329738837</v>
      </c>
      <c r="Q164" s="15">
        <v>135.18661898129727</v>
      </c>
      <c r="R164" s="15">
        <v>273.90995709202809</v>
      </c>
      <c r="S164" s="27">
        <f>SUM(P164:R164)</f>
        <v>2276.0557090472089</v>
      </c>
      <c r="T164" s="27"/>
      <c r="U164" s="183">
        <v>9.1</v>
      </c>
      <c r="V164" s="32">
        <f>P164/U164</f>
        <v>205.16034428284436</v>
      </c>
      <c r="W164" s="219">
        <f>N164/V164</f>
        <v>2.4839894339399189</v>
      </c>
      <c r="X164" s="219">
        <f>U164+W164</f>
        <v>11.583989433939919</v>
      </c>
      <c r="Y164" s="41">
        <f>SUM(G164:J164)</f>
        <v>-239.81689621359655</v>
      </c>
      <c r="Z164" s="219">
        <f>Y164/V164</f>
        <v>-1.1689242238888669</v>
      </c>
      <c r="AA164" s="219">
        <f>U164+Z164</f>
        <v>7.9310757761111326</v>
      </c>
    </row>
    <row r="165" spans="1:27">
      <c r="A165" s="51">
        <v>504</v>
      </c>
      <c r="B165" s="222">
        <v>1</v>
      </c>
      <c r="C165" s="223">
        <v>32</v>
      </c>
      <c r="D165" s="23" t="s">
        <v>464</v>
      </c>
      <c r="E165" s="41">
        <v>1764</v>
      </c>
      <c r="F165" s="41">
        <v>280.95846190080817</v>
      </c>
      <c r="G165" s="41">
        <v>-272.63687740184525</v>
      </c>
      <c r="H165" s="41">
        <v>-99.080394158286978</v>
      </c>
      <c r="I165" s="41">
        <v>-90.469955240458646</v>
      </c>
      <c r="J165" s="41">
        <v>34.69705405746808</v>
      </c>
      <c r="K165" s="41">
        <v>424.94078397951449</v>
      </c>
      <c r="L165" s="41">
        <v>216.52681751102912</v>
      </c>
      <c r="M165" s="40">
        <v>-239.95351473922904</v>
      </c>
      <c r="N165" s="48">
        <v>254.98237592924127</v>
      </c>
      <c r="P165" s="15">
        <v>1788.9759708805595</v>
      </c>
      <c r="Q165" s="15">
        <v>197.55030668934239</v>
      </c>
      <c r="R165" s="15">
        <v>312.96626606349201</v>
      </c>
      <c r="S165" s="27">
        <f>SUM(P165:R165)</f>
        <v>2299.4925436333942</v>
      </c>
      <c r="T165" s="27"/>
      <c r="U165" s="183">
        <v>9.9</v>
      </c>
      <c r="V165" s="32">
        <f>P165/U165</f>
        <v>180.70464352328884</v>
      </c>
      <c r="W165" s="219">
        <f>N165/V165</f>
        <v>1.4110449568850159</v>
      </c>
      <c r="X165" s="219">
        <f>U165+W165</f>
        <v>11.311044956885016</v>
      </c>
      <c r="Y165" s="41">
        <f>SUM(G165:J165)</f>
        <v>-427.4901727431228</v>
      </c>
      <c r="Z165" s="219">
        <f>Y165/V165</f>
        <v>-2.3656844915998452</v>
      </c>
      <c r="AA165" s="219">
        <f>U165+Z165</f>
        <v>7.5343155084001552</v>
      </c>
    </row>
    <row r="166" spans="1:27">
      <c r="A166" s="51">
        <v>505</v>
      </c>
      <c r="B166" s="222">
        <v>1</v>
      </c>
      <c r="C166" s="223">
        <v>33</v>
      </c>
      <c r="D166" s="23" t="s">
        <v>465</v>
      </c>
      <c r="E166" s="41">
        <v>20912</v>
      </c>
      <c r="F166" s="41">
        <v>557.00208402473868</v>
      </c>
      <c r="G166" s="41">
        <v>-32.969274077062117</v>
      </c>
      <c r="H166" s="41">
        <v>-0.34230386911434973</v>
      </c>
      <c r="I166" s="41">
        <v>-90.469955240458646</v>
      </c>
      <c r="J166" s="41">
        <v>34.69705405746808</v>
      </c>
      <c r="K166" s="41">
        <v>184.06484440598945</v>
      </c>
      <c r="L166" s="41">
        <v>147.1458957510676</v>
      </c>
      <c r="M166" s="40">
        <v>-114.36486228003061</v>
      </c>
      <c r="N166" s="48">
        <v>684.76348279283911</v>
      </c>
      <c r="P166" s="15">
        <v>1901.6787875644764</v>
      </c>
      <c r="Q166" s="15">
        <v>153.73447714231062</v>
      </c>
      <c r="R166" s="15">
        <v>437.60957008397088</v>
      </c>
      <c r="S166" s="27">
        <f>SUM(P166:R166)</f>
        <v>2493.0228347907578</v>
      </c>
      <c r="T166" s="27"/>
      <c r="U166" s="183">
        <v>8.3000000000000007</v>
      </c>
      <c r="V166" s="32">
        <f>P166/U166</f>
        <v>229.11792621258749</v>
      </c>
      <c r="W166" s="219">
        <f>N166/V166</f>
        <v>2.9886944863383587</v>
      </c>
      <c r="X166" s="219">
        <f>U166+W166</f>
        <v>11.288694486338359</v>
      </c>
      <c r="Y166" s="41">
        <f>SUM(G166:J166)</f>
        <v>-89.084479129167036</v>
      </c>
      <c r="Z166" s="219">
        <f>Y166/V166</f>
        <v>-0.38881496791529896</v>
      </c>
      <c r="AA166" s="219">
        <f>U166+Z166</f>
        <v>7.9111850320847017</v>
      </c>
    </row>
    <row r="167" spans="1:27">
      <c r="A167" s="51">
        <v>507</v>
      </c>
      <c r="B167" s="222">
        <v>10</v>
      </c>
      <c r="C167" s="222">
        <v>10</v>
      </c>
      <c r="D167" s="23" t="s">
        <v>466</v>
      </c>
      <c r="E167" s="41">
        <v>5564</v>
      </c>
      <c r="F167" s="41">
        <v>-2.380905773524395</v>
      </c>
      <c r="G167" s="41">
        <v>-139.98428483735216</v>
      </c>
      <c r="H167" s="41">
        <v>-13.691251309576149</v>
      </c>
      <c r="I167" s="41">
        <v>-90.469955240458646</v>
      </c>
      <c r="J167" s="41">
        <v>34.69705405746808</v>
      </c>
      <c r="K167" s="41">
        <v>174.70101159532314</v>
      </c>
      <c r="L167" s="41">
        <v>198.87561569076536</v>
      </c>
      <c r="M167" s="40">
        <v>3.623292595255212</v>
      </c>
      <c r="N167" s="48">
        <v>165.37057679814143</v>
      </c>
      <c r="P167" s="15">
        <v>1466.3111682093397</v>
      </c>
      <c r="Q167" s="15">
        <v>339.88142442487418</v>
      </c>
      <c r="R167" s="15">
        <v>569.37206541013654</v>
      </c>
      <c r="S167" s="27">
        <f>SUM(P167:R167)</f>
        <v>2375.5646580443504</v>
      </c>
      <c r="T167" s="27"/>
      <c r="U167" s="183">
        <v>8.1</v>
      </c>
      <c r="V167" s="32">
        <f>P167/U167</f>
        <v>181.0260701493012</v>
      </c>
      <c r="W167" s="219">
        <f>N167/V167</f>
        <v>0.91351801793936138</v>
      </c>
      <c r="X167" s="219">
        <f>U167+W167</f>
        <v>9.0135180179393615</v>
      </c>
      <c r="Y167" s="41">
        <f>SUM(G167:J167)</f>
        <v>-209.4484373299189</v>
      </c>
      <c r="Z167" s="219">
        <f>Y167/V167</f>
        <v>-1.15700703858387</v>
      </c>
      <c r="AA167" s="219">
        <f>U167+Z167</f>
        <v>6.9429929614161292</v>
      </c>
    </row>
    <row r="168" spans="1:27">
      <c r="A168" s="51">
        <v>508</v>
      </c>
      <c r="B168" s="222">
        <v>6</v>
      </c>
      <c r="C168" s="222">
        <v>6</v>
      </c>
      <c r="D168" s="23" t="s">
        <v>467</v>
      </c>
      <c r="E168" s="41">
        <v>9360</v>
      </c>
      <c r="F168" s="41">
        <v>-80.933288623476059</v>
      </c>
      <c r="G168" s="41">
        <v>-89.581748630054378</v>
      </c>
      <c r="H168" s="41">
        <v>-52.619904741654146</v>
      </c>
      <c r="I168" s="41">
        <v>-90.469955240458646</v>
      </c>
      <c r="J168" s="41">
        <v>34.69705405746808</v>
      </c>
      <c r="K168" s="41">
        <v>251.59166194094766</v>
      </c>
      <c r="L168" s="41">
        <v>177.60214771951081</v>
      </c>
      <c r="M168" s="40">
        <v>-78.932371794871798</v>
      </c>
      <c r="N168" s="48">
        <v>71.353594707652576</v>
      </c>
      <c r="P168" s="15">
        <v>1930.1890477264601</v>
      </c>
      <c r="Q168" s="15">
        <v>518.27967809829067</v>
      </c>
      <c r="R168" s="15">
        <v>356.03836800790594</v>
      </c>
      <c r="S168" s="27">
        <f>SUM(P168:R168)</f>
        <v>2804.5070938326567</v>
      </c>
      <c r="T168" s="27"/>
      <c r="U168" s="183">
        <v>9.9</v>
      </c>
      <c r="V168" s="32">
        <f>P168/U168</f>
        <v>194.96859067944041</v>
      </c>
      <c r="W168" s="219">
        <f>N168/V168</f>
        <v>0.36597481911827179</v>
      </c>
      <c r="X168" s="219">
        <f>U168+W168</f>
        <v>10.265974819118272</v>
      </c>
      <c r="Y168" s="41">
        <f>SUM(G168:J168)</f>
        <v>-197.9745545546991</v>
      </c>
      <c r="Z168" s="219">
        <f>Y168/V168</f>
        <v>-1.0154176827394776</v>
      </c>
      <c r="AA168" s="219">
        <f>U168+Z168</f>
        <v>8.8845823172605236</v>
      </c>
    </row>
    <row r="169" spans="1:27">
      <c r="A169" s="51">
        <v>529</v>
      </c>
      <c r="B169" s="222">
        <v>2</v>
      </c>
      <c r="C169" s="222">
        <v>2</v>
      </c>
      <c r="D169" s="23" t="s">
        <v>468</v>
      </c>
      <c r="E169" s="41">
        <v>19850</v>
      </c>
      <c r="F169" s="41">
        <v>237.54573904685188</v>
      </c>
      <c r="G169" s="41">
        <v>217.9486979604678</v>
      </c>
      <c r="H169" s="41">
        <v>48.006504522972598</v>
      </c>
      <c r="I169" s="41">
        <v>-90.469955240458646</v>
      </c>
      <c r="J169" s="41">
        <v>34.69705405746808</v>
      </c>
      <c r="K169" s="41">
        <v>-31.966088789916263</v>
      </c>
      <c r="L169" s="41">
        <v>115.95178222099007</v>
      </c>
      <c r="M169" s="40">
        <v>-54.054659949622163</v>
      </c>
      <c r="N169" s="48">
        <v>477.65907384899441</v>
      </c>
      <c r="P169" s="15">
        <v>1690.3334581330473</v>
      </c>
      <c r="Q169" s="15">
        <v>322.56776327455918</v>
      </c>
      <c r="R169" s="15">
        <v>411.99612395556676</v>
      </c>
      <c r="S169" s="27">
        <f>SUM(P169:R169)</f>
        <v>2424.8973453631734</v>
      </c>
      <c r="T169" s="27"/>
      <c r="U169" s="183">
        <v>6.4</v>
      </c>
      <c r="V169" s="32">
        <f>P169/U169</f>
        <v>264.11460283328864</v>
      </c>
      <c r="W169" s="219">
        <f>N169/V169</f>
        <v>1.8085295880080392</v>
      </c>
      <c r="X169" s="219">
        <f>U169+W169</f>
        <v>8.2085295880080391</v>
      </c>
      <c r="Y169" s="41">
        <f>SUM(G169:J169)</f>
        <v>210.18230130044984</v>
      </c>
      <c r="Z169" s="219">
        <f>Y169/V169</f>
        <v>0.79579962276117944</v>
      </c>
      <c r="AA169" s="219">
        <f>U169+Z169</f>
        <v>7.1957996227611796</v>
      </c>
    </row>
    <row r="170" spans="1:27">
      <c r="A170" s="51">
        <v>531</v>
      </c>
      <c r="B170" s="222">
        <v>4</v>
      </c>
      <c r="C170" s="222">
        <v>4</v>
      </c>
      <c r="D170" s="23" t="s">
        <v>469</v>
      </c>
      <c r="E170" s="41">
        <v>5072</v>
      </c>
      <c r="F170" s="41">
        <v>84.150956839617578</v>
      </c>
      <c r="G170" s="41">
        <v>-221.613393808929</v>
      </c>
      <c r="H170" s="41">
        <v>-197.20851471400712</v>
      </c>
      <c r="I170" s="41">
        <v>-90.469955240458646</v>
      </c>
      <c r="J170" s="41">
        <v>34.69705405746808</v>
      </c>
      <c r="K170" s="41">
        <v>433.25894749306082</v>
      </c>
      <c r="L170" s="41">
        <v>173.32981083052803</v>
      </c>
      <c r="M170" s="40">
        <v>-59.053627760252368</v>
      </c>
      <c r="N170" s="48">
        <v>157.09127771726838</v>
      </c>
      <c r="P170" s="15">
        <v>1843.579614248056</v>
      </c>
      <c r="Q170" s="15">
        <v>129.53557797712932</v>
      </c>
      <c r="R170" s="15">
        <v>333.04214906293373</v>
      </c>
      <c r="S170" s="27">
        <f>SUM(P170:R170)</f>
        <v>2306.1573412881189</v>
      </c>
      <c r="T170" s="27"/>
      <c r="U170" s="183">
        <v>9.1</v>
      </c>
      <c r="V170" s="32">
        <f>P170/U170</f>
        <v>202.5911664008853</v>
      </c>
      <c r="W170" s="219">
        <f>N170/V170</f>
        <v>0.77541030296660518</v>
      </c>
      <c r="X170" s="219">
        <f>U170+W170</f>
        <v>9.8754103029666052</v>
      </c>
      <c r="Y170" s="41">
        <f>SUM(G170:J170)</f>
        <v>-474.59480970592676</v>
      </c>
      <c r="Z170" s="219">
        <f>Y170/V170</f>
        <v>-2.3426234131393642</v>
      </c>
      <c r="AA170" s="219">
        <f>U170+Z170</f>
        <v>6.7573765868606355</v>
      </c>
    </row>
    <row r="171" spans="1:27">
      <c r="A171" s="51">
        <v>535</v>
      </c>
      <c r="B171" s="222">
        <v>17</v>
      </c>
      <c r="C171" s="222">
        <v>17</v>
      </c>
      <c r="D171" s="23" t="s">
        <v>470</v>
      </c>
      <c r="E171" s="41">
        <v>10419</v>
      </c>
      <c r="F171" s="41">
        <v>802.56619055677857</v>
      </c>
      <c r="G171" s="41">
        <v>41.260407473937228</v>
      </c>
      <c r="H171" s="41">
        <v>-34.640412752035921</v>
      </c>
      <c r="I171" s="41">
        <v>-90.469955240458646</v>
      </c>
      <c r="J171" s="41">
        <v>34.69705405746808</v>
      </c>
      <c r="K171" s="41">
        <v>619.30225942868958</v>
      </c>
      <c r="L171" s="41">
        <v>191.65889739423778</v>
      </c>
      <c r="M171" s="40">
        <v>-71.299548901046165</v>
      </c>
      <c r="N171" s="48">
        <v>1493.0748920378117</v>
      </c>
      <c r="P171" s="15">
        <v>1666.196953028209</v>
      </c>
      <c r="Q171" s="15">
        <v>139.87354702946541</v>
      </c>
      <c r="R171" s="15">
        <v>264.51504292887995</v>
      </c>
      <c r="S171" s="27">
        <f>SUM(P171:R171)</f>
        <v>2070.5855429865546</v>
      </c>
      <c r="T171" s="27"/>
      <c r="U171" s="183">
        <v>9.9</v>
      </c>
      <c r="V171" s="32">
        <f>P171/U171</f>
        <v>168.30272252810192</v>
      </c>
      <c r="W171" s="219">
        <f>N171/V171</f>
        <v>8.8713650594006825</v>
      </c>
      <c r="X171" s="219">
        <f>U171+W171</f>
        <v>18.771365059400683</v>
      </c>
      <c r="Y171" s="41">
        <f>SUM(G171:J171)</f>
        <v>-49.152906461089259</v>
      </c>
      <c r="Z171" s="219">
        <f>Y171/V171</f>
        <v>-0.2920505724610728</v>
      </c>
      <c r="AA171" s="219">
        <f>U171+Z171</f>
        <v>9.6079494275389283</v>
      </c>
    </row>
    <row r="172" spans="1:27">
      <c r="A172" s="51">
        <v>536</v>
      </c>
      <c r="B172" s="222">
        <v>6</v>
      </c>
      <c r="C172" s="222">
        <v>6</v>
      </c>
      <c r="D172" s="23" t="s">
        <v>471</v>
      </c>
      <c r="E172" s="41">
        <v>35346</v>
      </c>
      <c r="F172" s="41">
        <v>432.28774595114493</v>
      </c>
      <c r="G172" s="41">
        <v>-41.66479001392802</v>
      </c>
      <c r="H172" s="41">
        <v>-24.465587817965446</v>
      </c>
      <c r="I172" s="41">
        <v>-90.469955240458646</v>
      </c>
      <c r="J172" s="41">
        <v>34.69705405746808</v>
      </c>
      <c r="K172" s="41">
        <v>158.58812617159091</v>
      </c>
      <c r="L172" s="41">
        <v>120.06433477282978</v>
      </c>
      <c r="M172" s="40">
        <v>-62.25363548916426</v>
      </c>
      <c r="N172" s="48">
        <v>526.78329241175834</v>
      </c>
      <c r="P172" s="15">
        <v>1944.1854888217006</v>
      </c>
      <c r="Q172" s="15">
        <v>148.95788816273409</v>
      </c>
      <c r="R172" s="15">
        <v>311.63139718910196</v>
      </c>
      <c r="S172" s="27">
        <f>SUM(P172:R172)</f>
        <v>2404.7747741735366</v>
      </c>
      <c r="T172" s="27"/>
      <c r="U172" s="183">
        <v>8.4</v>
      </c>
      <c r="V172" s="32">
        <f>P172/U172</f>
        <v>231.45065343115482</v>
      </c>
      <c r="W172" s="219">
        <f>N172/V172</f>
        <v>2.2760069353982204</v>
      </c>
      <c r="X172" s="219">
        <f>U172+W172</f>
        <v>10.67600693539822</v>
      </c>
      <c r="Y172" s="41">
        <f>SUM(G172:J172)</f>
        <v>-121.90327901488402</v>
      </c>
      <c r="Z172" s="219">
        <f>Y172/V172</f>
        <v>-0.52669230873934103</v>
      </c>
      <c r="AA172" s="219">
        <f>U172+Z172</f>
        <v>7.873307691260659</v>
      </c>
    </row>
    <row r="173" spans="1:27">
      <c r="A173" s="51">
        <v>538</v>
      </c>
      <c r="B173" s="222">
        <v>2</v>
      </c>
      <c r="C173" s="222">
        <v>2</v>
      </c>
      <c r="D173" s="23" t="s">
        <v>472</v>
      </c>
      <c r="E173" s="41">
        <v>4644</v>
      </c>
      <c r="F173" s="41">
        <v>546.88610430843335</v>
      </c>
      <c r="G173" s="41">
        <v>0.83950984224710756</v>
      </c>
      <c r="H173" s="41">
        <v>-44.447748718320611</v>
      </c>
      <c r="I173" s="41">
        <v>-90.469955240458646</v>
      </c>
      <c r="J173" s="41">
        <v>34.69705405746808</v>
      </c>
      <c r="K173" s="41">
        <v>407.53889086496491</v>
      </c>
      <c r="L173" s="41">
        <v>167.63324786211635</v>
      </c>
      <c r="M173" s="40">
        <v>228.03940568475451</v>
      </c>
      <c r="N173" s="48">
        <v>1250.7165086814462</v>
      </c>
      <c r="P173" s="15">
        <v>2009.0009039883848</v>
      </c>
      <c r="Q173" s="15">
        <v>60.007303509905256</v>
      </c>
      <c r="R173" s="15">
        <v>242.19126613092166</v>
      </c>
      <c r="S173" s="27">
        <f>SUM(P173:R173)</f>
        <v>2311.1994736292118</v>
      </c>
      <c r="T173" s="27"/>
      <c r="U173" s="183">
        <v>9.1</v>
      </c>
      <c r="V173" s="32">
        <f>P173/U173</f>
        <v>220.76933010861373</v>
      </c>
      <c r="W173" s="219">
        <f>N173/V173</f>
        <v>5.6652638664352546</v>
      </c>
      <c r="X173" s="219">
        <f>U173+W173</f>
        <v>14.765263866435255</v>
      </c>
      <c r="Y173" s="41">
        <f>SUM(G173:J173)</f>
        <v>-99.381140059064052</v>
      </c>
      <c r="Z173" s="219">
        <f>Y173/V173</f>
        <v>-0.45015827157771726</v>
      </c>
      <c r="AA173" s="219">
        <f>U173+Z173</f>
        <v>8.6498417284222828</v>
      </c>
    </row>
    <row r="174" spans="1:27">
      <c r="A174" s="51">
        <v>541</v>
      </c>
      <c r="B174" s="222">
        <v>12</v>
      </c>
      <c r="C174" s="222">
        <v>12</v>
      </c>
      <c r="D174" s="23" t="s">
        <v>473</v>
      </c>
      <c r="E174" s="41">
        <v>9243</v>
      </c>
      <c r="F174" s="41">
        <v>173.98821702138349</v>
      </c>
      <c r="G174" s="41">
        <v>264.82475660572192</v>
      </c>
      <c r="H174" s="41">
        <v>179.89291753960399</v>
      </c>
      <c r="I174" s="41">
        <v>-90.469955240458646</v>
      </c>
      <c r="J174" s="41">
        <v>34.69705405746808</v>
      </c>
      <c r="K174" s="41">
        <v>494.19497541049236</v>
      </c>
      <c r="L174" s="41">
        <v>219.69251219456095</v>
      </c>
      <c r="M174" s="40">
        <v>-64.026506545493888</v>
      </c>
      <c r="N174" s="48">
        <v>1212.7939710635194</v>
      </c>
      <c r="P174" s="15">
        <v>1471.1151014120528</v>
      </c>
      <c r="Q174" s="15">
        <v>300.50225586930651</v>
      </c>
      <c r="R174" s="15">
        <v>259.2581606358109</v>
      </c>
      <c r="S174" s="27">
        <f>SUM(P174:R174)</f>
        <v>2030.8755179171703</v>
      </c>
      <c r="T174" s="27"/>
      <c r="U174" s="183">
        <v>8.9</v>
      </c>
      <c r="V174" s="32">
        <f>P174/U174</f>
        <v>165.29383161933177</v>
      </c>
      <c r="W174" s="219">
        <f>N174/V174</f>
        <v>7.3372004217105848</v>
      </c>
      <c r="X174" s="219">
        <f>U174+W174</f>
        <v>16.237200421710586</v>
      </c>
      <c r="Y174" s="41">
        <f>SUM(G174:J174)</f>
        <v>388.94477296233526</v>
      </c>
      <c r="Z174" s="219">
        <f>Y174/V174</f>
        <v>2.3530507409258132</v>
      </c>
      <c r="AA174" s="219">
        <f>U174+Z174</f>
        <v>11.253050740925813</v>
      </c>
    </row>
    <row r="175" spans="1:27">
      <c r="A175" s="51">
        <v>543</v>
      </c>
      <c r="B175" s="222">
        <v>1</v>
      </c>
      <c r="C175" s="223">
        <v>33</v>
      </c>
      <c r="D175" s="23" t="s">
        <v>474</v>
      </c>
      <c r="E175" s="41">
        <v>44458</v>
      </c>
      <c r="F175" s="41">
        <v>638.56049562653084</v>
      </c>
      <c r="G175" s="41">
        <v>117.60912538037748</v>
      </c>
      <c r="H175" s="41">
        <v>67.270962155998674</v>
      </c>
      <c r="I175" s="41">
        <v>-90.469955240458646</v>
      </c>
      <c r="J175" s="41">
        <v>34.69705405746808</v>
      </c>
      <c r="K175" s="41">
        <v>-4.4723701176613142</v>
      </c>
      <c r="L175" s="41">
        <v>115.70970920548424</v>
      </c>
      <c r="M175" s="40">
        <v>-185.32678033199875</v>
      </c>
      <c r="N175" s="48">
        <v>693.57824075598182</v>
      </c>
      <c r="P175" s="15">
        <v>1942.4389776743847</v>
      </c>
      <c r="Q175" s="15">
        <v>161.69292308470912</v>
      </c>
      <c r="R175" s="15">
        <v>315.19673495302538</v>
      </c>
      <c r="S175" s="27">
        <f>SUM(P175:R175)</f>
        <v>2419.3286357121192</v>
      </c>
      <c r="T175" s="27"/>
      <c r="U175" s="183">
        <v>7.5</v>
      </c>
      <c r="V175" s="32">
        <f>P175/U175</f>
        <v>258.99186368991798</v>
      </c>
      <c r="W175" s="219">
        <f>N175/V175</f>
        <v>2.6779923927895246</v>
      </c>
      <c r="X175" s="219">
        <f>U175+W175</f>
        <v>10.177992392789525</v>
      </c>
      <c r="Y175" s="41">
        <f>SUM(G175:J175)</f>
        <v>129.1071863533856</v>
      </c>
      <c r="Z175" s="219">
        <f>Y175/V175</f>
        <v>0.49849900500334321</v>
      </c>
      <c r="AA175" s="219">
        <f>U175+Z175</f>
        <v>7.9984990050033433</v>
      </c>
    </row>
    <row r="176" spans="1:27">
      <c r="A176" s="51">
        <v>545</v>
      </c>
      <c r="B176" s="222">
        <v>15</v>
      </c>
      <c r="C176" s="222">
        <v>15</v>
      </c>
      <c r="D176" s="23" t="s">
        <v>475</v>
      </c>
      <c r="E176" s="41">
        <v>9584</v>
      </c>
      <c r="F176" s="41">
        <v>880.37705200691846</v>
      </c>
      <c r="G176" s="41">
        <v>192.30426330025955</v>
      </c>
      <c r="H176" s="41">
        <v>148.68573295932009</v>
      </c>
      <c r="I176" s="41">
        <v>-90.469955240458646</v>
      </c>
      <c r="J176" s="41">
        <v>34.69705405746808</v>
      </c>
      <c r="K176" s="41">
        <v>325.53577702199061</v>
      </c>
      <c r="L176" s="41">
        <v>226.77278726372086</v>
      </c>
      <c r="M176" s="40">
        <v>32.897015859766277</v>
      </c>
      <c r="N176" s="48">
        <v>1750.7997272492266</v>
      </c>
      <c r="P176" s="15">
        <v>1589.2147234362815</v>
      </c>
      <c r="Q176" s="15">
        <v>267.19402728505844</v>
      </c>
      <c r="R176" s="15">
        <v>506.49305067404003</v>
      </c>
      <c r="S176" s="27">
        <f>SUM(P176:R176)</f>
        <v>2362.9018013953801</v>
      </c>
      <c r="T176" s="27"/>
      <c r="U176" s="183">
        <v>8.4</v>
      </c>
      <c r="V176" s="32">
        <f>P176/U176</f>
        <v>189.1922289805097</v>
      </c>
      <c r="W176" s="219">
        <f>N176/V176</f>
        <v>9.2540784401329272</v>
      </c>
      <c r="X176" s="219">
        <f>U176+W176</f>
        <v>17.654078440132928</v>
      </c>
      <c r="Y176" s="41">
        <f>SUM(G176:J176)</f>
        <v>285.21709507658909</v>
      </c>
      <c r="Z176" s="219">
        <f>Y176/V176</f>
        <v>1.5075518514345096</v>
      </c>
      <c r="AA176" s="219">
        <f>U176+Z176</f>
        <v>9.9075518514345102</v>
      </c>
    </row>
    <row r="177" spans="1:27">
      <c r="A177" s="51">
        <v>560</v>
      </c>
      <c r="B177" s="222">
        <v>7</v>
      </c>
      <c r="C177" s="222">
        <v>7</v>
      </c>
      <c r="D177" s="23" t="s">
        <v>476</v>
      </c>
      <c r="E177" s="41">
        <v>15735</v>
      </c>
      <c r="F177" s="41">
        <v>322.92417293553626</v>
      </c>
      <c r="G177" s="41">
        <v>8.9524352187656895</v>
      </c>
      <c r="H177" s="41">
        <v>0.49168642481863489</v>
      </c>
      <c r="I177" s="41">
        <v>-90.469955240458646</v>
      </c>
      <c r="J177" s="41">
        <v>34.69705405746808</v>
      </c>
      <c r="K177" s="41">
        <v>388.88818289676158</v>
      </c>
      <c r="L177" s="41">
        <v>174.92796877380923</v>
      </c>
      <c r="M177" s="40">
        <v>-114.1675881792183</v>
      </c>
      <c r="N177" s="48">
        <v>726.24395690772349</v>
      </c>
      <c r="P177" s="15">
        <v>1721.6173984911973</v>
      </c>
      <c r="Q177" s="15">
        <v>144.77887003495394</v>
      </c>
      <c r="R177" s="15">
        <v>299.10321320851608</v>
      </c>
      <c r="S177" s="27">
        <f>SUM(P177:R177)</f>
        <v>2165.4994817346674</v>
      </c>
      <c r="T177" s="27"/>
      <c r="U177" s="183">
        <v>8.6999999999999993</v>
      </c>
      <c r="V177" s="32">
        <f>P177/U177</f>
        <v>197.88705729783879</v>
      </c>
      <c r="W177" s="219">
        <f>N177/V177</f>
        <v>3.669992200726182</v>
      </c>
      <c r="X177" s="219">
        <f>U177+W177</f>
        <v>12.36999220072618</v>
      </c>
      <c r="Y177" s="41">
        <f>SUM(G177:J177)</f>
        <v>-46.328779539406241</v>
      </c>
      <c r="Z177" s="219">
        <f>Y177/V177</f>
        <v>-0.2341172796848307</v>
      </c>
      <c r="AA177" s="219">
        <f>U177+Z177</f>
        <v>8.4658827203151681</v>
      </c>
    </row>
    <row r="178" spans="1:27">
      <c r="A178" s="51">
        <v>561</v>
      </c>
      <c r="B178" s="222">
        <v>2</v>
      </c>
      <c r="C178" s="222">
        <v>2</v>
      </c>
      <c r="D178" s="23" t="s">
        <v>477</v>
      </c>
      <c r="E178" s="41">
        <v>1317</v>
      </c>
      <c r="F178" s="41">
        <v>501.94093988432962</v>
      </c>
      <c r="G178" s="41">
        <v>302.049558060631</v>
      </c>
      <c r="H178" s="41">
        <v>239.93868959276469</v>
      </c>
      <c r="I178" s="41">
        <v>-90.469955240458646</v>
      </c>
      <c r="J178" s="41">
        <v>34.69705405746808</v>
      </c>
      <c r="K178" s="41">
        <v>331.64341912816104</v>
      </c>
      <c r="L178" s="41">
        <v>258.22638326044347</v>
      </c>
      <c r="M178" s="40">
        <v>-211.48291571753987</v>
      </c>
      <c r="N178" s="48">
        <v>1366.5431730460405</v>
      </c>
      <c r="P178" s="15">
        <v>1523.627440849677</v>
      </c>
      <c r="Q178" s="15">
        <v>291.06965451784356</v>
      </c>
      <c r="R178" s="15">
        <v>390.52423623690203</v>
      </c>
      <c r="S178" s="27">
        <f>SUM(P178:R178)</f>
        <v>2205.2213316044226</v>
      </c>
      <c r="T178" s="27"/>
      <c r="U178" s="183">
        <v>8.4</v>
      </c>
      <c r="V178" s="32">
        <f>P178/U178</f>
        <v>181.38421914877105</v>
      </c>
      <c r="W178" s="219">
        <f>N178/V178</f>
        <v>7.5339694900646448</v>
      </c>
      <c r="X178" s="219">
        <f>U178+W178</f>
        <v>15.933969490064644</v>
      </c>
      <c r="Y178" s="41">
        <f>SUM(G178:J178)</f>
        <v>486.21534647040505</v>
      </c>
      <c r="Z178" s="219">
        <f>Y178/V178</f>
        <v>2.6805824054164931</v>
      </c>
      <c r="AA178" s="219">
        <f>U178+Z178</f>
        <v>11.080582405416493</v>
      </c>
    </row>
    <row r="179" spans="1:27">
      <c r="A179" s="51">
        <v>562</v>
      </c>
      <c r="B179" s="222">
        <v>6</v>
      </c>
      <c r="C179" s="222">
        <v>6</v>
      </c>
      <c r="D179" s="23" t="s">
        <v>187</v>
      </c>
      <c r="E179" s="41">
        <v>8935</v>
      </c>
      <c r="F179" s="41">
        <v>161.63948971520475</v>
      </c>
      <c r="G179" s="41">
        <v>-1.7907374673404701</v>
      </c>
      <c r="H179" s="41">
        <v>-0.5301533385664251</v>
      </c>
      <c r="I179" s="41">
        <v>-90.469955240458646</v>
      </c>
      <c r="J179" s="41">
        <v>34.69705405746808</v>
      </c>
      <c r="K179" s="41">
        <v>367.14278542994839</v>
      </c>
      <c r="L179" s="41">
        <v>185.64360276195379</v>
      </c>
      <c r="M179" s="40">
        <v>-45.196642417459429</v>
      </c>
      <c r="N179" s="48">
        <v>611.13544352099109</v>
      </c>
      <c r="P179" s="15">
        <v>1851.7199070605452</v>
      </c>
      <c r="Q179" s="15">
        <v>168.23350179071068</v>
      </c>
      <c r="R179" s="15">
        <v>372.95536409155011</v>
      </c>
      <c r="S179" s="27">
        <f>SUM(P179:R179)</f>
        <v>2392.9087729428061</v>
      </c>
      <c r="T179" s="27"/>
      <c r="U179" s="183">
        <v>9.4</v>
      </c>
      <c r="V179" s="32">
        <f>P179/U179</f>
        <v>196.99147947452607</v>
      </c>
      <c r="W179" s="219">
        <f>N179/V179</f>
        <v>3.102344553943106</v>
      </c>
      <c r="X179" s="219">
        <f>U179+W179</f>
        <v>12.502344553943107</v>
      </c>
      <c r="Y179" s="41">
        <f>SUM(G179:J179)</f>
        <v>-58.093791988897465</v>
      </c>
      <c r="Z179" s="219">
        <f>Y179/V179</f>
        <v>-0.29490510017926869</v>
      </c>
      <c r="AA179" s="219">
        <f>U179+Z179</f>
        <v>9.1050948998207311</v>
      </c>
    </row>
    <row r="180" spans="1:27">
      <c r="A180" s="51">
        <v>563</v>
      </c>
      <c r="B180" s="222">
        <v>17</v>
      </c>
      <c r="C180" s="222">
        <v>17</v>
      </c>
      <c r="D180" s="23" t="s">
        <v>478</v>
      </c>
      <c r="E180" s="41">
        <v>7025</v>
      </c>
      <c r="F180" s="41">
        <v>447.31254789022779</v>
      </c>
      <c r="G180" s="41">
        <v>-96.351653341840787</v>
      </c>
      <c r="H180" s="41">
        <v>-143.56279602937963</v>
      </c>
      <c r="I180" s="41">
        <v>-90.469955240458631</v>
      </c>
      <c r="J180" s="41">
        <v>34.69705405746808</v>
      </c>
      <c r="K180" s="41">
        <v>496.5231185121886</v>
      </c>
      <c r="L180" s="41">
        <v>184.65105172479997</v>
      </c>
      <c r="M180" s="40">
        <v>-47.092526690391459</v>
      </c>
      <c r="N180" s="48">
        <v>785.70684090285499</v>
      </c>
      <c r="P180" s="15">
        <v>1768.2649864569635</v>
      </c>
      <c r="Q180" s="15">
        <v>222.20792946619216</v>
      </c>
      <c r="R180" s="15">
        <v>341.33716477580072</v>
      </c>
      <c r="S180" s="27">
        <f>SUM(P180:R180)</f>
        <v>2331.8100806989564</v>
      </c>
      <c r="T180" s="27"/>
      <c r="U180" s="183">
        <v>10</v>
      </c>
      <c r="V180" s="32">
        <f>P180/U180</f>
        <v>176.82649864569635</v>
      </c>
      <c r="W180" s="219">
        <f>N180/V180</f>
        <v>4.4433772478702966</v>
      </c>
      <c r="X180" s="219">
        <f>U180+W180</f>
        <v>14.443377247870297</v>
      </c>
      <c r="Y180" s="41">
        <f>SUM(G180:J180)</f>
        <v>-295.68735055421098</v>
      </c>
      <c r="Z180" s="219">
        <f>Y180/V180</f>
        <v>-1.6721891391780239</v>
      </c>
      <c r="AA180" s="219">
        <f>U180+Z180</f>
        <v>8.3278108608219767</v>
      </c>
    </row>
    <row r="181" spans="1:27">
      <c r="A181" s="51">
        <v>564</v>
      </c>
      <c r="B181" s="222">
        <v>17</v>
      </c>
      <c r="C181" s="222">
        <v>17</v>
      </c>
      <c r="D181" s="23" t="s">
        <v>189</v>
      </c>
      <c r="E181" s="41">
        <v>211848</v>
      </c>
      <c r="F181" s="41">
        <v>384.68448920837159</v>
      </c>
      <c r="G181" s="41">
        <v>-72.55827219600657</v>
      </c>
      <c r="H181" s="41">
        <v>-26.033236362581778</v>
      </c>
      <c r="I181" s="41">
        <v>-90.469955240458646</v>
      </c>
      <c r="J181" s="41">
        <v>34.69705405746808</v>
      </c>
      <c r="K181" s="41">
        <v>166.48237194693073</v>
      </c>
      <c r="L181" s="41">
        <v>138.77539180176834</v>
      </c>
      <c r="M181" s="40">
        <v>-1.3240058910162003</v>
      </c>
      <c r="N181" s="48">
        <v>534.25383734471666</v>
      </c>
      <c r="P181" s="15">
        <v>1783.9399742079984</v>
      </c>
      <c r="Q181" s="15">
        <v>200.79176808136023</v>
      </c>
      <c r="R181" s="15">
        <v>335.24874332605071</v>
      </c>
      <c r="S181" s="27">
        <f>SUM(P181:R181)</f>
        <v>2319.9804856154092</v>
      </c>
      <c r="T181" s="27"/>
      <c r="U181" s="183">
        <v>7.9</v>
      </c>
      <c r="V181" s="32">
        <f>P181/U181</f>
        <v>225.81518660860738</v>
      </c>
      <c r="W181" s="219">
        <f>N181/V181</f>
        <v>2.3658897586489984</v>
      </c>
      <c r="X181" s="219">
        <f>U181+W181</f>
        <v>10.265889758648999</v>
      </c>
      <c r="Y181" s="41">
        <f>SUM(G181:J181)</f>
        <v>-154.3644097415789</v>
      </c>
      <c r="Z181" s="219">
        <f>Y181/V181</f>
        <v>-0.68358737098196121</v>
      </c>
      <c r="AA181" s="219">
        <f>U181+Z181</f>
        <v>7.2164126290180395</v>
      </c>
    </row>
    <row r="182" spans="1:27">
      <c r="A182" s="51">
        <v>576</v>
      </c>
      <c r="B182" s="222">
        <v>7</v>
      </c>
      <c r="C182" s="222">
        <v>7</v>
      </c>
      <c r="D182" s="23" t="s">
        <v>479</v>
      </c>
      <c r="E182" s="41">
        <v>2750</v>
      </c>
      <c r="F182" s="41">
        <v>-49.983498415063032</v>
      </c>
      <c r="G182" s="41">
        <v>131.11098947457072</v>
      </c>
      <c r="H182" s="41">
        <v>133.0522440274267</v>
      </c>
      <c r="I182" s="41">
        <v>-90.469955240458646</v>
      </c>
      <c r="J182" s="41">
        <v>34.69705405746808</v>
      </c>
      <c r="K182" s="41">
        <v>285.83256763219606</v>
      </c>
      <c r="L182" s="41">
        <v>223.92459876517998</v>
      </c>
      <c r="M182" s="40">
        <v>-88.345454545454544</v>
      </c>
      <c r="N182" s="48">
        <v>579.81854577610636</v>
      </c>
      <c r="P182" s="15">
        <v>1446.31873536023</v>
      </c>
      <c r="Q182" s="15">
        <v>288.37365890909086</v>
      </c>
      <c r="R182" s="15">
        <v>642.29488205527275</v>
      </c>
      <c r="S182" s="27">
        <f>SUM(P182:R182)</f>
        <v>2376.9872763245935</v>
      </c>
      <c r="T182" s="27"/>
      <c r="U182" s="183">
        <v>8.4</v>
      </c>
      <c r="V182" s="32">
        <f>P182/U182</f>
        <v>172.18080182859879</v>
      </c>
      <c r="W182" s="219">
        <f>N182/V182</f>
        <v>3.3674982321972204</v>
      </c>
      <c r="X182" s="219">
        <f>U182+W182</f>
        <v>11.767498232197221</v>
      </c>
      <c r="Y182" s="41">
        <f>SUM(G182:J182)</f>
        <v>208.39033231900683</v>
      </c>
      <c r="Z182" s="219">
        <f>Y182/V182</f>
        <v>1.210299464898843</v>
      </c>
      <c r="AA182" s="219">
        <f>U182+Z182</f>
        <v>9.6102994648988442</v>
      </c>
    </row>
    <row r="183" spans="1:27">
      <c r="A183" s="51">
        <v>577</v>
      </c>
      <c r="B183" s="222">
        <v>2</v>
      </c>
      <c r="C183" s="222">
        <v>2</v>
      </c>
      <c r="D183" s="23" t="s">
        <v>480</v>
      </c>
      <c r="E183" s="41">
        <v>11138</v>
      </c>
      <c r="F183" s="41">
        <v>508.50365031576752</v>
      </c>
      <c r="G183" s="41">
        <v>28.610905434610913</v>
      </c>
      <c r="H183" s="41">
        <v>-6.6762422639175618</v>
      </c>
      <c r="I183" s="41">
        <v>-90.469955240458646</v>
      </c>
      <c r="J183" s="41">
        <v>34.69705405746808</v>
      </c>
      <c r="K183" s="41">
        <v>213.24456030589783</v>
      </c>
      <c r="L183" s="41">
        <v>141.29479549833314</v>
      </c>
      <c r="M183" s="40">
        <v>40.045609624708206</v>
      </c>
      <c r="N183" s="48">
        <v>869.25037775265059</v>
      </c>
      <c r="P183" s="15">
        <v>1874.0298581856641</v>
      </c>
      <c r="Q183" s="15">
        <v>124.52064504399354</v>
      </c>
      <c r="R183" s="15">
        <v>242.51204679242232</v>
      </c>
      <c r="S183" s="27">
        <f>SUM(P183:R183)</f>
        <v>2241.0625500220799</v>
      </c>
      <c r="T183" s="27"/>
      <c r="U183" s="183">
        <v>8.1999999999999993</v>
      </c>
      <c r="V183" s="32">
        <f>P183/U183</f>
        <v>228.54022660800783</v>
      </c>
      <c r="W183" s="219">
        <f>N183/V183</f>
        <v>3.8034896116716852</v>
      </c>
      <c r="X183" s="219">
        <f>U183+W183</f>
        <v>12.003489611671684</v>
      </c>
      <c r="Y183" s="41">
        <f>SUM(G183:J183)</f>
        <v>-33.838238012297211</v>
      </c>
      <c r="Z183" s="219">
        <f>Y183/V183</f>
        <v>-0.14806250310732627</v>
      </c>
      <c r="AA183" s="219">
        <f>U183+Z183</f>
        <v>8.0519374968926734</v>
      </c>
    </row>
    <row r="184" spans="1:27">
      <c r="A184" s="51">
        <v>578</v>
      </c>
      <c r="B184" s="222">
        <v>18</v>
      </c>
      <c r="C184" s="222">
        <v>18</v>
      </c>
      <c r="D184" s="23" t="s">
        <v>481</v>
      </c>
      <c r="E184" s="41">
        <v>3100</v>
      </c>
      <c r="F184" s="41">
        <v>145.21387964480903</v>
      </c>
      <c r="G184" s="41">
        <v>-109.66054138387352</v>
      </c>
      <c r="H184" s="41">
        <v>-81.644128389141756</v>
      </c>
      <c r="I184" s="41">
        <v>-90.469955240458646</v>
      </c>
      <c r="J184" s="41">
        <v>34.69705405746808</v>
      </c>
      <c r="K184" s="41">
        <v>542.4943069212718</v>
      </c>
      <c r="L184" s="41">
        <v>214.25674454072112</v>
      </c>
      <c r="M184" s="40">
        <v>-7.1729032258064516</v>
      </c>
      <c r="N184" s="48">
        <v>647.7144569452314</v>
      </c>
      <c r="P184" s="15">
        <v>1630.9173254571997</v>
      </c>
      <c r="Q184" s="15">
        <v>137.34360935483869</v>
      </c>
      <c r="R184" s="15">
        <v>467.04072545677428</v>
      </c>
      <c r="S184" s="27">
        <f>SUM(P184:R184)</f>
        <v>2235.3016602688126</v>
      </c>
      <c r="T184" s="27"/>
      <c r="U184" s="183">
        <v>9.4</v>
      </c>
      <c r="V184" s="32">
        <f>P184/U184</f>
        <v>173.50184313374464</v>
      </c>
      <c r="W184" s="219">
        <f>N184/V184</f>
        <v>3.7331848771539442</v>
      </c>
      <c r="X184" s="219">
        <f>U184+W184</f>
        <v>13.133184877153944</v>
      </c>
      <c r="Y184" s="41">
        <f>SUM(G184:J184)</f>
        <v>-247.07757095600587</v>
      </c>
      <c r="Z184" s="219">
        <f>Y184/V184</f>
        <v>-1.4240630905894474</v>
      </c>
      <c r="AA184" s="219">
        <f>U184+Z184</f>
        <v>7.975936909410553</v>
      </c>
    </row>
    <row r="185" spans="1:27">
      <c r="A185" s="51">
        <v>580</v>
      </c>
      <c r="B185" s="222">
        <v>9</v>
      </c>
      <c r="C185" s="222">
        <v>9</v>
      </c>
      <c r="D185" s="23" t="s">
        <v>482</v>
      </c>
      <c r="E185" s="41">
        <v>4438</v>
      </c>
      <c r="F185" s="41">
        <v>-81.645787408552806</v>
      </c>
      <c r="G185" s="41">
        <v>-77.320458411064891</v>
      </c>
      <c r="H185" s="41">
        <v>0.49168642481863489</v>
      </c>
      <c r="I185" s="41">
        <v>-90.469955240458646</v>
      </c>
      <c r="J185" s="41">
        <v>34.69705405746808</v>
      </c>
      <c r="K185" s="41">
        <v>454.91721455266594</v>
      </c>
      <c r="L185" s="41">
        <v>231.06487718677977</v>
      </c>
      <c r="M185" s="40">
        <v>-81.486931050022534</v>
      </c>
      <c r="N185" s="48">
        <v>390.24770013187464</v>
      </c>
      <c r="P185" s="15">
        <v>1596.2479708455253</v>
      </c>
      <c r="Q185" s="15">
        <v>216.53731703470032</v>
      </c>
      <c r="R185" s="15">
        <v>366.05614096079313</v>
      </c>
      <c r="S185" s="27">
        <f>SUM(P185:R185)</f>
        <v>2178.8414288410186</v>
      </c>
      <c r="T185" s="27"/>
      <c r="U185" s="183">
        <v>9.5</v>
      </c>
      <c r="V185" s="32">
        <f>P185/U185</f>
        <v>168.02610219426583</v>
      </c>
      <c r="W185" s="219">
        <f>N185/V185</f>
        <v>2.32254212313206</v>
      </c>
      <c r="X185" s="219">
        <f>U185+W185</f>
        <v>11.82254212313206</v>
      </c>
      <c r="Y185" s="41">
        <f>SUM(G185:J185)</f>
        <v>-132.60167316923682</v>
      </c>
      <c r="Z185" s="219">
        <f>Y185/V185</f>
        <v>-0.78917305964716988</v>
      </c>
      <c r="AA185" s="219">
        <f>U185+Z185</f>
        <v>8.7108269403528293</v>
      </c>
    </row>
    <row r="186" spans="1:27">
      <c r="A186" s="51">
        <v>581</v>
      </c>
      <c r="B186" s="222">
        <v>6</v>
      </c>
      <c r="C186" s="222">
        <v>6</v>
      </c>
      <c r="D186" s="23" t="s">
        <v>483</v>
      </c>
      <c r="E186" s="41">
        <v>6240</v>
      </c>
      <c r="F186" s="41">
        <v>201.71745619129618</v>
      </c>
      <c r="G186" s="41">
        <v>-103.01633260095417</v>
      </c>
      <c r="H186" s="41">
        <v>-70.822871586833244</v>
      </c>
      <c r="I186" s="41">
        <v>-90.469955240458646</v>
      </c>
      <c r="J186" s="41">
        <v>34.69705405746808</v>
      </c>
      <c r="K186" s="41">
        <v>351.24109676086243</v>
      </c>
      <c r="L186" s="41">
        <v>196.23036762951654</v>
      </c>
      <c r="M186" s="40">
        <v>-75.748557692307699</v>
      </c>
      <c r="N186" s="48">
        <v>443.82825753883054</v>
      </c>
      <c r="P186" s="15">
        <v>1618.2986376901144</v>
      </c>
      <c r="Q186" s="15">
        <v>316.15457499999997</v>
      </c>
      <c r="R186" s="15">
        <v>352.26946659961538</v>
      </c>
      <c r="S186" s="27">
        <f>SUM(P186:R186)</f>
        <v>2286.72267928973</v>
      </c>
      <c r="T186" s="27"/>
      <c r="U186" s="183">
        <v>9.4</v>
      </c>
      <c r="V186" s="32">
        <f>P186/U186</f>
        <v>172.15942954150154</v>
      </c>
      <c r="W186" s="219">
        <f>N186/V186</f>
        <v>2.5780072501450713</v>
      </c>
      <c r="X186" s="219">
        <f>U186+W186</f>
        <v>11.978007250145073</v>
      </c>
      <c r="Y186" s="41">
        <f>SUM(G186:J186)</f>
        <v>-229.61210537077798</v>
      </c>
      <c r="Z186" s="219">
        <f>Y186/V186</f>
        <v>-1.3337178566534844</v>
      </c>
      <c r="AA186" s="219">
        <f>U186+Z186</f>
        <v>8.0662821433465162</v>
      </c>
    </row>
    <row r="187" spans="1:27">
      <c r="A187" s="51">
        <v>583</v>
      </c>
      <c r="B187" s="222">
        <v>19</v>
      </c>
      <c r="C187" s="222">
        <v>19</v>
      </c>
      <c r="D187" s="23" t="s">
        <v>484</v>
      </c>
      <c r="E187" s="41">
        <v>947</v>
      </c>
      <c r="F187" s="41">
        <v>906.01657717784497</v>
      </c>
      <c r="G187" s="41">
        <v>-534.82473675934148</v>
      </c>
      <c r="H187" s="41">
        <v>349.86167414061237</v>
      </c>
      <c r="I187" s="41">
        <v>-90.469955240458646</v>
      </c>
      <c r="J187" s="41">
        <v>34.697054057468087</v>
      </c>
      <c r="K187" s="41">
        <v>39.642636889654533</v>
      </c>
      <c r="L187" s="41">
        <v>202.23662840615853</v>
      </c>
      <c r="M187" s="40">
        <v>-248.42344244984162</v>
      </c>
      <c r="N187" s="48">
        <v>658.73643624233773</v>
      </c>
      <c r="P187" s="15">
        <v>1746.4452366421099</v>
      </c>
      <c r="Q187" s="15">
        <v>254.06963410770857</v>
      </c>
      <c r="R187" s="15">
        <v>2265.9730599999998</v>
      </c>
      <c r="S187" s="27">
        <f>SUM(P187:R187)</f>
        <v>4266.4879307498177</v>
      </c>
      <c r="T187" s="27"/>
      <c r="U187" s="183">
        <v>9.1</v>
      </c>
      <c r="V187" s="32">
        <f>P187/U187</f>
        <v>191.91705897166042</v>
      </c>
      <c r="W187" s="219">
        <f>N187/V187</f>
        <v>3.4324016831646555</v>
      </c>
      <c r="X187" s="219">
        <f>U187+W187</f>
        <v>12.532401683164656</v>
      </c>
      <c r="Y187" s="41">
        <f>SUM(G187:J187)</f>
        <v>-240.73596380171969</v>
      </c>
      <c r="Z187" s="219">
        <f>Y187/V187</f>
        <v>-1.2543750153928117</v>
      </c>
      <c r="AA187" s="219">
        <f>U187+Z187</f>
        <v>7.8456249846071877</v>
      </c>
    </row>
    <row r="188" spans="1:27">
      <c r="A188" s="51">
        <v>584</v>
      </c>
      <c r="B188" s="222">
        <v>16</v>
      </c>
      <c r="C188" s="222">
        <v>16</v>
      </c>
      <c r="D188" s="23" t="s">
        <v>485</v>
      </c>
      <c r="E188" s="41">
        <v>2653</v>
      </c>
      <c r="F188" s="41">
        <v>1426.4226295721205</v>
      </c>
      <c r="G188" s="41">
        <v>-157.01793268415463</v>
      </c>
      <c r="H188" s="41">
        <v>-154.96391606192248</v>
      </c>
      <c r="I188" s="41">
        <v>-90.469955240458646</v>
      </c>
      <c r="J188" s="41">
        <v>34.69705405746808</v>
      </c>
      <c r="K188" s="41">
        <v>686.38121155158922</v>
      </c>
      <c r="L188" s="41">
        <v>206.42540631743077</v>
      </c>
      <c r="M188" s="40">
        <v>76.742555597436862</v>
      </c>
      <c r="N188" s="48">
        <v>2028.2170531297513</v>
      </c>
      <c r="P188" s="15">
        <v>1343.354656210209</v>
      </c>
      <c r="Q188" s="15">
        <v>229.29271108179418</v>
      </c>
      <c r="R188" s="15">
        <v>359.407915704787</v>
      </c>
      <c r="S188" s="27">
        <f>SUM(P188:R188)</f>
        <v>1932.0552829967901</v>
      </c>
      <c r="T188" s="27"/>
      <c r="U188" s="183">
        <v>9.3000000000000007</v>
      </c>
      <c r="V188" s="32">
        <f>P188/U188</f>
        <v>144.44673722690419</v>
      </c>
      <c r="W188" s="219">
        <f>N188/V188</f>
        <v>14.041279796744222</v>
      </c>
      <c r="X188" s="219">
        <f>U188+W188</f>
        <v>23.341279796744224</v>
      </c>
      <c r="Y188" s="41">
        <f>SUM(G188:J188)</f>
        <v>-367.75474992906766</v>
      </c>
      <c r="Z188" s="219">
        <f>Y188/V188</f>
        <v>-2.54595401037948</v>
      </c>
      <c r="AA188" s="219">
        <f>U188+Z188</f>
        <v>6.7540459896205203</v>
      </c>
    </row>
    <row r="189" spans="1:27">
      <c r="A189" s="51">
        <v>588</v>
      </c>
      <c r="B189" s="222">
        <v>10</v>
      </c>
      <c r="C189" s="222">
        <v>10</v>
      </c>
      <c r="D189" s="23" t="s">
        <v>486</v>
      </c>
      <c r="E189" s="41">
        <v>1600</v>
      </c>
      <c r="F189" s="41">
        <v>50.638306513555435</v>
      </c>
      <c r="G189" s="41">
        <v>-395.51540967704784</v>
      </c>
      <c r="H189" s="41">
        <v>-218.41527089247876</v>
      </c>
      <c r="I189" s="41">
        <v>-90.469955240458646</v>
      </c>
      <c r="J189" s="41">
        <v>34.69705405746808</v>
      </c>
      <c r="K189" s="41">
        <v>276.18880334937467</v>
      </c>
      <c r="L189" s="41">
        <v>237.58654655456377</v>
      </c>
      <c r="M189" s="40">
        <v>-243.0925</v>
      </c>
      <c r="N189" s="48">
        <v>-348.38242531478312</v>
      </c>
      <c r="P189" s="15">
        <v>1409.8650178191333</v>
      </c>
      <c r="Q189" s="15">
        <v>354.49331468749995</v>
      </c>
      <c r="R189" s="15">
        <v>655.49111496249986</v>
      </c>
      <c r="S189" s="27">
        <f>SUM(P189:R189)</f>
        <v>2419.8494474691333</v>
      </c>
      <c r="T189" s="27"/>
      <c r="U189" s="183">
        <v>8.9</v>
      </c>
      <c r="V189" s="32">
        <f>P189/U189</f>
        <v>158.41179975495879</v>
      </c>
      <c r="W189" s="219">
        <f>N189/V189</f>
        <v>-2.1992201708059795</v>
      </c>
      <c r="X189" s="219">
        <f>U189+W189</f>
        <v>6.7007798291940208</v>
      </c>
      <c r="Y189" s="41">
        <f>SUM(G189:J189)</f>
        <v>-669.70358175251715</v>
      </c>
      <c r="Z189" s="219">
        <f>Y189/V189</f>
        <v>-4.2276117232962207</v>
      </c>
      <c r="AA189" s="219">
        <f>U189+Z189</f>
        <v>4.6723882767037797</v>
      </c>
    </row>
    <row r="190" spans="1:27">
      <c r="A190" s="51">
        <v>592</v>
      </c>
      <c r="B190" s="222">
        <v>13</v>
      </c>
      <c r="C190" s="222">
        <v>13</v>
      </c>
      <c r="D190" s="23" t="s">
        <v>487</v>
      </c>
      <c r="E190" s="41">
        <v>3651</v>
      </c>
      <c r="F190" s="41">
        <v>565.08971121982904</v>
      </c>
      <c r="G190" s="41">
        <v>-116.16869707091899</v>
      </c>
      <c r="H190" s="41">
        <v>-83.721341116003757</v>
      </c>
      <c r="I190" s="41">
        <v>-90.469955240458646</v>
      </c>
      <c r="J190" s="41">
        <v>34.69705405746808</v>
      </c>
      <c r="K190" s="41">
        <v>390.35996211848368</v>
      </c>
      <c r="L190" s="41">
        <v>184.53995897058445</v>
      </c>
      <c r="M190" s="40">
        <v>-18.333059435771023</v>
      </c>
      <c r="N190" s="48">
        <v>865.99363352345392</v>
      </c>
      <c r="P190" s="15">
        <v>1781.0647950263528</v>
      </c>
      <c r="Q190" s="15">
        <v>163.3417397973158</v>
      </c>
      <c r="R190" s="15">
        <v>314.58597650013689</v>
      </c>
      <c r="S190" s="27">
        <f>SUM(P190:R190)</f>
        <v>2258.9925113238055</v>
      </c>
      <c r="T190" s="27"/>
      <c r="U190" s="183">
        <v>9.9000000000000021</v>
      </c>
      <c r="V190" s="32">
        <f>P190/U190</f>
        <v>179.90553485114671</v>
      </c>
      <c r="W190" s="219">
        <f>N190/V190</f>
        <v>4.8136019508236609</v>
      </c>
      <c r="X190" s="219">
        <f>U190+W190</f>
        <v>14.713601950823662</v>
      </c>
      <c r="Y190" s="41">
        <f>SUM(G190:J190)</f>
        <v>-255.66293936991335</v>
      </c>
      <c r="Z190" s="219">
        <f>Y190/V190</f>
        <v>-1.4210954631354065</v>
      </c>
      <c r="AA190" s="219">
        <f>U190+Z190</f>
        <v>8.4789045368645954</v>
      </c>
    </row>
    <row r="191" spans="1:27">
      <c r="A191" s="51">
        <v>593</v>
      </c>
      <c r="B191" s="222">
        <v>10</v>
      </c>
      <c r="C191" s="222">
        <v>10</v>
      </c>
      <c r="D191" s="23" t="s">
        <v>488</v>
      </c>
      <c r="E191" s="41">
        <v>17077</v>
      </c>
      <c r="F191" s="41">
        <v>-86.625192967768655</v>
      </c>
      <c r="G191" s="41">
        <v>-89.619712862294023</v>
      </c>
      <c r="H191" s="41">
        <v>-84.614043050384723</v>
      </c>
      <c r="I191" s="41">
        <v>-90.469955240458646</v>
      </c>
      <c r="J191" s="41">
        <v>34.69705405746808</v>
      </c>
      <c r="K191" s="41">
        <v>367.06939769193082</v>
      </c>
      <c r="L191" s="41">
        <v>194.54139744639599</v>
      </c>
      <c r="M191" s="40">
        <v>-108.79984774843356</v>
      </c>
      <c r="N191" s="48">
        <v>136.17909734669632</v>
      </c>
      <c r="P191" s="15">
        <v>1789.2201361783127</v>
      </c>
      <c r="Q191" s="15">
        <v>191.13790648240325</v>
      </c>
      <c r="R191" s="15">
        <v>302.10480822884585</v>
      </c>
      <c r="S191" s="27">
        <f>SUM(P191:R191)</f>
        <v>2282.4628508895617</v>
      </c>
      <c r="T191" s="27"/>
      <c r="U191" s="183">
        <v>9.4</v>
      </c>
      <c r="V191" s="32">
        <f>P191/U191</f>
        <v>190.3425676785439</v>
      </c>
      <c r="W191" s="219">
        <f>N191/V191</f>
        <v>0.71544215782924381</v>
      </c>
      <c r="X191" s="219">
        <f>U191+W191</f>
        <v>10.115442157829245</v>
      </c>
      <c r="Y191" s="41">
        <f>SUM(G191:J191)</f>
        <v>-230.00665709566934</v>
      </c>
      <c r="Z191" s="219">
        <f>Y191/V191</f>
        <v>-1.2083826539742351</v>
      </c>
      <c r="AA191" s="219">
        <f>U191+Z191</f>
        <v>8.1916173460257653</v>
      </c>
    </row>
    <row r="192" spans="1:27">
      <c r="A192" s="51">
        <v>595</v>
      </c>
      <c r="B192" s="222">
        <v>11</v>
      </c>
      <c r="C192" s="222">
        <v>11</v>
      </c>
      <c r="D192" s="23" t="s">
        <v>489</v>
      </c>
      <c r="E192" s="41">
        <v>4140</v>
      </c>
      <c r="F192" s="41">
        <v>313.08497784534023</v>
      </c>
      <c r="G192" s="41">
        <v>235.470056165616</v>
      </c>
      <c r="H192" s="41">
        <v>70.148211711008528</v>
      </c>
      <c r="I192" s="41">
        <v>-90.469955240458646</v>
      </c>
      <c r="J192" s="41">
        <v>34.69705405746808</v>
      </c>
      <c r="K192" s="41">
        <v>550.89057646780952</v>
      </c>
      <c r="L192" s="41">
        <v>233.21311446242763</v>
      </c>
      <c r="M192" s="40">
        <v>1.7371980676328502</v>
      </c>
      <c r="N192" s="48">
        <v>1348.771233557085</v>
      </c>
      <c r="P192" s="15">
        <v>1340.9119985011523</v>
      </c>
      <c r="Q192" s="15">
        <v>291.25399384057977</v>
      </c>
      <c r="R192" s="15">
        <v>327.51879584859904</v>
      </c>
      <c r="S192" s="27">
        <f>SUM(P192:R192)</f>
        <v>1959.6847881903311</v>
      </c>
      <c r="T192" s="27"/>
      <c r="U192" s="183">
        <v>9.1000000000000014</v>
      </c>
      <c r="V192" s="32">
        <f>P192/U192</f>
        <v>147.35296686825848</v>
      </c>
      <c r="W192" s="219">
        <f>N192/V192</f>
        <v>9.153336116828644</v>
      </c>
      <c r="X192" s="219">
        <f>U192+W192</f>
        <v>18.253336116828645</v>
      </c>
      <c r="Y192" s="41">
        <f>SUM(G192:J192)</f>
        <v>249.84536669363396</v>
      </c>
      <c r="Z192" s="219">
        <f>Y192/V192</f>
        <v>1.6955570831295799</v>
      </c>
      <c r="AA192" s="219">
        <f>U192+Z192</f>
        <v>10.795557083129582</v>
      </c>
    </row>
    <row r="193" spans="1:27">
      <c r="A193" s="51">
        <v>598</v>
      </c>
      <c r="B193" s="222">
        <v>15</v>
      </c>
      <c r="C193" s="222">
        <v>15</v>
      </c>
      <c r="D193" s="23" t="s">
        <v>490</v>
      </c>
      <c r="E193" s="41">
        <v>19207</v>
      </c>
      <c r="F193" s="41">
        <v>501.34132155648564</v>
      </c>
      <c r="G193" s="41">
        <v>-369.30960383866756</v>
      </c>
      <c r="H193" s="41">
        <v>-190.15663961382961</v>
      </c>
      <c r="I193" s="41">
        <v>-90.469955240458646</v>
      </c>
      <c r="J193" s="41">
        <v>34.69705405746808</v>
      </c>
      <c r="K193" s="41">
        <v>78.607631862006428</v>
      </c>
      <c r="L193" s="41">
        <v>160.17259607045622</v>
      </c>
      <c r="M193" s="40">
        <v>150.37637319727182</v>
      </c>
      <c r="N193" s="48">
        <v>275.25877807097339</v>
      </c>
      <c r="P193" s="15">
        <v>1924.1440049092735</v>
      </c>
      <c r="Q193" s="15">
        <v>392.23768667673249</v>
      </c>
      <c r="R193" s="15">
        <v>416.08588932774506</v>
      </c>
      <c r="S193" s="27">
        <f>SUM(P193:R193)</f>
        <v>2732.4675809137511</v>
      </c>
      <c r="T193" s="27"/>
      <c r="U193" s="183">
        <v>9</v>
      </c>
      <c r="V193" s="32">
        <f>P193/U193</f>
        <v>213.79377832325261</v>
      </c>
      <c r="W193" s="219">
        <f>N193/V193</f>
        <v>1.2874966719320837</v>
      </c>
      <c r="X193" s="219">
        <f>U193+W193</f>
        <v>10.287496671932084</v>
      </c>
      <c r="Y193" s="41">
        <f>SUM(G193:J193)</f>
        <v>-615.23914463548761</v>
      </c>
      <c r="Z193" s="219">
        <f>Y193/V193</f>
        <v>-2.8777223989430429</v>
      </c>
      <c r="AA193" s="219">
        <f>U193+Z193</f>
        <v>6.1222776010569575</v>
      </c>
    </row>
    <row r="194" spans="1:27">
      <c r="A194" s="51">
        <v>599</v>
      </c>
      <c r="B194" s="222">
        <v>15</v>
      </c>
      <c r="C194" s="222">
        <v>15</v>
      </c>
      <c r="D194" s="23" t="s">
        <v>491</v>
      </c>
      <c r="E194" s="41">
        <v>11206</v>
      </c>
      <c r="F194" s="41">
        <v>1239.4251034046893</v>
      </c>
      <c r="G194" s="41">
        <v>-176.58101252763103</v>
      </c>
      <c r="H194" s="41">
        <v>-158.26800288187906</v>
      </c>
      <c r="I194" s="41">
        <v>-90.469955240458646</v>
      </c>
      <c r="J194" s="41">
        <v>34.69705405746808</v>
      </c>
      <c r="K194" s="41">
        <v>427.76812938274577</v>
      </c>
      <c r="L194" s="41">
        <v>182.09850418152985</v>
      </c>
      <c r="M194" s="40">
        <v>-97.171158308049257</v>
      </c>
      <c r="N194" s="48">
        <v>1361.4986620886557</v>
      </c>
      <c r="P194" s="15">
        <v>1669.0594972450617</v>
      </c>
      <c r="Q194" s="15">
        <v>216.27328498125999</v>
      </c>
      <c r="R194" s="15">
        <v>246.63608132439759</v>
      </c>
      <c r="S194" s="27">
        <f>SUM(P194:R194)</f>
        <v>2131.9688635507196</v>
      </c>
      <c r="T194" s="27"/>
      <c r="U194" s="183">
        <v>9</v>
      </c>
      <c r="V194" s="32">
        <f>P194/U194</f>
        <v>185.45105524945131</v>
      </c>
      <c r="W194" s="219">
        <f>N194/V194</f>
        <v>7.3415525204604295</v>
      </c>
      <c r="X194" s="219">
        <f>U194+W194</f>
        <v>16.341552520460429</v>
      </c>
      <c r="Y194" s="41">
        <f>SUM(G194:J194)</f>
        <v>-390.62191659250072</v>
      </c>
      <c r="Z194" s="219">
        <f>Y194/V194</f>
        <v>-2.1063342889425614</v>
      </c>
      <c r="AA194" s="219">
        <f>U194+Z194</f>
        <v>6.8936657110574391</v>
      </c>
    </row>
    <row r="195" spans="1:27">
      <c r="A195" s="51">
        <v>601</v>
      </c>
      <c r="B195" s="222">
        <v>13</v>
      </c>
      <c r="C195" s="222">
        <v>13</v>
      </c>
      <c r="D195" s="23" t="s">
        <v>492</v>
      </c>
      <c r="E195" s="41">
        <v>3786</v>
      </c>
      <c r="F195" s="41">
        <v>428.14193926794735</v>
      </c>
      <c r="G195" s="41">
        <v>204.67491898127193</v>
      </c>
      <c r="H195" s="41">
        <v>101.85604291310818</v>
      </c>
      <c r="I195" s="41">
        <v>-90.469955240458646</v>
      </c>
      <c r="J195" s="41">
        <v>34.69705405746808</v>
      </c>
      <c r="K195" s="41">
        <v>406.7285656719389</v>
      </c>
      <c r="L195" s="41">
        <v>226.58596079655103</v>
      </c>
      <c r="M195" s="40">
        <v>67.340200739566825</v>
      </c>
      <c r="N195" s="48">
        <v>1379.5547272076349</v>
      </c>
      <c r="P195" s="15">
        <v>1370.3212655638408</v>
      </c>
      <c r="Q195" s="15">
        <v>454.37499392498677</v>
      </c>
      <c r="R195" s="15">
        <v>334.95147838531426</v>
      </c>
      <c r="S195" s="27">
        <f>SUM(P195:R195)</f>
        <v>2159.647737874142</v>
      </c>
      <c r="T195" s="27"/>
      <c r="U195" s="183">
        <v>8.4</v>
      </c>
      <c r="V195" s="32">
        <f>P195/U195</f>
        <v>163.13348399569534</v>
      </c>
      <c r="W195" s="219">
        <f>N195/V195</f>
        <v>8.4566006525308914</v>
      </c>
      <c r="X195" s="219">
        <f>U195+W195</f>
        <v>16.856600652530894</v>
      </c>
      <c r="Y195" s="41">
        <f>SUM(G195:J195)</f>
        <v>250.7580607113895</v>
      </c>
      <c r="Z195" s="219">
        <f>Y195/V195</f>
        <v>1.5371342202070934</v>
      </c>
      <c r="AA195" s="219">
        <f>U195+Z195</f>
        <v>9.9371342202070938</v>
      </c>
    </row>
    <row r="196" spans="1:27">
      <c r="A196" s="51">
        <v>604</v>
      </c>
      <c r="B196" s="222">
        <v>6</v>
      </c>
      <c r="C196" s="222">
        <v>6</v>
      </c>
      <c r="D196" s="23" t="s">
        <v>493</v>
      </c>
      <c r="E196" s="41">
        <v>20405</v>
      </c>
      <c r="F196" s="41">
        <v>576.74580160358585</v>
      </c>
      <c r="G196" s="41">
        <v>193.93854256676838</v>
      </c>
      <c r="H196" s="41">
        <v>89.49873388624394</v>
      </c>
      <c r="I196" s="41">
        <v>-90.469955240458646</v>
      </c>
      <c r="J196" s="41">
        <v>34.69705405746808</v>
      </c>
      <c r="K196" s="41">
        <v>-19.783903063058819</v>
      </c>
      <c r="L196" s="41">
        <v>103.87946800255338</v>
      </c>
      <c r="M196" s="40">
        <v>-132.9946091644205</v>
      </c>
      <c r="N196" s="48">
        <v>755.51113266892287</v>
      </c>
      <c r="P196" s="15">
        <v>2144.5283692013695</v>
      </c>
      <c r="Q196" s="15">
        <v>273.99752469982855</v>
      </c>
      <c r="R196" s="15">
        <v>350.33114158853226</v>
      </c>
      <c r="S196" s="27">
        <f>SUM(P196:R196)</f>
        <v>2768.8570354897306</v>
      </c>
      <c r="T196" s="27"/>
      <c r="U196" s="183">
        <v>7.9</v>
      </c>
      <c r="V196" s="32">
        <f>P196/U196</f>
        <v>271.45928724067966</v>
      </c>
      <c r="W196" s="219">
        <f>N196/V196</f>
        <v>2.7831471170079216</v>
      </c>
      <c r="X196" s="219">
        <f>U196+W196</f>
        <v>10.683147117007922</v>
      </c>
      <c r="Y196" s="41">
        <f>SUM(G196:J196)</f>
        <v>227.66437527002174</v>
      </c>
      <c r="Z196" s="219">
        <f>Y196/V196</f>
        <v>0.83866858114959708</v>
      </c>
      <c r="AA196" s="219">
        <f>U196+Z196</f>
        <v>8.7386685811495965</v>
      </c>
    </row>
    <row r="197" spans="1:27">
      <c r="A197" s="51">
        <v>607</v>
      </c>
      <c r="B197" s="222">
        <v>12</v>
      </c>
      <c r="C197" s="222">
        <v>12</v>
      </c>
      <c r="D197" s="23" t="s">
        <v>494</v>
      </c>
      <c r="E197" s="41">
        <v>4084</v>
      </c>
      <c r="F197" s="41">
        <v>184.82966052982667</v>
      </c>
      <c r="G197" s="41">
        <v>-135.63842968655806</v>
      </c>
      <c r="H197" s="41">
        <v>-31.511394759239852</v>
      </c>
      <c r="I197" s="41">
        <v>-90.469955240458646</v>
      </c>
      <c r="J197" s="41">
        <v>34.69705405746808</v>
      </c>
      <c r="K197" s="41">
        <v>620.5377980850285</v>
      </c>
      <c r="L197" s="41">
        <v>228.42394124632006</v>
      </c>
      <c r="M197" s="40">
        <v>-161.03109696376103</v>
      </c>
      <c r="N197" s="48">
        <v>649.83757728886678</v>
      </c>
      <c r="P197" s="15">
        <v>1293.4703593048766</v>
      </c>
      <c r="Q197" s="15">
        <v>245.55908680215475</v>
      </c>
      <c r="R197" s="15">
        <v>253.88799469206663</v>
      </c>
      <c r="S197" s="27">
        <f>SUM(P197:R197)</f>
        <v>1792.9174407990981</v>
      </c>
      <c r="T197" s="27"/>
      <c r="U197" s="183">
        <v>8.5</v>
      </c>
      <c r="V197" s="32">
        <f>P197/U197</f>
        <v>152.17298344763253</v>
      </c>
      <c r="W197" s="219">
        <f>N197/V197</f>
        <v>4.2703873090093953</v>
      </c>
      <c r="X197" s="219">
        <f>U197+W197</f>
        <v>12.770387309009395</v>
      </c>
      <c r="Y197" s="41">
        <f>SUM(G197:J197)</f>
        <v>-222.92272562878847</v>
      </c>
      <c r="Z197" s="219">
        <f>Y197/V197</f>
        <v>-1.4649297173404183</v>
      </c>
      <c r="AA197" s="219">
        <f>U197+Z197</f>
        <v>7.0350702826595821</v>
      </c>
    </row>
    <row r="198" spans="1:27">
      <c r="A198" s="51">
        <v>608</v>
      </c>
      <c r="B198" s="222">
        <v>4</v>
      </c>
      <c r="C198" s="222">
        <v>4</v>
      </c>
      <c r="D198" s="23" t="s">
        <v>495</v>
      </c>
      <c r="E198" s="41">
        <v>1980</v>
      </c>
      <c r="F198" s="41">
        <v>180.91307285329722</v>
      </c>
      <c r="G198" s="41">
        <v>-99.194892979250682</v>
      </c>
      <c r="H198" s="41">
        <v>-69.666517960128161</v>
      </c>
      <c r="I198" s="41">
        <v>-90.469955240458646</v>
      </c>
      <c r="J198" s="41">
        <v>34.69705405746808</v>
      </c>
      <c r="K198" s="41">
        <v>456.24532858139247</v>
      </c>
      <c r="L198" s="41">
        <v>208.72952411670019</v>
      </c>
      <c r="M198" s="40">
        <v>221.1858585858586</v>
      </c>
      <c r="N198" s="48">
        <v>842.43947203512016</v>
      </c>
      <c r="P198" s="15">
        <v>1660.151563200337</v>
      </c>
      <c r="Q198" s="15">
        <v>202.80550353535352</v>
      </c>
      <c r="R198" s="15">
        <v>299.34577493737368</v>
      </c>
      <c r="S198" s="27">
        <f>SUM(P198:R198)</f>
        <v>2162.3028416730644</v>
      </c>
      <c r="T198" s="27"/>
      <c r="U198" s="183">
        <v>9.9</v>
      </c>
      <c r="V198" s="32">
        <f>P198/U198</f>
        <v>167.69207709094312</v>
      </c>
      <c r="W198" s="219">
        <f>N198/V198</f>
        <v>5.0237285305867294</v>
      </c>
      <c r="X198" s="219">
        <f>U198+W198</f>
        <v>14.923728530586729</v>
      </c>
      <c r="Y198" s="41">
        <f>SUM(G198:J198)</f>
        <v>-224.63431212236944</v>
      </c>
      <c r="Z198" s="219">
        <f>Y198/V198</f>
        <v>-1.3395642538349937</v>
      </c>
      <c r="AA198" s="219">
        <f>U198+Z198</f>
        <v>8.5604357461650071</v>
      </c>
    </row>
    <row r="199" spans="1:27">
      <c r="A199" s="51">
        <v>609</v>
      </c>
      <c r="B199" s="222">
        <v>4</v>
      </c>
      <c r="C199" s="222">
        <v>4</v>
      </c>
      <c r="D199" s="23" t="s">
        <v>496</v>
      </c>
      <c r="E199" s="41">
        <v>83205</v>
      </c>
      <c r="F199" s="41">
        <v>86.270753227071836</v>
      </c>
      <c r="G199" s="41">
        <v>-189.93306918677106</v>
      </c>
      <c r="H199" s="41">
        <v>-50.819839270517569</v>
      </c>
      <c r="I199" s="41">
        <v>-90.469955240458646</v>
      </c>
      <c r="J199" s="41">
        <v>34.69705405746808</v>
      </c>
      <c r="K199" s="41">
        <v>272.6588690999742</v>
      </c>
      <c r="L199" s="41">
        <v>162.75899099494083</v>
      </c>
      <c r="M199" s="40">
        <v>-61.877747731506517</v>
      </c>
      <c r="N199" s="48">
        <v>163.28505597044216</v>
      </c>
      <c r="P199" s="15">
        <v>1755.5639515812629</v>
      </c>
      <c r="Q199" s="15">
        <v>199.13409893035276</v>
      </c>
      <c r="R199" s="15">
        <v>348.76386157567941</v>
      </c>
      <c r="S199" s="27">
        <f>SUM(P199:R199)</f>
        <v>2303.4619120872953</v>
      </c>
      <c r="T199" s="27"/>
      <c r="U199" s="183">
        <v>8.4</v>
      </c>
      <c r="V199" s="32">
        <f>P199/U199</f>
        <v>208.9957085215789</v>
      </c>
      <c r="W199" s="219">
        <f>N199/V199</f>
        <v>0.78128425279882197</v>
      </c>
      <c r="X199" s="219">
        <f>U199+W199</f>
        <v>9.1812842527988217</v>
      </c>
      <c r="Y199" s="41">
        <f>SUM(G199:J199)</f>
        <v>-296.52580964027925</v>
      </c>
      <c r="Z199" s="219">
        <f>Y199/V199</f>
        <v>-1.4188129112213939</v>
      </c>
      <c r="AA199" s="219">
        <f>U199+Z199</f>
        <v>6.9811870887786061</v>
      </c>
    </row>
    <row r="200" spans="1:27">
      <c r="A200" s="51">
        <v>611</v>
      </c>
      <c r="B200" s="222">
        <v>1</v>
      </c>
      <c r="C200" s="223">
        <v>33</v>
      </c>
      <c r="D200" s="23" t="s">
        <v>497</v>
      </c>
      <c r="E200" s="41">
        <v>5011</v>
      </c>
      <c r="F200" s="41">
        <v>555.470760877717</v>
      </c>
      <c r="G200" s="41">
        <v>102.87323377072487</v>
      </c>
      <c r="H200" s="41">
        <v>30.028812767583684</v>
      </c>
      <c r="I200" s="41">
        <v>-90.469955240458646</v>
      </c>
      <c r="J200" s="41">
        <v>34.69705405746808</v>
      </c>
      <c r="K200" s="41">
        <v>225.02082495541086</v>
      </c>
      <c r="L200" s="41">
        <v>143.61234083168904</v>
      </c>
      <c r="M200" s="40">
        <v>-269.45719417281981</v>
      </c>
      <c r="N200" s="48">
        <v>731.77587786755601</v>
      </c>
      <c r="P200" s="15">
        <v>1893.4031930666129</v>
      </c>
      <c r="Q200" s="15">
        <v>85.817227499501101</v>
      </c>
      <c r="R200" s="15">
        <v>282.98891726601477</v>
      </c>
      <c r="S200" s="27">
        <f>SUM(P200:R200)</f>
        <v>2262.2093378321288</v>
      </c>
      <c r="T200" s="27"/>
      <c r="U200" s="183">
        <v>7.9</v>
      </c>
      <c r="V200" s="32">
        <f>P200/U200</f>
        <v>239.67129026159657</v>
      </c>
      <c r="W200" s="219">
        <f>N200/V200</f>
        <v>3.0532479591895916</v>
      </c>
      <c r="X200" s="219">
        <f>U200+W200</f>
        <v>10.953247959189593</v>
      </c>
      <c r="Y200" s="41">
        <f>SUM(G200:J200)</f>
        <v>77.129145355317988</v>
      </c>
      <c r="Z200" s="219">
        <f>Y200/V200</f>
        <v>0.32181220066505678</v>
      </c>
      <c r="AA200" s="219">
        <f>U200+Z200</f>
        <v>8.2218122006650578</v>
      </c>
    </row>
    <row r="201" spans="1:27">
      <c r="A201" s="51">
        <v>614</v>
      </c>
      <c r="B201" s="222">
        <v>19</v>
      </c>
      <c r="C201" s="222">
        <v>19</v>
      </c>
      <c r="D201" s="23" t="s">
        <v>498</v>
      </c>
      <c r="E201" s="41">
        <v>2999</v>
      </c>
      <c r="F201" s="41">
        <v>703.9114681588602</v>
      </c>
      <c r="G201" s="41">
        <v>-227.69392219536167</v>
      </c>
      <c r="H201" s="41">
        <v>-137.12197181529976</v>
      </c>
      <c r="I201" s="41">
        <v>-90.469955240458646</v>
      </c>
      <c r="J201" s="41">
        <v>34.69705405746808</v>
      </c>
      <c r="K201" s="41">
        <v>505.71520482543002</v>
      </c>
      <c r="L201" s="41">
        <v>256.41911766940007</v>
      </c>
      <c r="M201" s="40">
        <v>26.314438146048683</v>
      </c>
      <c r="N201" s="48">
        <v>1071.771433626328</v>
      </c>
      <c r="P201" s="15">
        <v>1454.1811548529306</v>
      </c>
      <c r="Q201" s="15">
        <v>203.91077842614206</v>
      </c>
      <c r="R201" s="15">
        <v>580.77687267089027</v>
      </c>
      <c r="S201" s="27">
        <f>SUM(P201:R201)</f>
        <v>2238.8688059499627</v>
      </c>
      <c r="T201" s="27"/>
      <c r="U201" s="183">
        <v>9.1</v>
      </c>
      <c r="V201" s="32">
        <f>P201/U201</f>
        <v>159.80012690691547</v>
      </c>
      <c r="W201" s="219">
        <f>N201/V201</f>
        <v>6.7069498277097193</v>
      </c>
      <c r="X201" s="219">
        <f>U201+W201</f>
        <v>15.806949827709719</v>
      </c>
      <c r="Y201" s="41">
        <f>SUM(G201:J201)</f>
        <v>-420.588795193652</v>
      </c>
      <c r="Z201" s="219">
        <f>Y201/V201</f>
        <v>-2.6319678421697845</v>
      </c>
      <c r="AA201" s="219">
        <f>U201+Z201</f>
        <v>6.4680321578302156</v>
      </c>
    </row>
    <row r="202" spans="1:27">
      <c r="A202" s="51">
        <v>615</v>
      </c>
      <c r="B202" s="222">
        <v>17</v>
      </c>
      <c r="C202" s="222">
        <v>17</v>
      </c>
      <c r="D202" s="23" t="s">
        <v>499</v>
      </c>
      <c r="E202" s="41">
        <v>7603</v>
      </c>
      <c r="F202" s="41">
        <v>1057.8930282940005</v>
      </c>
      <c r="G202" s="41">
        <v>268.97320329068822</v>
      </c>
      <c r="H202" s="41">
        <v>45.858551035574528</v>
      </c>
      <c r="I202" s="41">
        <v>-90.469955240458646</v>
      </c>
      <c r="J202" s="41">
        <v>34.69705405746808</v>
      </c>
      <c r="K202" s="41">
        <v>482.06749169647372</v>
      </c>
      <c r="L202" s="41">
        <v>204.79639965011313</v>
      </c>
      <c r="M202" s="40">
        <v>16.144153623569643</v>
      </c>
      <c r="N202" s="48">
        <v>2019.9599264276696</v>
      </c>
      <c r="P202" s="15">
        <v>1355.1099339957243</v>
      </c>
      <c r="Q202" s="15">
        <v>291.94933434170724</v>
      </c>
      <c r="R202" s="15">
        <v>382.37984672271472</v>
      </c>
      <c r="S202" s="27">
        <f>SUM(P202:R202)</f>
        <v>2029.4391150601464</v>
      </c>
      <c r="T202" s="27"/>
      <c r="U202" s="183">
        <v>9</v>
      </c>
      <c r="V202" s="32">
        <f>P202/U202</f>
        <v>150.56777044396938</v>
      </c>
      <c r="W202" s="219">
        <f>N202/V202</f>
        <v>13.415619561022558</v>
      </c>
      <c r="X202" s="219">
        <f>U202+W202</f>
        <v>22.415619561022559</v>
      </c>
      <c r="Y202" s="41">
        <f>SUM(G202:J202)</f>
        <v>259.05885314327213</v>
      </c>
      <c r="Z202" s="219">
        <f>Y202/V202</f>
        <v>1.7205465178862791</v>
      </c>
      <c r="AA202" s="219">
        <f>U202+Z202</f>
        <v>10.720546517886278</v>
      </c>
    </row>
    <row r="203" spans="1:27">
      <c r="A203" s="51">
        <v>616</v>
      </c>
      <c r="B203" s="222">
        <v>1</v>
      </c>
      <c r="C203" s="223">
        <v>32</v>
      </c>
      <c r="D203" s="23" t="s">
        <v>500</v>
      </c>
      <c r="E203" s="41">
        <v>1807</v>
      </c>
      <c r="F203" s="41">
        <v>204.39467494806934</v>
      </c>
      <c r="G203" s="41">
        <v>-117.30251837160228</v>
      </c>
      <c r="H203" s="41">
        <v>-83.065032668533988</v>
      </c>
      <c r="I203" s="41">
        <v>-90.469955240458646</v>
      </c>
      <c r="J203" s="41">
        <v>34.69705405746808</v>
      </c>
      <c r="K203" s="41">
        <v>431.49578024087316</v>
      </c>
      <c r="L203" s="41">
        <v>210.37560248604558</v>
      </c>
      <c r="M203" s="40">
        <v>-275.04814609850581</v>
      </c>
      <c r="N203" s="48">
        <v>315.07745937359653</v>
      </c>
      <c r="P203" s="15">
        <v>1767.4295958405621</v>
      </c>
      <c r="Q203" s="15">
        <v>113.14168345323742</v>
      </c>
      <c r="R203" s="15">
        <v>302.20351785722181</v>
      </c>
      <c r="S203" s="27">
        <f>SUM(P203:R203)</f>
        <v>2182.7747971510212</v>
      </c>
      <c r="T203" s="27"/>
      <c r="U203" s="183">
        <v>8.9</v>
      </c>
      <c r="V203" s="32">
        <f>P203/U203</f>
        <v>198.58759503826539</v>
      </c>
      <c r="W203" s="219">
        <f>N203/V203</f>
        <v>1.5865918478587999</v>
      </c>
      <c r="X203" s="219">
        <f>U203+W203</f>
        <v>10.486591847858801</v>
      </c>
      <c r="Y203" s="41">
        <f>SUM(G203:J203)</f>
        <v>-256.14045222312689</v>
      </c>
      <c r="Z203" s="219">
        <f>Y203/V203</f>
        <v>-1.2898109379579916</v>
      </c>
      <c r="AA203" s="219">
        <f>U203+Z203</f>
        <v>7.610189062042009</v>
      </c>
    </row>
    <row r="204" spans="1:27">
      <c r="A204" s="51">
        <v>619</v>
      </c>
      <c r="B204" s="222">
        <v>6</v>
      </c>
      <c r="C204" s="222">
        <v>6</v>
      </c>
      <c r="D204" s="23" t="s">
        <v>501</v>
      </c>
      <c r="E204" s="41">
        <v>2675</v>
      </c>
      <c r="F204" s="41">
        <v>30.148463233088528</v>
      </c>
      <c r="G204" s="41">
        <v>289.13377056885764</v>
      </c>
      <c r="H204" s="41">
        <v>144.14530541401098</v>
      </c>
      <c r="I204" s="41">
        <v>-90.469955240458646</v>
      </c>
      <c r="J204" s="41">
        <v>34.69705405746808</v>
      </c>
      <c r="K204" s="41">
        <v>583.36869814268721</v>
      </c>
      <c r="L204" s="41">
        <v>257.49963299059721</v>
      </c>
      <c r="M204" s="40">
        <v>24.266542056074766</v>
      </c>
      <c r="N204" s="48">
        <v>1272.789511242567</v>
      </c>
      <c r="P204" s="15">
        <v>1462.8078648027758</v>
      </c>
      <c r="Q204" s="15">
        <v>166.78221009345796</v>
      </c>
      <c r="R204" s="15">
        <v>264.34259226242995</v>
      </c>
      <c r="S204" s="27">
        <f>SUM(P204:R204)</f>
        <v>1893.9326671586637</v>
      </c>
      <c r="T204" s="27"/>
      <c r="U204" s="183">
        <v>9</v>
      </c>
      <c r="V204" s="32">
        <f>P204/U204</f>
        <v>162.53420720030843</v>
      </c>
      <c r="W204" s="219">
        <f>N204/V204</f>
        <v>7.8309023876676696</v>
      </c>
      <c r="X204" s="219">
        <f>U204+W204</f>
        <v>16.83090238766767</v>
      </c>
      <c r="Y204" s="41">
        <f>SUM(G204:J204)</f>
        <v>377.50617479987807</v>
      </c>
      <c r="Z204" s="219">
        <f>Y204/V204</f>
        <v>2.3226259954905153</v>
      </c>
      <c r="AA204" s="219">
        <f>U204+Z204</f>
        <v>11.322625995490515</v>
      </c>
    </row>
    <row r="205" spans="1:27">
      <c r="A205" s="51">
        <v>620</v>
      </c>
      <c r="B205" s="222">
        <v>18</v>
      </c>
      <c r="C205" s="222">
        <v>18</v>
      </c>
      <c r="D205" s="23" t="s">
        <v>502</v>
      </c>
      <c r="E205" s="41">
        <v>2380</v>
      </c>
      <c r="F205" s="41">
        <v>756.70722296573751</v>
      </c>
      <c r="G205" s="41">
        <v>117.56057041010246</v>
      </c>
      <c r="H205" s="41">
        <v>140.67205700169714</v>
      </c>
      <c r="I205" s="41">
        <v>-90.469955240458646</v>
      </c>
      <c r="J205" s="41">
        <v>34.69705405746808</v>
      </c>
      <c r="K205" s="41">
        <v>334.33673035764764</v>
      </c>
      <c r="L205" s="41">
        <v>248.32126719833951</v>
      </c>
      <c r="M205" s="40">
        <v>32.41512605042017</v>
      </c>
      <c r="N205" s="48">
        <v>1574.2400728211949</v>
      </c>
      <c r="P205" s="15">
        <v>1400.3940287263856</v>
      </c>
      <c r="Q205" s="15">
        <v>374.20292626050423</v>
      </c>
      <c r="R205" s="15">
        <v>392.69048923495785</v>
      </c>
      <c r="S205" s="27">
        <f>SUM(P205:R205)</f>
        <v>2167.2874442218476</v>
      </c>
      <c r="T205" s="27"/>
      <c r="U205" s="183">
        <v>8.9</v>
      </c>
      <c r="V205" s="32">
        <f>P205/U205</f>
        <v>157.34764367712197</v>
      </c>
      <c r="W205" s="219">
        <f>N205/V205</f>
        <v>10.004853177538154</v>
      </c>
      <c r="X205" s="219">
        <f>U205+W205</f>
        <v>18.904853177538154</v>
      </c>
      <c r="Y205" s="41">
        <f>SUM(G205:J205)</f>
        <v>202.45972622880905</v>
      </c>
      <c r="Z205" s="219">
        <f>Y205/V205</f>
        <v>1.2867032609923112</v>
      </c>
      <c r="AA205" s="219">
        <f>U205+Z205</f>
        <v>10.186703260992312</v>
      </c>
    </row>
    <row r="206" spans="1:27">
      <c r="A206" s="51">
        <v>623</v>
      </c>
      <c r="B206" s="222">
        <v>10</v>
      </c>
      <c r="C206" s="222">
        <v>10</v>
      </c>
      <c r="D206" s="23" t="s">
        <v>503</v>
      </c>
      <c r="E206" s="41">
        <v>2107</v>
      </c>
      <c r="F206" s="41">
        <v>437.03692178314452</v>
      </c>
      <c r="G206" s="41">
        <v>240.76113302631444</v>
      </c>
      <c r="H206" s="41">
        <v>48.639730621557142</v>
      </c>
      <c r="I206" s="41">
        <v>-90.469955240458646</v>
      </c>
      <c r="J206" s="41">
        <v>34.69705405746808</v>
      </c>
      <c r="K206" s="41">
        <v>-33.928020447711745</v>
      </c>
      <c r="L206" s="41">
        <v>225.21930188385213</v>
      </c>
      <c r="M206" s="40">
        <v>-244.98386331276697</v>
      </c>
      <c r="N206" s="48">
        <v>616.97230239164003</v>
      </c>
      <c r="P206" s="15">
        <v>1268.9503023080931</v>
      </c>
      <c r="Q206" s="15">
        <v>483.01204247745608</v>
      </c>
      <c r="R206" s="15">
        <v>1014.612039804651</v>
      </c>
      <c r="S206" s="27">
        <f>SUM(P206:R206)</f>
        <v>2766.5743845902002</v>
      </c>
      <c r="T206" s="27"/>
      <c r="U206" s="183">
        <v>6.6000000000000005</v>
      </c>
      <c r="V206" s="32">
        <f>P206/U206</f>
        <v>192.26519731940803</v>
      </c>
      <c r="W206" s="219">
        <f>N206/V206</f>
        <v>3.2089650700884302</v>
      </c>
      <c r="X206" s="219">
        <f>U206+W206</f>
        <v>9.8089650700884299</v>
      </c>
      <c r="Y206" s="41">
        <f>SUM(G206:J206)</f>
        <v>233.62796246488099</v>
      </c>
      <c r="Z206" s="219">
        <f>Y206/V206</f>
        <v>1.215133917745693</v>
      </c>
      <c r="AA206" s="219">
        <f>U206+Z206</f>
        <v>7.815133917745694</v>
      </c>
    </row>
    <row r="207" spans="1:27">
      <c r="A207" s="51">
        <v>624</v>
      </c>
      <c r="B207" s="222">
        <v>8</v>
      </c>
      <c r="C207" s="222">
        <v>8</v>
      </c>
      <c r="D207" s="23" t="s">
        <v>219</v>
      </c>
      <c r="E207" s="41">
        <v>5117</v>
      </c>
      <c r="F207" s="41">
        <v>347.52527092168577</v>
      </c>
      <c r="G207" s="41">
        <v>141.7284608347538</v>
      </c>
      <c r="H207" s="41">
        <v>157.77221556416549</v>
      </c>
      <c r="I207" s="41">
        <v>-90.469955240458646</v>
      </c>
      <c r="J207" s="41">
        <v>34.69705405746808</v>
      </c>
      <c r="K207" s="41">
        <v>211.06737421112763</v>
      </c>
      <c r="L207" s="41">
        <v>139.66076336851967</v>
      </c>
      <c r="M207" s="40">
        <v>-170.58960328317374</v>
      </c>
      <c r="N207" s="48">
        <v>771.39158045432919</v>
      </c>
      <c r="P207" s="15">
        <v>1797.160572333865</v>
      </c>
      <c r="Q207" s="15">
        <v>185.49383623216727</v>
      </c>
      <c r="R207" s="15">
        <v>440.61471909353139</v>
      </c>
      <c r="S207" s="27">
        <f>SUM(P207:R207)</f>
        <v>2423.2691276595638</v>
      </c>
      <c r="T207" s="27"/>
      <c r="U207" s="183">
        <v>8.1</v>
      </c>
      <c r="V207" s="32">
        <f>P207/U207</f>
        <v>221.87167559677349</v>
      </c>
      <c r="W207" s="219">
        <f>N207/V207</f>
        <v>3.4767465399965949</v>
      </c>
      <c r="X207" s="219">
        <f>U207+W207</f>
        <v>11.576746539996595</v>
      </c>
      <c r="Y207" s="41">
        <f>SUM(G207:J207)</f>
        <v>243.72777521592869</v>
      </c>
      <c r="Z207" s="219">
        <f>Y207/V207</f>
        <v>1.098507840445917</v>
      </c>
      <c r="AA207" s="219">
        <f>U207+Z207</f>
        <v>9.1985078404459166</v>
      </c>
    </row>
    <row r="208" spans="1:27">
      <c r="A208" s="51">
        <v>625</v>
      </c>
      <c r="B208" s="222">
        <v>17</v>
      </c>
      <c r="C208" s="222">
        <v>17</v>
      </c>
      <c r="D208" s="23" t="s">
        <v>504</v>
      </c>
      <c r="E208" s="41">
        <v>2991</v>
      </c>
      <c r="F208" s="41">
        <v>587.06979269484748</v>
      </c>
      <c r="G208" s="41">
        <v>289.48885607334222</v>
      </c>
      <c r="H208" s="41">
        <v>176.07032208415274</v>
      </c>
      <c r="I208" s="41">
        <v>-90.469955240458646</v>
      </c>
      <c r="J208" s="41">
        <v>34.69705405746808</v>
      </c>
      <c r="K208" s="41">
        <v>194.3863342445197</v>
      </c>
      <c r="L208" s="41">
        <v>186.31140360669337</v>
      </c>
      <c r="M208" s="40">
        <v>96.579404881310595</v>
      </c>
      <c r="N208" s="48">
        <v>1474.1332124221162</v>
      </c>
      <c r="P208" s="15">
        <v>1458.8768333303265</v>
      </c>
      <c r="Q208" s="15">
        <v>164.89877599465061</v>
      </c>
      <c r="R208" s="15">
        <v>2030.0915420528254</v>
      </c>
      <c r="S208" s="27">
        <f>SUM(P208:R208)</f>
        <v>3653.8671513778027</v>
      </c>
      <c r="T208" s="27"/>
      <c r="U208" s="183">
        <v>7.9</v>
      </c>
      <c r="V208" s="32">
        <f>P208/U208</f>
        <v>184.66795358611728</v>
      </c>
      <c r="W208" s="219">
        <f>N208/V208</f>
        <v>7.9826151955199691</v>
      </c>
      <c r="X208" s="219">
        <f>U208+W208</f>
        <v>15.882615195519969</v>
      </c>
      <c r="Y208" s="41">
        <f>SUM(G208:J208)</f>
        <v>409.7862769745044</v>
      </c>
      <c r="Z208" s="219">
        <f>Y208/V208</f>
        <v>2.2190437973495296</v>
      </c>
      <c r="AA208" s="219">
        <f>U208+Z208</f>
        <v>10.11904379734953</v>
      </c>
    </row>
    <row r="209" spans="1:27">
      <c r="A209" s="51">
        <v>626</v>
      </c>
      <c r="B209" s="222">
        <v>17</v>
      </c>
      <c r="C209" s="222">
        <v>17</v>
      </c>
      <c r="D209" s="23" t="s">
        <v>221</v>
      </c>
      <c r="E209" s="41">
        <v>4835</v>
      </c>
      <c r="F209" s="41">
        <v>400.18129751500288</v>
      </c>
      <c r="G209" s="41">
        <v>-167.75933498656656</v>
      </c>
      <c r="H209" s="41">
        <v>-131.29457834928104</v>
      </c>
      <c r="I209" s="41">
        <v>-90.469955240458646</v>
      </c>
      <c r="J209" s="41">
        <v>34.69705405746808</v>
      </c>
      <c r="K209" s="41">
        <v>331.55092184729654</v>
      </c>
      <c r="L209" s="41">
        <v>198.12666026639582</v>
      </c>
      <c r="M209" s="40">
        <v>-41.042605997931744</v>
      </c>
      <c r="N209" s="48">
        <v>533.9894591321663</v>
      </c>
      <c r="P209" s="15">
        <v>1538.4004367070243</v>
      </c>
      <c r="Q209" s="15">
        <v>253.44086142709403</v>
      </c>
      <c r="R209" s="15">
        <v>289.57928468169604</v>
      </c>
      <c r="S209" s="27">
        <f>SUM(P209:R209)</f>
        <v>2081.4205828158142</v>
      </c>
      <c r="T209" s="27"/>
      <c r="U209" s="183">
        <v>9.1</v>
      </c>
      <c r="V209" s="32">
        <f>P209/U209</f>
        <v>169.05499304472795</v>
      </c>
      <c r="W209" s="219">
        <f>N209/V209</f>
        <v>3.1586731010712317</v>
      </c>
      <c r="X209" s="219">
        <f>U209+W209</f>
        <v>12.258673101071231</v>
      </c>
      <c r="Y209" s="41">
        <f>SUM(G209:J209)</f>
        <v>-354.82681451883821</v>
      </c>
      <c r="Z209" s="219">
        <f>Y209/V209</f>
        <v>-2.0988839674493343</v>
      </c>
      <c r="AA209" s="219">
        <f>U209+Z209</f>
        <v>7.0011160325506658</v>
      </c>
    </row>
    <row r="210" spans="1:27">
      <c r="A210" s="51">
        <v>630</v>
      </c>
      <c r="B210" s="222">
        <v>17</v>
      </c>
      <c r="C210" s="222">
        <v>17</v>
      </c>
      <c r="D210" s="23" t="s">
        <v>505</v>
      </c>
      <c r="E210" s="41">
        <v>1635</v>
      </c>
      <c r="F210" s="41">
        <v>1549.0752913438425</v>
      </c>
      <c r="G210" s="41">
        <v>-130.33808320396261</v>
      </c>
      <c r="H210" s="41">
        <v>-218.03347532218578</v>
      </c>
      <c r="I210" s="41">
        <v>-90.469955240458646</v>
      </c>
      <c r="J210" s="41">
        <v>34.69705405746808</v>
      </c>
      <c r="K210" s="41">
        <v>341.62075639946192</v>
      </c>
      <c r="L210" s="41">
        <v>180.45257154142186</v>
      </c>
      <c r="M210" s="40">
        <v>-118.75290519877676</v>
      </c>
      <c r="N210" s="48">
        <v>1548.2512543970513</v>
      </c>
      <c r="P210" s="15">
        <v>1295.7093824349347</v>
      </c>
      <c r="Q210" s="15">
        <v>359.9749862385321</v>
      </c>
      <c r="R210" s="15">
        <v>859.67486726360869</v>
      </c>
      <c r="S210" s="27">
        <f>SUM(P210:R210)</f>
        <v>2515.3592359370755</v>
      </c>
      <c r="T210" s="27"/>
      <c r="U210" s="183">
        <v>8</v>
      </c>
      <c r="V210" s="32">
        <f>P210/U210</f>
        <v>161.96367280436684</v>
      </c>
      <c r="W210" s="219">
        <f>N210/V210</f>
        <v>9.5592500934895295</v>
      </c>
      <c r="X210" s="219">
        <f>U210+W210</f>
        <v>17.559250093489531</v>
      </c>
      <c r="Y210" s="41">
        <f>SUM(G210:J210)</f>
        <v>-404.14445970913903</v>
      </c>
      <c r="Z210" s="219">
        <f>Y210/V210</f>
        <v>-2.4952784331909923</v>
      </c>
      <c r="AA210" s="219">
        <f>U210+Z210</f>
        <v>5.5047215668090077</v>
      </c>
    </row>
    <row r="211" spans="1:27">
      <c r="A211" s="51">
        <v>631</v>
      </c>
      <c r="B211" s="222">
        <v>2</v>
      </c>
      <c r="C211" s="222">
        <v>2</v>
      </c>
      <c r="D211" s="23" t="s">
        <v>506</v>
      </c>
      <c r="E211" s="41">
        <v>1963</v>
      </c>
      <c r="F211" s="41">
        <v>141.21043033275788</v>
      </c>
      <c r="G211" s="41">
        <v>72.310602237117735</v>
      </c>
      <c r="H211" s="41">
        <v>119.79614399332662</v>
      </c>
      <c r="I211" s="41">
        <v>-90.469955240458631</v>
      </c>
      <c r="J211" s="41">
        <v>34.69705405746808</v>
      </c>
      <c r="K211" s="41">
        <v>302.1363190328322</v>
      </c>
      <c r="L211" s="41">
        <v>169.76572738189327</v>
      </c>
      <c r="M211" s="40">
        <v>-269.84055017829854</v>
      </c>
      <c r="N211" s="48">
        <v>479.60577163687975</v>
      </c>
      <c r="P211" s="15">
        <v>1857.7312784496712</v>
      </c>
      <c r="Q211" s="15">
        <v>105.898069791136</v>
      </c>
      <c r="R211" s="15">
        <v>420.06726895364238</v>
      </c>
      <c r="S211" s="27">
        <f>SUM(P211:R211)</f>
        <v>2383.6966171944496</v>
      </c>
      <c r="T211" s="27"/>
      <c r="U211" s="183">
        <v>9.1</v>
      </c>
      <c r="V211" s="32">
        <f>P211/U211</f>
        <v>204.14629433512872</v>
      </c>
      <c r="W211" s="219">
        <f>N211/V211</f>
        <v>2.3493239159636854</v>
      </c>
      <c r="X211" s="219">
        <f>U211+W211</f>
        <v>11.449323915963685</v>
      </c>
      <c r="Y211" s="41">
        <f>SUM(G211:J211)</f>
        <v>136.33384504745379</v>
      </c>
      <c r="Z211" s="219">
        <f>Y211/V211</f>
        <v>0.66782424580113475</v>
      </c>
      <c r="AA211" s="219">
        <f>U211+Z211</f>
        <v>9.7678242458011351</v>
      </c>
    </row>
    <row r="212" spans="1:27">
      <c r="A212" s="51">
        <v>635</v>
      </c>
      <c r="B212" s="222">
        <v>6</v>
      </c>
      <c r="C212" s="222">
        <v>6</v>
      </c>
      <c r="D212" s="23" t="s">
        <v>507</v>
      </c>
      <c r="E212" s="41">
        <v>6347</v>
      </c>
      <c r="F212" s="41">
        <v>184.06209369487004</v>
      </c>
      <c r="G212" s="41">
        <v>-18.172298591965355</v>
      </c>
      <c r="H212" s="41">
        <v>-11.046825293708299</v>
      </c>
      <c r="I212" s="41">
        <v>-90.469955240458646</v>
      </c>
      <c r="J212" s="41">
        <v>34.69705405746808</v>
      </c>
      <c r="K212" s="41">
        <v>365.45173304874476</v>
      </c>
      <c r="L212" s="41">
        <v>195.1698383908157</v>
      </c>
      <c r="M212" s="40">
        <v>-90.949897589412316</v>
      </c>
      <c r="N212" s="48">
        <v>568.74174249659495</v>
      </c>
      <c r="P212" s="15">
        <v>1746.2091168097131</v>
      </c>
      <c r="Q212" s="15">
        <v>168.12504269733736</v>
      </c>
      <c r="R212" s="15">
        <v>425.6633901069481</v>
      </c>
      <c r="S212" s="27">
        <f>SUM(P212:R212)</f>
        <v>2339.9975496139987</v>
      </c>
      <c r="T212" s="27"/>
      <c r="U212" s="183">
        <v>8.9</v>
      </c>
      <c r="V212" s="32">
        <f>P212/U212</f>
        <v>196.20327155165316</v>
      </c>
      <c r="W212" s="219">
        <f>N212/V212</f>
        <v>2.8987373044229083</v>
      </c>
      <c r="X212" s="219">
        <f>U212+W212</f>
        <v>11.798737304422909</v>
      </c>
      <c r="Y212" s="41">
        <f>SUM(G212:J212)</f>
        <v>-84.992025068664219</v>
      </c>
      <c r="Z212" s="219">
        <f>Y212/V212</f>
        <v>-0.43318352643416003</v>
      </c>
      <c r="AA212" s="219">
        <f>U212+Z212</f>
        <v>8.4668164735658404</v>
      </c>
    </row>
    <row r="213" spans="1:27">
      <c r="A213" s="51">
        <v>636</v>
      </c>
      <c r="B213" s="222">
        <v>2</v>
      </c>
      <c r="C213" s="222">
        <v>2</v>
      </c>
      <c r="D213" s="23" t="s">
        <v>508</v>
      </c>
      <c r="E213" s="41">
        <v>8154</v>
      </c>
      <c r="F213" s="41">
        <v>503.98251336634621</v>
      </c>
      <c r="G213" s="41">
        <v>90.169853214750958</v>
      </c>
      <c r="H213" s="41">
        <v>24.114410359711915</v>
      </c>
      <c r="I213" s="41">
        <v>-90.469955240458646</v>
      </c>
      <c r="J213" s="41">
        <v>34.69705405746808</v>
      </c>
      <c r="K213" s="41">
        <v>458.86894199355379</v>
      </c>
      <c r="L213" s="41">
        <v>213.2061052241842</v>
      </c>
      <c r="M213" s="40">
        <v>-86.810890360559242</v>
      </c>
      <c r="N213" s="48">
        <v>1147.7580326352386</v>
      </c>
      <c r="P213" s="15">
        <v>1542.6461077111098</v>
      </c>
      <c r="Q213" s="15">
        <v>286.43974478783412</v>
      </c>
      <c r="R213" s="15">
        <v>279.35059667304392</v>
      </c>
      <c r="S213" s="27">
        <f>SUM(P213:R213)</f>
        <v>2108.436449171988</v>
      </c>
      <c r="T213" s="27"/>
      <c r="U213" s="183">
        <v>8.6</v>
      </c>
      <c r="V213" s="32">
        <f>P213/U213</f>
        <v>179.37745438501278</v>
      </c>
      <c r="W213" s="219">
        <f>N213/V213</f>
        <v>6.398563501585377</v>
      </c>
      <c r="X213" s="219">
        <f>U213+W213</f>
        <v>14.998563501585377</v>
      </c>
      <c r="Y213" s="41">
        <f>SUM(G213:J213)</f>
        <v>58.511362391472304</v>
      </c>
      <c r="Z213" s="219">
        <f>Y213/V213</f>
        <v>0.32619128525419078</v>
      </c>
      <c r="AA213" s="219">
        <f>U213+Z213</f>
        <v>8.9261912852541911</v>
      </c>
    </row>
    <row r="214" spans="1:27">
      <c r="A214" s="51">
        <v>638</v>
      </c>
      <c r="B214" s="222">
        <v>1</v>
      </c>
      <c r="C214" s="223">
        <v>32</v>
      </c>
      <c r="D214" s="23" t="s">
        <v>509</v>
      </c>
      <c r="E214" s="41">
        <v>51232</v>
      </c>
      <c r="F214" s="41">
        <v>522.99332210824025</v>
      </c>
      <c r="G214" s="41">
        <v>283.34460326278497</v>
      </c>
      <c r="H214" s="41">
        <v>105.39937891630036</v>
      </c>
      <c r="I214" s="41">
        <v>-90.469955240458646</v>
      </c>
      <c r="J214" s="41">
        <v>34.69705405746808</v>
      </c>
      <c r="K214" s="41">
        <v>-67.28122852147203</v>
      </c>
      <c r="L214" s="41">
        <v>142.97549468459584</v>
      </c>
      <c r="M214" s="40">
        <v>-29.616099312929418</v>
      </c>
      <c r="N214" s="48">
        <v>902.04256997477057</v>
      </c>
      <c r="P214" s="15">
        <v>1812.5484281172448</v>
      </c>
      <c r="Q214" s="15">
        <v>569.31941900569939</v>
      </c>
      <c r="R214" s="15">
        <v>369.40039285329482</v>
      </c>
      <c r="S214" s="27">
        <f>SUM(P214:R214)</f>
        <v>2751.2682399762389</v>
      </c>
      <c r="T214" s="27"/>
      <c r="U214" s="183">
        <v>7.1</v>
      </c>
      <c r="V214" s="32">
        <f>P214/U214</f>
        <v>255.28851100242886</v>
      </c>
      <c r="W214" s="219">
        <f>N214/V214</f>
        <v>3.5334240715838106</v>
      </c>
      <c r="X214" s="219">
        <f>U214+W214</f>
        <v>10.633424071583811</v>
      </c>
      <c r="Y214" s="41">
        <f>SUM(G214:J214)</f>
        <v>332.97108099609477</v>
      </c>
      <c r="Z214" s="219">
        <f>Y214/V214</f>
        <v>1.3042932472308824</v>
      </c>
      <c r="AA214" s="219">
        <f>U214+Z214</f>
        <v>8.404293247230882</v>
      </c>
    </row>
    <row r="215" spans="1:27">
      <c r="A215" s="51">
        <v>678</v>
      </c>
      <c r="B215" s="222">
        <v>17</v>
      </c>
      <c r="C215" s="222">
        <v>17</v>
      </c>
      <c r="D215" s="23" t="s">
        <v>226</v>
      </c>
      <c r="E215" s="41">
        <v>24073</v>
      </c>
      <c r="F215" s="41">
        <v>476.36643964982471</v>
      </c>
      <c r="G215" s="41">
        <v>62.732690072200128</v>
      </c>
      <c r="H215" s="41">
        <v>22.426149090797207</v>
      </c>
      <c r="I215" s="41">
        <v>-90.469955240458646</v>
      </c>
      <c r="J215" s="41">
        <v>34.69705405746808</v>
      </c>
      <c r="K215" s="41">
        <v>326.58199358097932</v>
      </c>
      <c r="L215" s="41">
        <v>143.52533776924452</v>
      </c>
      <c r="M215" s="40">
        <v>-35.856519752419722</v>
      </c>
      <c r="N215" s="48">
        <v>940.00318924787666</v>
      </c>
      <c r="P215" s="15">
        <v>1758.8726128148692</v>
      </c>
      <c r="Q215" s="15">
        <v>570.22827084285314</v>
      </c>
      <c r="R215" s="15">
        <v>359.36241831570635</v>
      </c>
      <c r="S215" s="27">
        <f>SUM(P215:R215)</f>
        <v>2688.4633019734283</v>
      </c>
      <c r="T215" s="27"/>
      <c r="U215" s="183">
        <v>8.7999999999999989</v>
      </c>
      <c r="V215" s="32">
        <f>P215/U215</f>
        <v>199.87188781987152</v>
      </c>
      <c r="W215" s="219">
        <f>N215/V215</f>
        <v>4.7030285224254555</v>
      </c>
      <c r="X215" s="219">
        <f>U215+W215</f>
        <v>13.503028522425454</v>
      </c>
      <c r="Y215" s="41">
        <f>SUM(G215:J215)</f>
        <v>29.385937980006773</v>
      </c>
      <c r="Z215" s="219">
        <f>Y215/V215</f>
        <v>0.14702386764110598</v>
      </c>
      <c r="AA215" s="219">
        <f>U215+Z215</f>
        <v>8.9470238676411054</v>
      </c>
    </row>
    <row r="216" spans="1:27">
      <c r="A216" s="51">
        <v>680</v>
      </c>
      <c r="B216" s="222">
        <v>2</v>
      </c>
      <c r="C216" s="222">
        <v>2</v>
      </c>
      <c r="D216" s="23" t="s">
        <v>510</v>
      </c>
      <c r="E216" s="41">
        <v>24942</v>
      </c>
      <c r="F216" s="41">
        <v>333.08464466376927</v>
      </c>
      <c r="G216" s="41">
        <v>31.430785451567395</v>
      </c>
      <c r="H216" s="41">
        <v>28.651620852365973</v>
      </c>
      <c r="I216" s="41">
        <v>-90.469955240458646</v>
      </c>
      <c r="J216" s="41">
        <v>34.69705405746808</v>
      </c>
      <c r="K216" s="41">
        <v>61.28180032071306</v>
      </c>
      <c r="L216" s="41">
        <v>137.45566719937267</v>
      </c>
      <c r="M216" s="40">
        <v>10.324673241921257</v>
      </c>
      <c r="N216" s="48">
        <v>546.45629056696009</v>
      </c>
      <c r="P216" s="15">
        <v>1827.798535783284</v>
      </c>
      <c r="Q216" s="15">
        <v>209.6930231336701</v>
      </c>
      <c r="R216" s="15">
        <v>345.44546476823024</v>
      </c>
      <c r="S216" s="27">
        <f>SUM(P216:R216)</f>
        <v>2382.9370236851842</v>
      </c>
      <c r="T216" s="27"/>
      <c r="U216" s="183">
        <v>7.6</v>
      </c>
      <c r="V216" s="32">
        <f>P216/U216</f>
        <v>240.4998073399058</v>
      </c>
      <c r="W216" s="219">
        <f>N216/V216</f>
        <v>2.2721693485377163</v>
      </c>
      <c r="X216" s="219">
        <f>U216+W216</f>
        <v>9.8721693485377155</v>
      </c>
      <c r="Y216" s="41">
        <f>SUM(G216:J216)</f>
        <v>4.3095051209428021</v>
      </c>
      <c r="Z216" s="219">
        <f>Y216/V216</f>
        <v>1.7918954566362898E-2</v>
      </c>
      <c r="AA216" s="219">
        <f>U216+Z216</f>
        <v>7.6179189545663624</v>
      </c>
    </row>
    <row r="217" spans="1:27">
      <c r="A217" s="51">
        <v>681</v>
      </c>
      <c r="B217" s="222">
        <v>10</v>
      </c>
      <c r="C217" s="222">
        <v>10</v>
      </c>
      <c r="D217" s="23" t="s">
        <v>511</v>
      </c>
      <c r="E217" s="41">
        <v>3308</v>
      </c>
      <c r="F217" s="41">
        <v>45.025063260590152</v>
      </c>
      <c r="G217" s="41">
        <v>101.3923238705045</v>
      </c>
      <c r="H217" s="41">
        <v>86.603870643775124</v>
      </c>
      <c r="I217" s="41">
        <v>-90.469955240458646</v>
      </c>
      <c r="J217" s="41">
        <v>34.69705405746808</v>
      </c>
      <c r="K217" s="41">
        <v>346.93861267398773</v>
      </c>
      <c r="L217" s="41">
        <v>242.44926070990019</v>
      </c>
      <c r="M217" s="40">
        <v>13.286275695284159</v>
      </c>
      <c r="N217" s="48">
        <v>779.92250569129237</v>
      </c>
      <c r="P217" s="15">
        <v>1552.2460715476996</v>
      </c>
      <c r="Q217" s="15">
        <v>296.23137545344616</v>
      </c>
      <c r="R217" s="15">
        <v>470.65058612575581</v>
      </c>
      <c r="S217" s="27">
        <f>SUM(P217:R217)</f>
        <v>2319.1280331269018</v>
      </c>
      <c r="T217" s="27"/>
      <c r="U217" s="183">
        <v>9.4</v>
      </c>
      <c r="V217" s="32">
        <f>P217/U217</f>
        <v>165.13256080294676</v>
      </c>
      <c r="W217" s="219">
        <f>N217/V217</f>
        <v>4.7230086053227049</v>
      </c>
      <c r="X217" s="219">
        <f>U217+W217</f>
        <v>14.123008605322706</v>
      </c>
      <c r="Y217" s="41">
        <f>SUM(G217:J217)</f>
        <v>132.22329333128909</v>
      </c>
      <c r="Z217" s="219">
        <f>Y217/V217</f>
        <v>0.80071000345638432</v>
      </c>
      <c r="AA217" s="219">
        <f>U217+Z217</f>
        <v>10.200710003456384</v>
      </c>
    </row>
    <row r="218" spans="1:27">
      <c r="A218" s="51">
        <v>683</v>
      </c>
      <c r="B218" s="222">
        <v>19</v>
      </c>
      <c r="C218" s="222">
        <v>19</v>
      </c>
      <c r="D218" s="23" t="s">
        <v>512</v>
      </c>
      <c r="E218" s="41">
        <v>3618</v>
      </c>
      <c r="F218" s="41">
        <v>1441.6434274546307</v>
      </c>
      <c r="G218" s="41">
        <v>-35.845522195519642</v>
      </c>
      <c r="H218" s="41">
        <v>39.44332760882309</v>
      </c>
      <c r="I218" s="41">
        <v>-90.469955240458646</v>
      </c>
      <c r="J218" s="41">
        <v>34.69705405746808</v>
      </c>
      <c r="K218" s="41">
        <v>688.90199085101347</v>
      </c>
      <c r="L218" s="41">
        <v>210.65776806817968</v>
      </c>
      <c r="M218" s="40">
        <v>35.854615809839693</v>
      </c>
      <c r="N218" s="48">
        <v>2324.8827064342177</v>
      </c>
      <c r="P218" s="15">
        <v>1107.7258575617188</v>
      </c>
      <c r="Q218" s="15">
        <v>150.54351119402983</v>
      </c>
      <c r="R218" s="15">
        <v>324.45403950138194</v>
      </c>
      <c r="S218" s="27">
        <f>SUM(P218:R218)</f>
        <v>1582.7234082571306</v>
      </c>
      <c r="T218" s="27"/>
      <c r="U218" s="183">
        <v>7.1</v>
      </c>
      <c r="V218" s="32">
        <f>P218/U218</f>
        <v>156.01772641714351</v>
      </c>
      <c r="W218" s="219">
        <f>N218/V218</f>
        <v>14.901401012716946</v>
      </c>
      <c r="X218" s="219">
        <f>U218+W218</f>
        <v>22.001401012716947</v>
      </c>
      <c r="Y218" s="41">
        <f>SUM(G218:J218)</f>
        <v>-52.175095769687118</v>
      </c>
      <c r="Z218" s="219">
        <f>Y218/V218</f>
        <v>-0.33441774193136831</v>
      </c>
      <c r="AA218" s="219">
        <f>U218+Z218</f>
        <v>6.7655822580686316</v>
      </c>
    </row>
    <row r="219" spans="1:27">
      <c r="A219" s="51">
        <v>684</v>
      </c>
      <c r="B219" s="222">
        <v>4</v>
      </c>
      <c r="C219" s="222">
        <v>4</v>
      </c>
      <c r="D219" s="23" t="s">
        <v>513</v>
      </c>
      <c r="E219" s="41">
        <v>38667</v>
      </c>
      <c r="F219" s="41">
        <v>171.97890907298552</v>
      </c>
      <c r="G219" s="41">
        <v>-8.5248729283236777</v>
      </c>
      <c r="H219" s="41">
        <v>20.889416801499397</v>
      </c>
      <c r="I219" s="41">
        <v>-90.469955240458646</v>
      </c>
      <c r="J219" s="41">
        <v>34.69705405746808</v>
      </c>
      <c r="K219" s="41">
        <v>0.49915944485768587</v>
      </c>
      <c r="L219" s="41">
        <v>180.890322474003</v>
      </c>
      <c r="M219" s="40">
        <v>-39.289600951715933</v>
      </c>
      <c r="N219" s="48">
        <v>270.67043275055647</v>
      </c>
      <c r="P219" s="15">
        <v>1824.0468582134799</v>
      </c>
      <c r="Q219" s="15">
        <v>419.11204735304005</v>
      </c>
      <c r="R219" s="15">
        <v>261.31899076514861</v>
      </c>
      <c r="S219" s="27">
        <f>SUM(P219:R219)</f>
        <v>2504.4778963316685</v>
      </c>
      <c r="T219" s="27"/>
      <c r="U219" s="183">
        <v>7.9</v>
      </c>
      <c r="V219" s="32">
        <f>P219/U219</f>
        <v>230.89200736879491</v>
      </c>
      <c r="W219" s="219">
        <f>N219/V219</f>
        <v>1.1722815173858532</v>
      </c>
      <c r="X219" s="219">
        <f>U219+W219</f>
        <v>9.0722815173858535</v>
      </c>
      <c r="Y219" s="41">
        <f>SUM(G219:J219)</f>
        <v>-43.408357309814846</v>
      </c>
      <c r="Z219" s="219">
        <f>Y219/V219</f>
        <v>-0.18800285815212456</v>
      </c>
      <c r="AA219" s="219">
        <f>U219+Z219</f>
        <v>7.7119971418478759</v>
      </c>
    </row>
    <row r="220" spans="1:27">
      <c r="A220" s="51">
        <v>686</v>
      </c>
      <c r="B220" s="222">
        <v>11</v>
      </c>
      <c r="C220" s="222">
        <v>11</v>
      </c>
      <c r="D220" s="23" t="s">
        <v>514</v>
      </c>
      <c r="E220" s="41">
        <v>2964</v>
      </c>
      <c r="F220" s="41">
        <v>99.957583305475652</v>
      </c>
      <c r="G220" s="41">
        <v>-61.176976794087373</v>
      </c>
      <c r="H220" s="41">
        <v>-75.621428668059039</v>
      </c>
      <c r="I220" s="41">
        <v>-90.469955240458631</v>
      </c>
      <c r="J220" s="41">
        <v>34.69705405746808</v>
      </c>
      <c r="K220" s="41">
        <v>471.4499026649691</v>
      </c>
      <c r="L220" s="41">
        <v>225.01485958616564</v>
      </c>
      <c r="M220" s="40">
        <v>190.89338731443993</v>
      </c>
      <c r="N220" s="48">
        <v>794.74442624615438</v>
      </c>
      <c r="P220" s="15">
        <v>1609.9203970141662</v>
      </c>
      <c r="Q220" s="15">
        <v>201.97559396086368</v>
      </c>
      <c r="R220" s="15">
        <v>469.39051742577601</v>
      </c>
      <c r="S220" s="27">
        <f>SUM(P220:R220)</f>
        <v>2281.2865084008058</v>
      </c>
      <c r="T220" s="27"/>
      <c r="U220" s="183">
        <v>9.9</v>
      </c>
      <c r="V220" s="32">
        <f>P220/U220</f>
        <v>162.61822192062283</v>
      </c>
      <c r="W220" s="219">
        <f>N220/V220</f>
        <v>4.8871794123667449</v>
      </c>
      <c r="X220" s="219">
        <f>U220+W220</f>
        <v>14.787179412366745</v>
      </c>
      <c r="Y220" s="41">
        <f>SUM(G220:J220)</f>
        <v>-192.57130664513696</v>
      </c>
      <c r="Z220" s="219">
        <f>Y220/V220</f>
        <v>-1.1841926714654083</v>
      </c>
      <c r="AA220" s="219">
        <f>U220+Z220</f>
        <v>8.7158073285345914</v>
      </c>
    </row>
    <row r="221" spans="1:27">
      <c r="A221" s="51">
        <v>687</v>
      </c>
      <c r="B221" s="222">
        <v>11</v>
      </c>
      <c r="C221" s="222">
        <v>11</v>
      </c>
      <c r="D221" s="23" t="s">
        <v>515</v>
      </c>
      <c r="E221" s="41">
        <v>1477</v>
      </c>
      <c r="F221" s="41">
        <v>630.93460264205669</v>
      </c>
      <c r="G221" s="41">
        <v>54.807301396832678</v>
      </c>
      <c r="H221" s="41">
        <v>-59.370260524148016</v>
      </c>
      <c r="I221" s="41">
        <v>-90.469955240458646</v>
      </c>
      <c r="J221" s="41">
        <v>34.69705405746808</v>
      </c>
      <c r="K221" s="41">
        <v>105.38419116139872</v>
      </c>
      <c r="L221" s="41">
        <v>255.26790205617169</v>
      </c>
      <c r="M221" s="40">
        <v>98.53825321597833</v>
      </c>
      <c r="N221" s="48">
        <v>1029.7890887855406</v>
      </c>
      <c r="P221" s="15">
        <v>1280.833938139519</v>
      </c>
      <c r="Q221" s="15">
        <v>728.32239099526078</v>
      </c>
      <c r="R221" s="15">
        <v>337.84525524143532</v>
      </c>
      <c r="S221" s="27">
        <f>SUM(P221:R221)</f>
        <v>2347.0015843762149</v>
      </c>
      <c r="T221" s="27"/>
      <c r="U221" s="183">
        <v>9.4</v>
      </c>
      <c r="V221" s="32">
        <f>P221/U221</f>
        <v>136.25892958931053</v>
      </c>
      <c r="W221" s="219">
        <f>N221/V221</f>
        <v>7.5575897439482542</v>
      </c>
      <c r="X221" s="219">
        <f>U221+W221</f>
        <v>16.957589743948255</v>
      </c>
      <c r="Y221" s="41">
        <f>SUM(G221:J221)</f>
        <v>-60.335860310305904</v>
      </c>
      <c r="Z221" s="219">
        <f>Y221/V221</f>
        <v>-0.44280298173602589</v>
      </c>
      <c r="AA221" s="219">
        <f>U221+Z221</f>
        <v>8.9571970182639742</v>
      </c>
    </row>
    <row r="222" spans="1:27">
      <c r="A222" s="51">
        <v>689</v>
      </c>
      <c r="B222" s="222">
        <v>9</v>
      </c>
      <c r="C222" s="222">
        <v>9</v>
      </c>
      <c r="D222" s="23" t="s">
        <v>516</v>
      </c>
      <c r="E222" s="41">
        <v>3093</v>
      </c>
      <c r="F222" s="41">
        <v>-135.46631945218653</v>
      </c>
      <c r="G222" s="41">
        <v>459.05477639675297</v>
      </c>
      <c r="H222" s="41">
        <v>298.78681236801498</v>
      </c>
      <c r="I222" s="41">
        <v>-90.469955240458646</v>
      </c>
      <c r="J222" s="41">
        <v>34.69705405746808</v>
      </c>
      <c r="K222" s="41">
        <v>-6.7161349949585638</v>
      </c>
      <c r="L222" s="41">
        <v>190.2461173011713</v>
      </c>
      <c r="M222" s="40">
        <v>-37.516327190430005</v>
      </c>
      <c r="N222" s="48">
        <v>712.61602326561422</v>
      </c>
      <c r="P222" s="15">
        <v>1571.1147105047144</v>
      </c>
      <c r="Q222" s="15">
        <v>443.98398609763984</v>
      </c>
      <c r="R222" s="15">
        <v>306.9877331897834</v>
      </c>
      <c r="S222" s="27">
        <f>SUM(P222:R222)</f>
        <v>2322.0864297921376</v>
      </c>
      <c r="T222" s="27"/>
      <c r="U222" s="183">
        <v>8.3000000000000007</v>
      </c>
      <c r="V222" s="32">
        <f>P222/U222</f>
        <v>189.2909289764716</v>
      </c>
      <c r="W222" s="219">
        <f>N222/V222</f>
        <v>3.7646601827084414</v>
      </c>
      <c r="X222" s="219">
        <f>U222+W222</f>
        <v>12.064660182708442</v>
      </c>
      <c r="Y222" s="41">
        <f>SUM(G222:J222)</f>
        <v>702.06868758177745</v>
      </c>
      <c r="Z222" s="219">
        <f>Y222/V222</f>
        <v>3.7089399443384994</v>
      </c>
      <c r="AA222" s="219">
        <f>U222+Z222</f>
        <v>12.008939944338501</v>
      </c>
    </row>
    <row r="223" spans="1:27">
      <c r="A223" s="51">
        <v>691</v>
      </c>
      <c r="B223" s="222">
        <v>17</v>
      </c>
      <c r="C223" s="222">
        <v>17</v>
      </c>
      <c r="D223" s="23" t="s">
        <v>517</v>
      </c>
      <c r="E223" s="41">
        <v>2636</v>
      </c>
      <c r="F223" s="41">
        <v>720.88372944798869</v>
      </c>
      <c r="G223" s="41">
        <v>204.83874549321339</v>
      </c>
      <c r="H223" s="41">
        <v>2.1977633919543216</v>
      </c>
      <c r="I223" s="41">
        <v>-90.469955240458646</v>
      </c>
      <c r="J223" s="41">
        <v>34.69705405746808</v>
      </c>
      <c r="K223" s="41">
        <v>648.28591335269869</v>
      </c>
      <c r="L223" s="41">
        <v>243.49363546520183</v>
      </c>
      <c r="M223" s="40">
        <v>12.784901365705615</v>
      </c>
      <c r="N223" s="48">
        <v>1776.711787354013</v>
      </c>
      <c r="P223" s="15">
        <v>1559.0581938381933</v>
      </c>
      <c r="Q223" s="15">
        <v>127.16740402124432</v>
      </c>
      <c r="R223" s="15">
        <v>315.2200207223064</v>
      </c>
      <c r="S223" s="27">
        <f>SUM(P223:R223)</f>
        <v>2001.4456185817439</v>
      </c>
      <c r="T223" s="27"/>
      <c r="U223" s="183">
        <v>9.9</v>
      </c>
      <c r="V223" s="32">
        <f>P223/U223</f>
        <v>157.48062564022155</v>
      </c>
      <c r="W223" s="219">
        <f>N223/V223</f>
        <v>11.282097592202032</v>
      </c>
      <c r="X223" s="219">
        <f>U223+W223</f>
        <v>21.182097592202034</v>
      </c>
      <c r="Y223" s="41">
        <f>SUM(G223:J223)</f>
        <v>151.26360770217713</v>
      </c>
      <c r="Z223" s="219">
        <f>Y223/V223</f>
        <v>0.96052201397619696</v>
      </c>
      <c r="AA223" s="219">
        <f>U223+Z223</f>
        <v>10.860522013976198</v>
      </c>
    </row>
    <row r="224" spans="1:27">
      <c r="A224" s="51">
        <v>694</v>
      </c>
      <c r="B224" s="222">
        <v>5</v>
      </c>
      <c r="C224" s="222">
        <v>5</v>
      </c>
      <c r="D224" s="23" t="s">
        <v>518</v>
      </c>
      <c r="E224" s="41">
        <v>28349</v>
      </c>
      <c r="F224" s="41">
        <v>200.64116315366223</v>
      </c>
      <c r="G224" s="41">
        <v>-52.111719459707672</v>
      </c>
      <c r="H224" s="41">
        <v>1.9306311072281339</v>
      </c>
      <c r="I224" s="41">
        <v>-90.46995524045866</v>
      </c>
      <c r="J224" s="41">
        <v>34.69705405746808</v>
      </c>
      <c r="K224" s="41">
        <v>27.088584664766415</v>
      </c>
      <c r="L224" s="41">
        <v>150.39834321916402</v>
      </c>
      <c r="M224" s="40">
        <v>11.744470704434018</v>
      </c>
      <c r="N224" s="48">
        <v>283.91857222679761</v>
      </c>
      <c r="P224" s="15">
        <v>1804.2651332510668</v>
      </c>
      <c r="Q224" s="15">
        <v>403.0313045080955</v>
      </c>
      <c r="R224" s="15">
        <v>358.01797117661994</v>
      </c>
      <c r="S224" s="27">
        <f>SUM(P224:R224)</f>
        <v>2565.3144089357825</v>
      </c>
      <c r="T224" s="27"/>
      <c r="U224" s="183">
        <v>7.9</v>
      </c>
      <c r="V224" s="32">
        <f>P224/U224</f>
        <v>228.38799155076794</v>
      </c>
      <c r="W224" s="219">
        <f>N224/V224</f>
        <v>1.2431414204353466</v>
      </c>
      <c r="X224" s="219">
        <f>U224+W224</f>
        <v>9.1431414204353469</v>
      </c>
      <c r="Y224" s="41">
        <f>SUM(G224:J224)</f>
        <v>-105.95398953547013</v>
      </c>
      <c r="Z224" s="219">
        <f>Y224/V224</f>
        <v>-0.46392101798363516</v>
      </c>
      <c r="AA224" s="219">
        <f>U224+Z224</f>
        <v>7.4360789820163653</v>
      </c>
    </row>
    <row r="225" spans="1:27">
      <c r="A225" s="51">
        <v>697</v>
      </c>
      <c r="B225" s="222">
        <v>18</v>
      </c>
      <c r="C225" s="222">
        <v>18</v>
      </c>
      <c r="D225" s="23" t="s">
        <v>519</v>
      </c>
      <c r="E225" s="41">
        <v>1174</v>
      </c>
      <c r="F225" s="41">
        <v>411.08919041075399</v>
      </c>
      <c r="G225" s="41">
        <v>-110.5370709130932</v>
      </c>
      <c r="H225" s="41">
        <v>-53.019055130094394</v>
      </c>
      <c r="I225" s="41">
        <v>-90.469955240458646</v>
      </c>
      <c r="J225" s="41">
        <v>34.69705405746808</v>
      </c>
      <c r="K225" s="41">
        <v>357.51874052974301</v>
      </c>
      <c r="L225" s="41">
        <v>246.76374913846328</v>
      </c>
      <c r="M225" s="40">
        <v>-168.1320272572402</v>
      </c>
      <c r="N225" s="48">
        <v>627.91062561578292</v>
      </c>
      <c r="P225" s="15">
        <v>1583.6893710340503</v>
      </c>
      <c r="Q225" s="15">
        <v>289.52535732538331</v>
      </c>
      <c r="R225" s="15">
        <v>769.40444847018739</v>
      </c>
      <c r="S225" s="27">
        <f>SUM(P225:R225)</f>
        <v>2642.6191768296212</v>
      </c>
      <c r="T225" s="27"/>
      <c r="U225" s="183">
        <v>9.3000000000000007</v>
      </c>
      <c r="V225" s="32">
        <f>P225/U225</f>
        <v>170.28917968108067</v>
      </c>
      <c r="W225" s="219">
        <f>N225/V225</f>
        <v>3.687319574806458</v>
      </c>
      <c r="X225" s="219">
        <f>U225+W225</f>
        <v>12.98731957480646</v>
      </c>
      <c r="Y225" s="41">
        <f>SUM(G225:J225)</f>
        <v>-219.32902722617817</v>
      </c>
      <c r="Z225" s="219">
        <f>Y225/V225</f>
        <v>-1.2879798213658662</v>
      </c>
      <c r="AA225" s="219">
        <f>U225+Z225</f>
        <v>8.0120201786341347</v>
      </c>
    </row>
    <row r="226" spans="1:27">
      <c r="A226" s="51">
        <v>698</v>
      </c>
      <c r="B226" s="222">
        <v>19</v>
      </c>
      <c r="C226" s="222">
        <v>19</v>
      </c>
      <c r="D226" s="23" t="s">
        <v>520</v>
      </c>
      <c r="E226" s="41">
        <v>64535</v>
      </c>
      <c r="F226" s="41">
        <v>363.53524380069143</v>
      </c>
      <c r="G226" s="41">
        <v>-281.70081532446954</v>
      </c>
      <c r="H226" s="41">
        <v>-171.6046515137113</v>
      </c>
      <c r="I226" s="41">
        <v>-90.469955240458646</v>
      </c>
      <c r="J226" s="41">
        <v>34.69705405746808</v>
      </c>
      <c r="K226" s="41">
        <v>258.82391200886121</v>
      </c>
      <c r="L226" s="41">
        <v>149.75277891200213</v>
      </c>
      <c r="M226" s="40">
        <v>-58.872813202138374</v>
      </c>
      <c r="N226" s="48">
        <v>204.16075351848613</v>
      </c>
      <c r="P226" s="15">
        <v>1950.2257174464935</v>
      </c>
      <c r="Q226" s="15">
        <v>165.34059908576742</v>
      </c>
      <c r="R226" s="15">
        <v>556.71402967478116</v>
      </c>
      <c r="S226" s="27">
        <f>SUM(P226:R226)</f>
        <v>2672.2803462070419</v>
      </c>
      <c r="T226" s="27"/>
      <c r="U226" s="183">
        <v>8.9</v>
      </c>
      <c r="V226" s="32">
        <f>P226/U226</f>
        <v>219.12648510634759</v>
      </c>
      <c r="W226" s="219">
        <f>N226/V226</f>
        <v>0.93170277166359783</v>
      </c>
      <c r="X226" s="219">
        <f>U226+W226</f>
        <v>9.8317027716635987</v>
      </c>
      <c r="Y226" s="41">
        <f>SUM(G226:J226)</f>
        <v>-509.0783680211714</v>
      </c>
      <c r="Z226" s="219">
        <f>Y226/V226</f>
        <v>-2.3232169665574789</v>
      </c>
      <c r="AA226" s="219">
        <f>U226+Z226</f>
        <v>6.5767830334425215</v>
      </c>
    </row>
    <row r="227" spans="1:27">
      <c r="A227" s="51">
        <v>700</v>
      </c>
      <c r="B227" s="222">
        <v>9</v>
      </c>
      <c r="C227" s="222">
        <v>9</v>
      </c>
      <c r="D227" s="23" t="s">
        <v>521</v>
      </c>
      <c r="E227" s="41">
        <v>4842</v>
      </c>
      <c r="F227" s="41">
        <v>68.439160761420808</v>
      </c>
      <c r="G227" s="41">
        <v>65.587637620539283</v>
      </c>
      <c r="H227" s="41">
        <v>96.179255470828949</v>
      </c>
      <c r="I227" s="41">
        <v>-90.469955240458646</v>
      </c>
      <c r="J227" s="41">
        <v>34.69705405746808</v>
      </c>
      <c r="K227" s="41">
        <v>103.57559077537704</v>
      </c>
      <c r="L227" s="41">
        <v>163.26708266053012</v>
      </c>
      <c r="M227" s="40">
        <v>-231.66563403552252</v>
      </c>
      <c r="N227" s="48">
        <v>209.61019209042419</v>
      </c>
      <c r="P227" s="15">
        <v>1775.8110780158656</v>
      </c>
      <c r="Q227" s="15">
        <v>260.59564229657167</v>
      </c>
      <c r="R227" s="15">
        <v>446.34503849880207</v>
      </c>
      <c r="S227" s="27">
        <f>SUM(P227:R227)</f>
        <v>2482.7517588112396</v>
      </c>
      <c r="T227" s="27"/>
      <c r="U227" s="183">
        <v>8.6</v>
      </c>
      <c r="V227" s="32">
        <f>P227/U227</f>
        <v>206.48966023440298</v>
      </c>
      <c r="W227" s="219">
        <f>N227/V227</f>
        <v>1.0151122911068711</v>
      </c>
      <c r="X227" s="219">
        <f>U227+W227</f>
        <v>9.61511229110687</v>
      </c>
      <c r="Y227" s="41">
        <f>SUM(G227:J227)</f>
        <v>105.99399190837765</v>
      </c>
      <c r="Z227" s="219">
        <f>Y227/V227</f>
        <v>0.51331379880259076</v>
      </c>
      <c r="AA227" s="219">
        <f>U227+Z227</f>
        <v>9.1133137988025901</v>
      </c>
    </row>
    <row r="228" spans="1:27">
      <c r="A228" s="51">
        <v>702</v>
      </c>
      <c r="B228" s="222">
        <v>6</v>
      </c>
      <c r="C228" s="222">
        <v>6</v>
      </c>
      <c r="D228" s="23" t="s">
        <v>522</v>
      </c>
      <c r="E228" s="41">
        <v>4114</v>
      </c>
      <c r="F228" s="41">
        <v>13.518018086860341</v>
      </c>
      <c r="G228" s="41">
        <v>153.37302217908004</v>
      </c>
      <c r="H228" s="41">
        <v>39.844644495060557</v>
      </c>
      <c r="I228" s="41">
        <v>-90.469955240458646</v>
      </c>
      <c r="J228" s="41">
        <v>34.69705405746808</v>
      </c>
      <c r="K228" s="41">
        <v>283.38012904665544</v>
      </c>
      <c r="L228" s="41">
        <v>218.19861117070195</v>
      </c>
      <c r="M228" s="40">
        <v>-203.62493923189109</v>
      </c>
      <c r="N228" s="48">
        <v>448.91658458371774</v>
      </c>
      <c r="P228" s="15">
        <v>1660.2539366049275</v>
      </c>
      <c r="Q228" s="15">
        <v>322.96757401555664</v>
      </c>
      <c r="R228" s="15">
        <v>519.2573396937288</v>
      </c>
      <c r="S228" s="27">
        <f>SUM(P228:R228)</f>
        <v>2502.4788503142131</v>
      </c>
      <c r="T228" s="27"/>
      <c r="U228" s="183">
        <v>9.4</v>
      </c>
      <c r="V228" s="32">
        <f>P228/U228</f>
        <v>176.62275921329015</v>
      </c>
      <c r="W228" s="219">
        <f>N228/V228</f>
        <v>2.5416689592172252</v>
      </c>
      <c r="X228" s="219">
        <f>U228+W228</f>
        <v>11.941668959217225</v>
      </c>
      <c r="Y228" s="41">
        <f>SUM(G228:J228)</f>
        <v>137.44476549115001</v>
      </c>
      <c r="Z228" s="219">
        <f>Y228/V228</f>
        <v>0.7781826425051559</v>
      </c>
      <c r="AA228" s="219">
        <f>U228+Z228</f>
        <v>10.178182642505156</v>
      </c>
    </row>
    <row r="229" spans="1:27">
      <c r="A229" s="51">
        <v>704</v>
      </c>
      <c r="B229" s="222">
        <v>2</v>
      </c>
      <c r="C229" s="222">
        <v>2</v>
      </c>
      <c r="D229" s="23" t="s">
        <v>523</v>
      </c>
      <c r="E229" s="41">
        <v>6428</v>
      </c>
      <c r="F229" s="41">
        <v>623.52904279404277</v>
      </c>
      <c r="G229" s="41">
        <v>142.86509614667486</v>
      </c>
      <c r="H229" s="41">
        <v>28.127259572123275</v>
      </c>
      <c r="I229" s="41">
        <v>-90.469955240458646</v>
      </c>
      <c r="J229" s="41">
        <v>34.69705405746808</v>
      </c>
      <c r="K229" s="41">
        <v>172.62884912274785</v>
      </c>
      <c r="L229" s="41">
        <v>131.78538197605201</v>
      </c>
      <c r="M229" s="40">
        <v>-178.96919726197885</v>
      </c>
      <c r="N229" s="48">
        <v>864.19353118691242</v>
      </c>
      <c r="P229" s="15">
        <v>1728.9217792713805</v>
      </c>
      <c r="Q229" s="15">
        <v>118.65735462041073</v>
      </c>
      <c r="R229" s="15">
        <v>218.00471037218415</v>
      </c>
      <c r="S229" s="27">
        <f>SUM(P229:R229)</f>
        <v>2065.5838442639752</v>
      </c>
      <c r="T229" s="27"/>
      <c r="U229" s="183">
        <v>7.1</v>
      </c>
      <c r="V229" s="32">
        <f>P229/U229</f>
        <v>243.51010975653247</v>
      </c>
      <c r="W229" s="219">
        <f>N229/V229</f>
        <v>3.5489020642755031</v>
      </c>
      <c r="X229" s="219">
        <f>U229+W229</f>
        <v>10.648902064275504</v>
      </c>
      <c r="Y229" s="41">
        <f>SUM(G229:J229)</f>
        <v>115.21945453580757</v>
      </c>
      <c r="Z229" s="219">
        <f>Y229/V229</f>
        <v>0.47316086650778844</v>
      </c>
      <c r="AA229" s="219">
        <f>U229+Z229</f>
        <v>7.5731608665077879</v>
      </c>
    </row>
    <row r="230" spans="1:27">
      <c r="A230" s="51">
        <v>707</v>
      </c>
      <c r="B230" s="222">
        <v>12</v>
      </c>
      <c r="C230" s="222">
        <v>12</v>
      </c>
      <c r="D230" s="23" t="s">
        <v>524</v>
      </c>
      <c r="E230" s="41">
        <v>1960</v>
      </c>
      <c r="F230" s="41">
        <v>-72.011545477798904</v>
      </c>
      <c r="G230" s="41">
        <v>-108.65604491004737</v>
      </c>
      <c r="H230" s="41">
        <v>0.49168642481863489</v>
      </c>
      <c r="I230" s="41">
        <v>-90.469955240458646</v>
      </c>
      <c r="J230" s="41">
        <v>34.69705405746808</v>
      </c>
      <c r="K230" s="41">
        <v>649.39769787807995</v>
      </c>
      <c r="L230" s="41">
        <v>267.54225795578162</v>
      </c>
      <c r="M230" s="40">
        <v>-290.7392857142857</v>
      </c>
      <c r="N230" s="48">
        <v>390.25186499379868</v>
      </c>
      <c r="P230" s="15">
        <v>1291.4242047343189</v>
      </c>
      <c r="Q230" s="15">
        <v>197.90097984693881</v>
      </c>
      <c r="R230" s="15">
        <v>377.04476661224493</v>
      </c>
      <c r="S230" s="27">
        <f>SUM(P230:R230)</f>
        <v>1866.3699511935026</v>
      </c>
      <c r="T230" s="27"/>
      <c r="U230" s="183">
        <v>8.9000000000000021</v>
      </c>
      <c r="V230" s="32">
        <f>P230/U230</f>
        <v>145.10384322857513</v>
      </c>
      <c r="W230" s="219">
        <f>N230/V230</f>
        <v>2.689466083810431</v>
      </c>
      <c r="X230" s="219">
        <f>U230+W230</f>
        <v>11.589466083810432</v>
      </c>
      <c r="Y230" s="41">
        <f>SUM(G230:J230)</f>
        <v>-163.9372596682193</v>
      </c>
      <c r="Z230" s="219">
        <f>Y230/V230</f>
        <v>-1.1297926782681889</v>
      </c>
      <c r="AA230" s="219">
        <f>U230+Z230</f>
        <v>7.7702073217318137</v>
      </c>
    </row>
    <row r="231" spans="1:27">
      <c r="A231" s="51">
        <v>710</v>
      </c>
      <c r="B231" s="222">
        <v>1</v>
      </c>
      <c r="C231" s="223">
        <v>34</v>
      </c>
      <c r="D231" s="23" t="s">
        <v>227</v>
      </c>
      <c r="E231" s="41">
        <v>27306</v>
      </c>
      <c r="F231" s="41">
        <v>390.59296228432783</v>
      </c>
      <c r="G231" s="41">
        <v>-86.286570887756426</v>
      </c>
      <c r="H231" s="41">
        <v>0.49168642481863489</v>
      </c>
      <c r="I231" s="41">
        <v>-90.469955240458646</v>
      </c>
      <c r="J231" s="41">
        <v>34.69705405746808</v>
      </c>
      <c r="K231" s="41">
        <v>272.48758564113484</v>
      </c>
      <c r="L231" s="41">
        <v>176.10844034783159</v>
      </c>
      <c r="M231" s="40">
        <v>-28.382003955174685</v>
      </c>
      <c r="N231" s="48">
        <v>669.23919869243218</v>
      </c>
      <c r="P231" s="15">
        <v>2006.1009742787276</v>
      </c>
      <c r="Q231" s="15">
        <v>126.53698276935474</v>
      </c>
      <c r="R231" s="15">
        <v>454.47289632486633</v>
      </c>
      <c r="S231" s="27">
        <f>SUM(P231:R231)</f>
        <v>2587.1108533729484</v>
      </c>
      <c r="T231" s="27"/>
      <c r="U231" s="183">
        <v>9.3000000000000007</v>
      </c>
      <c r="V231" s="32">
        <f>P231/U231</f>
        <v>215.70978218050831</v>
      </c>
      <c r="W231" s="219">
        <f>N231/V231</f>
        <v>3.1024981432339747</v>
      </c>
      <c r="X231" s="219">
        <f>U231+W231</f>
        <v>12.402498143233975</v>
      </c>
      <c r="Y231" s="41">
        <f>SUM(G231:J231)</f>
        <v>-141.56778564592835</v>
      </c>
      <c r="Z231" s="219">
        <f>Y231/V231</f>
        <v>-0.65628820452594439</v>
      </c>
      <c r="AA231" s="219">
        <f>U231+Z231</f>
        <v>8.6437117954740561</v>
      </c>
    </row>
    <row r="232" spans="1:27">
      <c r="A232" s="51">
        <v>729</v>
      </c>
      <c r="B232" s="222">
        <v>13</v>
      </c>
      <c r="C232" s="222">
        <v>13</v>
      </c>
      <c r="D232" s="23" t="s">
        <v>525</v>
      </c>
      <c r="E232" s="41">
        <v>8975</v>
      </c>
      <c r="F232" s="41">
        <v>159.55633547077164</v>
      </c>
      <c r="G232" s="41">
        <v>-56.589783214050733</v>
      </c>
      <c r="H232" s="41">
        <v>-4.5640714835712153</v>
      </c>
      <c r="I232" s="41">
        <v>-90.469955240458646</v>
      </c>
      <c r="J232" s="41">
        <v>34.69705405746808</v>
      </c>
      <c r="K232" s="41">
        <v>529.37697855806073</v>
      </c>
      <c r="L232" s="41">
        <v>209.82040212101734</v>
      </c>
      <c r="M232" s="40">
        <v>20.076434540389972</v>
      </c>
      <c r="N232" s="48">
        <v>801.90339482986826</v>
      </c>
      <c r="P232" s="15">
        <v>1577.314691426885</v>
      </c>
      <c r="Q232" s="15">
        <v>198.25590601671314</v>
      </c>
      <c r="R232" s="15">
        <v>369.06663644822282</v>
      </c>
      <c r="S232" s="27">
        <f>SUM(P232:R232)</f>
        <v>2144.6372338918209</v>
      </c>
      <c r="T232" s="27"/>
      <c r="U232" s="183">
        <v>9.3000000000000007</v>
      </c>
      <c r="V232" s="32">
        <f>P232/U232</f>
        <v>169.60373026095536</v>
      </c>
      <c r="W232" s="219">
        <f>N232/V232</f>
        <v>4.72809998692862</v>
      </c>
      <c r="X232" s="219">
        <f>U232+W232</f>
        <v>14.02809998692862</v>
      </c>
      <c r="Y232" s="41">
        <f>SUM(G232:J232)</f>
        <v>-116.92675588061252</v>
      </c>
      <c r="Z232" s="219">
        <f>Y232/V232</f>
        <v>-0.68941146341950676</v>
      </c>
      <c r="AA232" s="219">
        <f>U232+Z232</f>
        <v>8.6105885365804937</v>
      </c>
    </row>
    <row r="233" spans="1:27">
      <c r="A233" s="51">
        <v>732</v>
      </c>
      <c r="B233" s="222">
        <v>19</v>
      </c>
      <c r="C233" s="222">
        <v>19</v>
      </c>
      <c r="D233" s="23" t="s">
        <v>526</v>
      </c>
      <c r="E233" s="41">
        <v>3336</v>
      </c>
      <c r="F233" s="41">
        <v>800.86042925866298</v>
      </c>
      <c r="G233" s="41">
        <v>-213.10836692104419</v>
      </c>
      <c r="H233" s="41">
        <v>133.27314041676681</v>
      </c>
      <c r="I233" s="41">
        <v>-90.469955240458646</v>
      </c>
      <c r="J233" s="41">
        <v>34.69705405746808</v>
      </c>
      <c r="K233" s="41">
        <v>404.06100791856778</v>
      </c>
      <c r="L233" s="41">
        <v>226.96086853889909</v>
      </c>
      <c r="M233" s="40">
        <v>62.151079136690647</v>
      </c>
      <c r="N233" s="48">
        <v>1358.4252571857935</v>
      </c>
      <c r="P233" s="15">
        <v>1544.7686756301246</v>
      </c>
      <c r="Q233" s="15">
        <v>244.5524842625899</v>
      </c>
      <c r="R233" s="15">
        <v>433.60729152817748</v>
      </c>
      <c r="S233" s="27">
        <f>SUM(P233:R233)</f>
        <v>2222.9284514208921</v>
      </c>
      <c r="T233" s="27"/>
      <c r="U233" s="183">
        <v>8.6</v>
      </c>
      <c r="V233" s="32">
        <f>P233/U233</f>
        <v>179.62426460815402</v>
      </c>
      <c r="W233" s="219">
        <f>N233/V233</f>
        <v>7.5625932840931336</v>
      </c>
      <c r="X233" s="219">
        <f>U233+W233</f>
        <v>16.162593284093134</v>
      </c>
      <c r="Y233" s="41">
        <f>SUM(G233:J233)</f>
        <v>-135.60812768726797</v>
      </c>
      <c r="Z233" s="219">
        <f>Y233/V233</f>
        <v>-0.75495439317785829</v>
      </c>
      <c r="AA233" s="219">
        <f>U233+Z233</f>
        <v>7.8450456068221417</v>
      </c>
    </row>
    <row r="234" spans="1:27">
      <c r="A234" s="51">
        <v>734</v>
      </c>
      <c r="B234" s="222">
        <v>2</v>
      </c>
      <c r="C234" s="222">
        <v>2</v>
      </c>
      <c r="D234" s="23" t="s">
        <v>527</v>
      </c>
      <c r="E234" s="41">
        <v>50933</v>
      </c>
      <c r="F234" s="41">
        <v>151.89639396488911</v>
      </c>
      <c r="G234" s="41">
        <v>-29.359959990595488</v>
      </c>
      <c r="H234" s="41">
        <v>0.49168642481863495</v>
      </c>
      <c r="I234" s="41">
        <v>-90.469955240458646</v>
      </c>
      <c r="J234" s="41">
        <v>34.69705405746808</v>
      </c>
      <c r="K234" s="41">
        <v>291.73790481898874</v>
      </c>
      <c r="L234" s="41">
        <v>179.31799892917331</v>
      </c>
      <c r="M234" s="40">
        <v>-25.255492509767734</v>
      </c>
      <c r="N234" s="48">
        <v>513.05563047475709</v>
      </c>
      <c r="P234" s="15">
        <v>1682.8663232560823</v>
      </c>
      <c r="Q234" s="15">
        <v>199.74320245224118</v>
      </c>
      <c r="R234" s="15">
        <v>335.94066613632816</v>
      </c>
      <c r="S234" s="27">
        <f>SUM(P234:R234)</f>
        <v>2218.5501918446516</v>
      </c>
      <c r="T234" s="27"/>
      <c r="U234" s="183">
        <v>8.1</v>
      </c>
      <c r="V234" s="32">
        <f>P234/U234</f>
        <v>207.76127447605955</v>
      </c>
      <c r="W234" s="219">
        <f>N234/V234</f>
        <v>2.4694478399239737</v>
      </c>
      <c r="X234" s="219">
        <f>U234+W234</f>
        <v>10.569447839923974</v>
      </c>
      <c r="Y234" s="41">
        <f>SUM(G234:J234)</f>
        <v>-84.641174748767412</v>
      </c>
      <c r="Z234" s="219">
        <f>Y234/V234</f>
        <v>-0.40739630117411829</v>
      </c>
      <c r="AA234" s="219">
        <f>U234+Z234</f>
        <v>7.6926036988258817</v>
      </c>
    </row>
    <row r="235" spans="1:27">
      <c r="A235" s="51">
        <v>738</v>
      </c>
      <c r="B235" s="222">
        <v>2</v>
      </c>
      <c r="C235" s="222">
        <v>2</v>
      </c>
      <c r="D235" s="23" t="s">
        <v>528</v>
      </c>
      <c r="E235" s="41">
        <v>2917</v>
      </c>
      <c r="F235" s="41">
        <v>198.90145374798971</v>
      </c>
      <c r="G235" s="41">
        <v>33.217818331016545</v>
      </c>
      <c r="H235" s="41">
        <v>0.49168642481863489</v>
      </c>
      <c r="I235" s="41">
        <v>-90.469955240458646</v>
      </c>
      <c r="J235" s="41">
        <v>34.69705405746808</v>
      </c>
      <c r="K235" s="41">
        <v>307.39945198336113</v>
      </c>
      <c r="L235" s="41">
        <v>195.32761480653352</v>
      </c>
      <c r="M235" s="40">
        <v>-171.94720603359616</v>
      </c>
      <c r="N235" s="48">
        <v>507.61791809737383</v>
      </c>
      <c r="P235" s="15">
        <v>1926.4383699301316</v>
      </c>
      <c r="Q235" s="15">
        <v>148.30679962290026</v>
      </c>
      <c r="R235" s="15">
        <v>474.07741126636961</v>
      </c>
      <c r="S235" s="27">
        <f>SUM(P235:R235)</f>
        <v>2548.8225808194011</v>
      </c>
      <c r="T235" s="27"/>
      <c r="U235" s="183">
        <v>8.8000000000000007</v>
      </c>
      <c r="V235" s="32">
        <f>P235/U235</f>
        <v>218.91345112842401</v>
      </c>
      <c r="W235" s="219">
        <f>N235/V235</f>
        <v>2.3188064300333169</v>
      </c>
      <c r="X235" s="219">
        <f>U235+W235</f>
        <v>11.118806430033317</v>
      </c>
      <c r="Y235" s="41">
        <f>SUM(G235:J235)</f>
        <v>-22.063396427155389</v>
      </c>
      <c r="Z235" s="219">
        <f>Y235/V235</f>
        <v>-0.10078593304077992</v>
      </c>
      <c r="AA235" s="219">
        <f>U235+Z235</f>
        <v>8.6992140669592199</v>
      </c>
    </row>
    <row r="236" spans="1:27">
      <c r="A236" s="51">
        <v>739</v>
      </c>
      <c r="B236" s="222">
        <v>9</v>
      </c>
      <c r="C236" s="222">
        <v>9</v>
      </c>
      <c r="D236" s="23" t="s">
        <v>529</v>
      </c>
      <c r="E236" s="41">
        <v>3256</v>
      </c>
      <c r="F236" s="41">
        <v>-29.859427410057251</v>
      </c>
      <c r="G236" s="41">
        <v>372.46192495788921</v>
      </c>
      <c r="H236" s="41">
        <v>304.52859266955585</v>
      </c>
      <c r="I236" s="41">
        <v>-90.46995524045866</v>
      </c>
      <c r="J236" s="41">
        <v>34.69705405746808</v>
      </c>
      <c r="K236" s="41">
        <v>335.08848634029329</v>
      </c>
      <c r="L236" s="41">
        <v>216.30365473330019</v>
      </c>
      <c r="M236" s="40">
        <v>125.53071253071253</v>
      </c>
      <c r="N236" s="48">
        <v>1268.2810426589438</v>
      </c>
      <c r="P236" s="15">
        <v>1540.5395802626601</v>
      </c>
      <c r="Q236" s="15">
        <v>245.11157417076171</v>
      </c>
      <c r="R236" s="15">
        <v>512.49294986646191</v>
      </c>
      <c r="S236" s="27">
        <f>SUM(P236:R236)</f>
        <v>2298.144104299884</v>
      </c>
      <c r="T236" s="27"/>
      <c r="U236" s="183">
        <v>8.9</v>
      </c>
      <c r="V236" s="32">
        <f>P236/U236</f>
        <v>173.09433486097305</v>
      </c>
      <c r="W236" s="219">
        <f>N236/V236</f>
        <v>7.3271089066988209</v>
      </c>
      <c r="X236" s="219">
        <f>U236+W236</f>
        <v>16.22710890669882</v>
      </c>
      <c r="Y236" s="41">
        <f>SUM(G236:J236)</f>
        <v>621.21761644445462</v>
      </c>
      <c r="Z236" s="219">
        <f>Y236/V236</f>
        <v>3.5888962913974507</v>
      </c>
      <c r="AA236" s="219">
        <f>U236+Z236</f>
        <v>12.488896291397451</v>
      </c>
    </row>
    <row r="237" spans="1:27">
      <c r="A237" s="51">
        <v>740</v>
      </c>
      <c r="B237" s="222">
        <v>10</v>
      </c>
      <c r="C237" s="222">
        <v>10</v>
      </c>
      <c r="D237" s="23" t="s">
        <v>249</v>
      </c>
      <c r="E237" s="41">
        <v>32085</v>
      </c>
      <c r="F237" s="41">
        <v>-26.154258500979406</v>
      </c>
      <c r="G237" s="41">
        <v>-171.07617182282038</v>
      </c>
      <c r="H237" s="41">
        <v>-54.127124527892882</v>
      </c>
      <c r="I237" s="41">
        <v>-90.469955240458646</v>
      </c>
      <c r="J237" s="41">
        <v>34.69705405746808</v>
      </c>
      <c r="K237" s="41">
        <v>291.66999869570174</v>
      </c>
      <c r="L237" s="41">
        <v>191.74183214710249</v>
      </c>
      <c r="M237" s="40">
        <v>-43.410035842293908</v>
      </c>
      <c r="N237" s="48">
        <v>132.87133898606803</v>
      </c>
      <c r="P237" s="15">
        <v>1808.1455485419006</v>
      </c>
      <c r="Q237" s="15">
        <v>273.55444134330679</v>
      </c>
      <c r="R237" s="15">
        <v>457.86089176863953</v>
      </c>
      <c r="S237" s="27">
        <f>SUM(P237:R237)</f>
        <v>2539.560881653847</v>
      </c>
      <c r="T237" s="27"/>
      <c r="U237" s="183">
        <v>9.3000000000000007</v>
      </c>
      <c r="V237" s="32">
        <f>P237/U237</f>
        <v>194.42425253138714</v>
      </c>
      <c r="W237" s="219">
        <f>N237/V237</f>
        <v>0.68340928282400248</v>
      </c>
      <c r="X237" s="219">
        <f>U237+W237</f>
        <v>9.9834092828240024</v>
      </c>
      <c r="Y237" s="41">
        <f>SUM(G237:J237)</f>
        <v>-280.97619753370384</v>
      </c>
      <c r="Z237" s="219">
        <f>Y237/V237</f>
        <v>-1.4451705169258351</v>
      </c>
      <c r="AA237" s="219">
        <f>U237+Z237</f>
        <v>7.8548294830741661</v>
      </c>
    </row>
    <row r="238" spans="1:27">
      <c r="A238" s="51">
        <v>742</v>
      </c>
      <c r="B238" s="222">
        <v>19</v>
      </c>
      <c r="C238" s="222">
        <v>19</v>
      </c>
      <c r="D238" s="23" t="s">
        <v>530</v>
      </c>
      <c r="E238" s="41">
        <v>988</v>
      </c>
      <c r="F238" s="41">
        <v>909.08031068600405</v>
      </c>
      <c r="G238" s="41">
        <v>-3.2625513914340969</v>
      </c>
      <c r="H238" s="41">
        <v>212.55684212394766</v>
      </c>
      <c r="I238" s="41">
        <v>-90.469955240458646</v>
      </c>
      <c r="J238" s="41">
        <v>34.69705405746808</v>
      </c>
      <c r="K238" s="41">
        <v>-23.254922944492698</v>
      </c>
      <c r="L238" s="41">
        <v>230.58062316299947</v>
      </c>
      <c r="M238" s="40">
        <v>410.00506072874492</v>
      </c>
      <c r="N238" s="48">
        <v>1679.9324612030198</v>
      </c>
      <c r="P238" s="15">
        <v>1541.0232585460153</v>
      </c>
      <c r="Q238" s="15">
        <v>660.54450455465599</v>
      </c>
      <c r="R238" s="15">
        <v>452.92932971659917</v>
      </c>
      <c r="S238" s="27">
        <f>SUM(P238:R238)</f>
        <v>2654.4970928172702</v>
      </c>
      <c r="T238" s="27"/>
      <c r="U238" s="183">
        <v>9.1</v>
      </c>
      <c r="V238" s="32">
        <f>P238/U238</f>
        <v>169.34321522483685</v>
      </c>
      <c r="W238" s="219">
        <f>N238/V238</f>
        <v>9.9202820672359078</v>
      </c>
      <c r="X238" s="219">
        <f>U238+W238</f>
        <v>19.020282067235907</v>
      </c>
      <c r="Y238" s="41">
        <f>SUM(G238:J238)</f>
        <v>153.52138954952301</v>
      </c>
      <c r="Z238" s="219">
        <f>Y238/V238</f>
        <v>0.90656947398626386</v>
      </c>
      <c r="AA238" s="219">
        <f>U238+Z238</f>
        <v>10.006569473986264</v>
      </c>
    </row>
    <row r="239" spans="1:27">
      <c r="A239" s="51">
        <v>743</v>
      </c>
      <c r="B239" s="222">
        <v>14</v>
      </c>
      <c r="C239" s="222">
        <v>14</v>
      </c>
      <c r="D239" s="23" t="s">
        <v>531</v>
      </c>
      <c r="E239" s="41">
        <v>65323</v>
      </c>
      <c r="F239" s="41">
        <v>315.24641744754865</v>
      </c>
      <c r="G239" s="41">
        <v>-130.73666324467084</v>
      </c>
      <c r="H239" s="41">
        <v>-61.283821705612347</v>
      </c>
      <c r="I239" s="41">
        <v>-90.469955240458646</v>
      </c>
      <c r="J239" s="41">
        <v>34.69705405746808</v>
      </c>
      <c r="K239" s="41">
        <v>188.28006881735564</v>
      </c>
      <c r="L239" s="41">
        <v>151.42920489222448</v>
      </c>
      <c r="M239" s="40">
        <v>-46.361159162928828</v>
      </c>
      <c r="N239" s="48">
        <v>360.8011458811672</v>
      </c>
      <c r="P239" s="15">
        <v>1827.2912674860841</v>
      </c>
      <c r="Q239" s="15">
        <v>233.4267786384581</v>
      </c>
      <c r="R239" s="15">
        <v>467.00887110579731</v>
      </c>
      <c r="S239" s="27">
        <f>SUM(P239:R239)</f>
        <v>2527.7269172303395</v>
      </c>
      <c r="T239" s="27"/>
      <c r="U239" s="183">
        <v>8.4</v>
      </c>
      <c r="V239" s="32">
        <f>P239/U239</f>
        <v>217.53467470072428</v>
      </c>
      <c r="W239" s="219">
        <f>N239/V239</f>
        <v>1.6585914239996145</v>
      </c>
      <c r="X239" s="219">
        <f>U239+W239</f>
        <v>10.058591423999616</v>
      </c>
      <c r="Y239" s="41">
        <f>SUM(G239:J239)</f>
        <v>-247.79338613327374</v>
      </c>
      <c r="Z239" s="219">
        <f>Y239/V239</f>
        <v>-1.1390983367326528</v>
      </c>
      <c r="AA239" s="219">
        <f>U239+Z239</f>
        <v>7.2609016632673473</v>
      </c>
    </row>
    <row r="240" spans="1:27">
      <c r="A240" s="51">
        <v>746</v>
      </c>
      <c r="B240" s="222">
        <v>17</v>
      </c>
      <c r="C240" s="222">
        <v>17</v>
      </c>
      <c r="D240" s="23" t="s">
        <v>532</v>
      </c>
      <c r="E240" s="41">
        <v>4735</v>
      </c>
      <c r="F240" s="41">
        <v>1189.0149575358146</v>
      </c>
      <c r="G240" s="41">
        <v>-31.548705909837821</v>
      </c>
      <c r="H240" s="41">
        <v>-123.6760509379299</v>
      </c>
      <c r="I240" s="41">
        <v>-90.469955240458646</v>
      </c>
      <c r="J240" s="41">
        <v>34.69705405746808</v>
      </c>
      <c r="K240" s="41">
        <v>297.96160404008469</v>
      </c>
      <c r="L240" s="41">
        <v>195.78413130715447</v>
      </c>
      <c r="M240" s="40">
        <v>43.185638859556491</v>
      </c>
      <c r="N240" s="48">
        <v>1514.9486737320938</v>
      </c>
      <c r="P240" s="15">
        <v>1471.7999759592624</v>
      </c>
      <c r="Q240" s="15">
        <v>427.42797074973612</v>
      </c>
      <c r="R240" s="15">
        <v>316.07569914187962</v>
      </c>
      <c r="S240" s="27">
        <f>SUM(P240:R240)</f>
        <v>2215.3036458508782</v>
      </c>
      <c r="T240" s="27"/>
      <c r="U240" s="183">
        <v>9.6</v>
      </c>
      <c r="V240" s="32">
        <f>P240/U240</f>
        <v>153.3124974957565</v>
      </c>
      <c r="W240" s="219">
        <f>N240/V240</f>
        <v>9.8814427947990708</v>
      </c>
      <c r="X240" s="219">
        <f>U240+W240</f>
        <v>19.481442794799072</v>
      </c>
      <c r="Y240" s="41">
        <f>SUM(G240:J240)</f>
        <v>-210.99765803075829</v>
      </c>
      <c r="Z240" s="219">
        <f>Y240/V240</f>
        <v>-1.3762586969571637</v>
      </c>
      <c r="AA240" s="219">
        <f>U240+Z240</f>
        <v>8.2237413030428357</v>
      </c>
    </row>
    <row r="241" spans="1:27">
      <c r="A241" s="51">
        <v>747</v>
      </c>
      <c r="B241" s="222">
        <v>4</v>
      </c>
      <c r="C241" s="222">
        <v>4</v>
      </c>
      <c r="D241" s="23" t="s">
        <v>533</v>
      </c>
      <c r="E241" s="41">
        <v>1308</v>
      </c>
      <c r="F241" s="41">
        <v>138.78147902933441</v>
      </c>
      <c r="G241" s="41">
        <v>277.80981423405819</v>
      </c>
      <c r="H241" s="41">
        <v>217.0171621080982</v>
      </c>
      <c r="I241" s="41">
        <v>-90.469955240458646</v>
      </c>
      <c r="J241" s="41">
        <v>34.69705405746808</v>
      </c>
      <c r="K241" s="41">
        <v>418.03650984106969</v>
      </c>
      <c r="L241" s="41">
        <v>256.18622870885832</v>
      </c>
      <c r="M241" s="40">
        <v>-185.36009174311926</v>
      </c>
      <c r="N241" s="48">
        <v>1066.6982010155498</v>
      </c>
      <c r="P241" s="15">
        <v>1412.2166665401753</v>
      </c>
      <c r="Q241" s="15">
        <v>359.87207071865447</v>
      </c>
      <c r="R241" s="15">
        <v>611.05803176758423</v>
      </c>
      <c r="S241" s="27">
        <f>SUM(P241:R241)</f>
        <v>2383.1467690264139</v>
      </c>
      <c r="T241" s="27"/>
      <c r="U241" s="183">
        <v>9.4</v>
      </c>
      <c r="V241" s="32">
        <f>P241/U241</f>
        <v>150.23581558938034</v>
      </c>
      <c r="W241" s="219">
        <f>N241/V241</f>
        <v>7.1001591520028402</v>
      </c>
      <c r="X241" s="219">
        <f>U241+W241</f>
        <v>16.500159152002841</v>
      </c>
      <c r="Y241" s="41">
        <f>SUM(G241:J241)</f>
        <v>439.05407515916579</v>
      </c>
      <c r="Z241" s="219">
        <f>Y241/V241</f>
        <v>2.9224327996406272</v>
      </c>
      <c r="AA241" s="219">
        <f>U241+Z241</f>
        <v>12.322432799640627</v>
      </c>
    </row>
    <row r="242" spans="1:27">
      <c r="A242" s="51">
        <v>748</v>
      </c>
      <c r="B242" s="222">
        <v>17</v>
      </c>
      <c r="C242" s="222">
        <v>17</v>
      </c>
      <c r="D242" s="23" t="s">
        <v>534</v>
      </c>
      <c r="E242" s="41">
        <v>4897</v>
      </c>
      <c r="F242" s="41">
        <v>864.86191164039587</v>
      </c>
      <c r="G242" s="41">
        <v>-184.11260268886977</v>
      </c>
      <c r="H242" s="41">
        <v>-191.95479878724768</v>
      </c>
      <c r="I242" s="41">
        <v>-90.469955240458646</v>
      </c>
      <c r="J242" s="41">
        <v>34.69705405746808</v>
      </c>
      <c r="K242" s="41">
        <v>523.09369208811802</v>
      </c>
      <c r="L242" s="41">
        <v>207.40867766118134</v>
      </c>
      <c r="M242" s="40">
        <v>87.675107208494993</v>
      </c>
      <c r="N242" s="48">
        <v>1251.1990859593234</v>
      </c>
      <c r="P242" s="15">
        <v>1586.25224282507</v>
      </c>
      <c r="Q242" s="15">
        <v>191.99422187053298</v>
      </c>
      <c r="R242" s="15">
        <v>377.68792874037166</v>
      </c>
      <c r="S242" s="27">
        <f>SUM(P242:R242)</f>
        <v>2155.9343934359745</v>
      </c>
      <c r="T242" s="27"/>
      <c r="U242" s="183">
        <v>9.4</v>
      </c>
      <c r="V242" s="32">
        <f>P242/U242</f>
        <v>168.7502385984117</v>
      </c>
      <c r="W242" s="219">
        <f>N242/V242</f>
        <v>7.4145026184934819</v>
      </c>
      <c r="X242" s="219">
        <f>U242+W242</f>
        <v>16.814502618493481</v>
      </c>
      <c r="Y242" s="41">
        <f>SUM(G242:J242)</f>
        <v>-431.84030265910803</v>
      </c>
      <c r="Z242" s="219">
        <f>Y242/V242</f>
        <v>-2.559050027104214</v>
      </c>
      <c r="AA242" s="219">
        <f>U242+Z242</f>
        <v>6.8409499728957863</v>
      </c>
    </row>
    <row r="243" spans="1:27">
      <c r="A243" s="51">
        <v>749</v>
      </c>
      <c r="B243" s="222">
        <v>11</v>
      </c>
      <c r="C243" s="222">
        <v>11</v>
      </c>
      <c r="D243" s="23" t="s">
        <v>535</v>
      </c>
      <c r="E243" s="41">
        <v>21232</v>
      </c>
      <c r="F243" s="41">
        <v>505.9848466012869</v>
      </c>
      <c r="G243" s="41">
        <v>-94.029580680467035</v>
      </c>
      <c r="H243" s="41">
        <v>-101.42461576139793</v>
      </c>
      <c r="I243" s="41">
        <v>-90.469955240458646</v>
      </c>
      <c r="J243" s="41">
        <v>34.69705405746808</v>
      </c>
      <c r="K243" s="41">
        <v>235.99255093766197</v>
      </c>
      <c r="L243" s="41">
        <v>142.23912742017171</v>
      </c>
      <c r="M243" s="40">
        <v>-93.054728711379056</v>
      </c>
      <c r="N243" s="48">
        <v>539.93469864312692</v>
      </c>
      <c r="P243" s="15">
        <v>2066.4120216712054</v>
      </c>
      <c r="Q243" s="15">
        <v>377.15478530048978</v>
      </c>
      <c r="R243" s="15">
        <v>321.6540505008478</v>
      </c>
      <c r="S243" s="27">
        <f>SUM(P243:R243)</f>
        <v>2765.2208574725432</v>
      </c>
      <c r="T243" s="27"/>
      <c r="U243" s="183">
        <v>9.4</v>
      </c>
      <c r="V243" s="32">
        <f>P243/U243</f>
        <v>219.83106613523461</v>
      </c>
      <c r="W243" s="219">
        <f>N243/V243</f>
        <v>2.456134649826847</v>
      </c>
      <c r="X243" s="219">
        <f>U243+W243</f>
        <v>11.856134649826847</v>
      </c>
      <c r="Y243" s="41">
        <f>SUM(G243:J243)</f>
        <v>-251.22709762485553</v>
      </c>
      <c r="Z243" s="219">
        <f>Y243/V243</f>
        <v>-1.1428189019940742</v>
      </c>
      <c r="AA243" s="219">
        <f>U243+Z243</f>
        <v>8.2571810980059261</v>
      </c>
    </row>
    <row r="244" spans="1:27">
      <c r="A244" s="51">
        <v>751</v>
      </c>
      <c r="B244" s="222">
        <v>19</v>
      </c>
      <c r="C244" s="222">
        <v>19</v>
      </c>
      <c r="D244" s="23" t="s">
        <v>536</v>
      </c>
      <c r="E244" s="41">
        <v>2877</v>
      </c>
      <c r="F244" s="41">
        <v>430.65677805724943</v>
      </c>
      <c r="G244" s="41">
        <v>96.645660280266497</v>
      </c>
      <c r="H244" s="41">
        <v>-24.068882170502029</v>
      </c>
      <c r="I244" s="41">
        <v>-90.469955240458646</v>
      </c>
      <c r="J244" s="41">
        <v>34.69705405746808</v>
      </c>
      <c r="K244" s="41">
        <v>417.67041086380397</v>
      </c>
      <c r="L244" s="41">
        <v>175.6610375492846</v>
      </c>
      <c r="M244" s="40">
        <v>81.549183176920408</v>
      </c>
      <c r="N244" s="48">
        <v>1122.3412865942732</v>
      </c>
      <c r="P244" s="15">
        <v>1922.2781915941971</v>
      </c>
      <c r="Q244" s="15">
        <v>101.81349131039278</v>
      </c>
      <c r="R244" s="15">
        <v>817.94483934932202</v>
      </c>
      <c r="S244" s="27">
        <f>SUM(P244:R244)</f>
        <v>2842.0365222539117</v>
      </c>
      <c r="T244" s="27"/>
      <c r="U244" s="183">
        <v>9.4</v>
      </c>
      <c r="V244" s="32">
        <f>P244/U244</f>
        <v>204.49767995682947</v>
      </c>
      <c r="W244" s="219">
        <f>N244/V244</f>
        <v>5.4882837146671068</v>
      </c>
      <c r="X244" s="219">
        <f>U244+W244</f>
        <v>14.888283714667107</v>
      </c>
      <c r="Y244" s="41">
        <f>SUM(G244:J244)</f>
        <v>16.803876926773896</v>
      </c>
      <c r="Z244" s="219">
        <f>Y244/V244</f>
        <v>8.2171479550874518E-2</v>
      </c>
      <c r="AA244" s="219">
        <f>U244+Z244</f>
        <v>9.4821714795508747</v>
      </c>
    </row>
    <row r="245" spans="1:27">
      <c r="A245" s="51">
        <v>753</v>
      </c>
      <c r="B245" s="222">
        <v>1</v>
      </c>
      <c r="C245" s="223">
        <v>32</v>
      </c>
      <c r="D245" s="23" t="s">
        <v>537</v>
      </c>
      <c r="E245" s="41">
        <v>22320</v>
      </c>
      <c r="F245" s="41">
        <v>606.68643728654524</v>
      </c>
      <c r="G245" s="41">
        <v>296.49918552023843</v>
      </c>
      <c r="H245" s="41">
        <v>161.61525131762568</v>
      </c>
      <c r="I245" s="41">
        <v>-90.469955240458646</v>
      </c>
      <c r="J245" s="41">
        <v>34.69705405746808</v>
      </c>
      <c r="K245" s="41">
        <v>-27.487969525261658</v>
      </c>
      <c r="L245" s="41">
        <v>110.91364771619439</v>
      </c>
      <c r="M245" s="40">
        <v>-102.99435483870968</v>
      </c>
      <c r="N245" s="48">
        <v>989.4592963138831</v>
      </c>
      <c r="P245" s="15">
        <v>1848.8551497012238</v>
      </c>
      <c r="Q245" s="15">
        <v>213.61808107078852</v>
      </c>
      <c r="R245" s="15">
        <v>559.66597891810045</v>
      </c>
      <c r="S245" s="27">
        <f>SUM(P245:R245)</f>
        <v>2622.1392096901127</v>
      </c>
      <c r="T245" s="27"/>
      <c r="U245" s="183">
        <v>6.6000000000000005</v>
      </c>
      <c r="V245" s="32">
        <f>P245/U245</f>
        <v>280.12956813654904</v>
      </c>
      <c r="W245" s="219">
        <f>N245/V245</f>
        <v>3.5321487228066251</v>
      </c>
      <c r="X245" s="219">
        <f>U245+W245</f>
        <v>10.132148722806626</v>
      </c>
      <c r="Y245" s="41">
        <f>SUM(G245:J245)</f>
        <v>402.3415356548735</v>
      </c>
      <c r="Z245" s="219">
        <f>Y245/V245</f>
        <v>1.4362694317893365</v>
      </c>
      <c r="AA245" s="219">
        <f>U245+Z245</f>
        <v>8.0362694317893375</v>
      </c>
    </row>
    <row r="246" spans="1:27">
      <c r="A246" s="51">
        <v>755</v>
      </c>
      <c r="B246" s="222">
        <v>1</v>
      </c>
      <c r="C246" s="223">
        <v>34</v>
      </c>
      <c r="D246" s="23" t="s">
        <v>538</v>
      </c>
      <c r="E246" s="41">
        <v>6217</v>
      </c>
      <c r="F246" s="41">
        <v>543.01853314834386</v>
      </c>
      <c r="G246" s="41">
        <v>152.02401688840715</v>
      </c>
      <c r="H246" s="41">
        <v>167.0786251678025</v>
      </c>
      <c r="I246" s="41">
        <v>-90.469955240458646</v>
      </c>
      <c r="J246" s="41">
        <v>34.69705405746808</v>
      </c>
      <c r="K246" s="41">
        <v>-2.6081064072192914</v>
      </c>
      <c r="L246" s="41">
        <v>139.7614878419464</v>
      </c>
      <c r="M246" s="40">
        <v>-266.86183046485445</v>
      </c>
      <c r="N246" s="48">
        <v>676.63982501167663</v>
      </c>
      <c r="P246" s="15">
        <v>2265.9648189408663</v>
      </c>
      <c r="Q246" s="15">
        <v>88.866157712723194</v>
      </c>
      <c r="R246" s="15">
        <v>430.31938481582756</v>
      </c>
      <c r="S246" s="27">
        <f>SUM(P246:R246)</f>
        <v>2785.150361469417</v>
      </c>
      <c r="T246" s="27"/>
      <c r="U246" s="183">
        <v>8.6</v>
      </c>
      <c r="V246" s="32">
        <f>P246/U246</f>
        <v>263.48428127219375</v>
      </c>
      <c r="W246" s="219">
        <f>N246/V246</f>
        <v>2.5680462672939131</v>
      </c>
      <c r="X246" s="219">
        <f>U246+W246</f>
        <v>11.168046267293914</v>
      </c>
      <c r="Y246" s="41">
        <f>SUM(G246:J246)</f>
        <v>263.32974087321907</v>
      </c>
      <c r="Z246" s="219">
        <f>Y246/V246</f>
        <v>0.99941347393389646</v>
      </c>
      <c r="AA246" s="219">
        <f>U246+Z246</f>
        <v>9.5994134739338968</v>
      </c>
    </row>
    <row r="247" spans="1:27">
      <c r="A247" s="51">
        <v>758</v>
      </c>
      <c r="B247" s="222">
        <v>19</v>
      </c>
      <c r="C247" s="222">
        <v>19</v>
      </c>
      <c r="D247" s="23" t="s">
        <v>539</v>
      </c>
      <c r="E247" s="41">
        <v>8134</v>
      </c>
      <c r="F247" s="41">
        <v>996.1738169277545</v>
      </c>
      <c r="G247" s="41">
        <v>-285.20383247619378</v>
      </c>
      <c r="H247" s="41">
        <v>-107.54628322743729</v>
      </c>
      <c r="I247" s="41">
        <v>-90.469955240458646</v>
      </c>
      <c r="J247" s="41">
        <v>34.69705405746808</v>
      </c>
      <c r="K247" s="41">
        <v>74.800112287420191</v>
      </c>
      <c r="L247" s="41">
        <v>185.8259086502681</v>
      </c>
      <c r="M247" s="40">
        <v>-111.54573395623309</v>
      </c>
      <c r="N247" s="48">
        <v>696.73108704282913</v>
      </c>
      <c r="P247" s="15">
        <v>1714.062024039298</v>
      </c>
      <c r="Q247" s="15">
        <v>935.09451887140381</v>
      </c>
      <c r="R247" s="15">
        <v>1079.1454237216622</v>
      </c>
      <c r="S247" s="27">
        <f>SUM(P247:R247)</f>
        <v>3728.3019666323639</v>
      </c>
      <c r="T247" s="27"/>
      <c r="U247" s="183">
        <v>8</v>
      </c>
      <c r="V247" s="32">
        <f>P247/U247</f>
        <v>214.25775300491225</v>
      </c>
      <c r="W247" s="219">
        <f>N247/V247</f>
        <v>3.2518360585385926</v>
      </c>
      <c r="X247" s="219">
        <f>U247+W247</f>
        <v>11.251836058538593</v>
      </c>
      <c r="Y247" s="41">
        <f>SUM(G247:J247)</f>
        <v>-448.52301688662169</v>
      </c>
      <c r="Z247" s="219">
        <f>Y247/V247</f>
        <v>-2.093380568946499</v>
      </c>
      <c r="AA247" s="219">
        <f>U247+Z247</f>
        <v>5.9066194310535014</v>
      </c>
    </row>
    <row r="248" spans="1:27">
      <c r="A248" s="51">
        <v>759</v>
      </c>
      <c r="B248" s="222">
        <v>14</v>
      </c>
      <c r="C248" s="222">
        <v>14</v>
      </c>
      <c r="D248" s="23" t="s">
        <v>540</v>
      </c>
      <c r="E248" s="41">
        <v>1942</v>
      </c>
      <c r="F248" s="41">
        <v>532.41446720457805</v>
      </c>
      <c r="G248" s="41">
        <v>42.57946123301015</v>
      </c>
      <c r="H248" s="41">
        <v>-67.546911235748823</v>
      </c>
      <c r="I248" s="41">
        <v>-90.469955240458646</v>
      </c>
      <c r="J248" s="41">
        <v>34.69705405746808</v>
      </c>
      <c r="K248" s="41">
        <v>465.59120652993619</v>
      </c>
      <c r="L248" s="41">
        <v>250.75807327760458</v>
      </c>
      <c r="M248" s="40">
        <v>-260.65242018537589</v>
      </c>
      <c r="N248" s="48">
        <v>907.37097566125453</v>
      </c>
      <c r="P248" s="15">
        <v>1354.3142597817928</v>
      </c>
      <c r="Q248" s="15">
        <v>530.53343357363542</v>
      </c>
      <c r="R248" s="15">
        <v>637.01145350772401</v>
      </c>
      <c r="S248" s="27">
        <f>SUM(P248:R248)</f>
        <v>2521.8591468631521</v>
      </c>
      <c r="T248" s="27"/>
      <c r="U248" s="183">
        <v>9.1000000000000014</v>
      </c>
      <c r="V248" s="32">
        <f>P248/U248</f>
        <v>148.82574283316401</v>
      </c>
      <c r="W248" s="219">
        <f>N248/V248</f>
        <v>6.0968684475402322</v>
      </c>
      <c r="X248" s="219">
        <f>U248+W248</f>
        <v>15.196868447540233</v>
      </c>
      <c r="Y248" s="41">
        <f>SUM(G248:J248)</f>
        <v>-80.740351185729239</v>
      </c>
      <c r="Z248" s="219">
        <f>Y248/V248</f>
        <v>-0.54251603014836236</v>
      </c>
      <c r="AA248" s="219">
        <f>U248+Z248</f>
        <v>8.5574839698516385</v>
      </c>
    </row>
    <row r="249" spans="1:27">
      <c r="A249" s="51">
        <v>761</v>
      </c>
      <c r="B249" s="222">
        <v>2</v>
      </c>
      <c r="C249" s="222">
        <v>2</v>
      </c>
      <c r="D249" s="23" t="s">
        <v>541</v>
      </c>
      <c r="E249" s="41">
        <v>8426</v>
      </c>
      <c r="F249" s="41">
        <v>55.856509551071056</v>
      </c>
      <c r="G249" s="41">
        <v>140.3974484536343</v>
      </c>
      <c r="H249" s="41">
        <v>81.473078531237078</v>
      </c>
      <c r="I249" s="41">
        <v>-90.469955240458646</v>
      </c>
      <c r="J249" s="41">
        <v>34.69705405746808</v>
      </c>
      <c r="K249" s="41">
        <v>470.72936798449194</v>
      </c>
      <c r="L249" s="41">
        <v>216.70219011060797</v>
      </c>
      <c r="M249" s="40">
        <v>73.650011868027534</v>
      </c>
      <c r="N249" s="48">
        <v>983.03570533632046</v>
      </c>
      <c r="P249" s="15">
        <v>1570.4451472674136</v>
      </c>
      <c r="Q249" s="15">
        <v>139.09946125089013</v>
      </c>
      <c r="R249" s="15">
        <v>252.53039796401623</v>
      </c>
      <c r="S249" s="27">
        <f>SUM(P249:R249)</f>
        <v>1962.0750064823198</v>
      </c>
      <c r="T249" s="27"/>
      <c r="U249" s="183">
        <v>8.1999999999999993</v>
      </c>
      <c r="V249" s="32">
        <f>P249/U249</f>
        <v>191.51770088626998</v>
      </c>
      <c r="W249" s="219">
        <f>N249/V249</f>
        <v>5.1328712739721221</v>
      </c>
      <c r="X249" s="219">
        <f>U249+W249</f>
        <v>13.33287127397212</v>
      </c>
      <c r="Y249" s="41">
        <f>SUM(G249:J249)</f>
        <v>166.09762580188081</v>
      </c>
      <c r="Z249" s="219">
        <f>Y249/V249</f>
        <v>0.86727036212968889</v>
      </c>
      <c r="AA249" s="219">
        <f>U249+Z249</f>
        <v>9.0672703621296886</v>
      </c>
    </row>
    <row r="250" spans="1:27">
      <c r="A250" s="51">
        <v>762</v>
      </c>
      <c r="B250" s="222">
        <v>11</v>
      </c>
      <c r="C250" s="222">
        <v>11</v>
      </c>
      <c r="D250" s="23" t="s">
        <v>542</v>
      </c>
      <c r="E250" s="41">
        <v>3672</v>
      </c>
      <c r="F250" s="41">
        <v>269.17737469825119</v>
      </c>
      <c r="G250" s="41">
        <v>308.48616271701394</v>
      </c>
      <c r="H250" s="41">
        <v>161.88626610494941</v>
      </c>
      <c r="I250" s="41">
        <v>-90.469955240458646</v>
      </c>
      <c r="J250" s="41">
        <v>34.69705405746808</v>
      </c>
      <c r="K250" s="41">
        <v>350.33183764762066</v>
      </c>
      <c r="L250" s="41">
        <v>241.07613004948698</v>
      </c>
      <c r="M250" s="40">
        <v>-16.627995642701524</v>
      </c>
      <c r="N250" s="48">
        <v>1258.5568744118711</v>
      </c>
      <c r="P250" s="15">
        <v>1398.3928001778315</v>
      </c>
      <c r="Q250" s="15">
        <v>415.27586669389979</v>
      </c>
      <c r="R250" s="15">
        <v>312.79760488943361</v>
      </c>
      <c r="S250" s="27">
        <f>SUM(P250:R250)</f>
        <v>2126.466271761165</v>
      </c>
      <c r="T250" s="27"/>
      <c r="U250" s="183">
        <v>8.6</v>
      </c>
      <c r="V250" s="32">
        <f>P250/U250</f>
        <v>162.60381397416646</v>
      </c>
      <c r="W250" s="219">
        <f>N250/V250</f>
        <v>7.7400206283711359</v>
      </c>
      <c r="X250" s="219">
        <f>U250+W250</f>
        <v>16.340020628371136</v>
      </c>
      <c r="Y250" s="41">
        <f>SUM(G250:J250)</f>
        <v>414.59952763897275</v>
      </c>
      <c r="Z250" s="219">
        <f>Y250/V250</f>
        <v>2.5497527856563185</v>
      </c>
      <c r="AA250" s="219">
        <f>U250+Z250</f>
        <v>11.149752785656318</v>
      </c>
    </row>
    <row r="251" spans="1:27">
      <c r="A251" s="51">
        <v>765</v>
      </c>
      <c r="B251" s="222">
        <v>18</v>
      </c>
      <c r="C251" s="222">
        <v>18</v>
      </c>
      <c r="D251" s="23" t="s">
        <v>543</v>
      </c>
      <c r="E251" s="41">
        <v>10354</v>
      </c>
      <c r="F251" s="41">
        <v>403.46119471030278</v>
      </c>
      <c r="G251" s="41">
        <v>-100.95763484987009</v>
      </c>
      <c r="H251" s="41">
        <v>0.49168642481863484</v>
      </c>
      <c r="I251" s="41">
        <v>-90.469955240458646</v>
      </c>
      <c r="J251" s="41">
        <v>34.69705405746808</v>
      </c>
      <c r="K251" s="41">
        <v>170.8697454839606</v>
      </c>
      <c r="L251" s="41">
        <v>179.87097083953961</v>
      </c>
      <c r="M251" s="40">
        <v>58.384489086343443</v>
      </c>
      <c r="N251" s="48">
        <v>656.34755053234551</v>
      </c>
      <c r="P251" s="15">
        <v>1594.5946074657409</v>
      </c>
      <c r="Q251" s="15">
        <v>222.20710078230638</v>
      </c>
      <c r="R251" s="15">
        <v>520.91451458025881</v>
      </c>
      <c r="S251" s="27">
        <f>SUM(P251:R251)</f>
        <v>2337.7162228283059</v>
      </c>
      <c r="T251" s="27"/>
      <c r="U251" s="183">
        <v>7.5</v>
      </c>
      <c r="V251" s="32">
        <f>P251/U251</f>
        <v>212.61261432876546</v>
      </c>
      <c r="W251" s="219">
        <f>N251/V251</f>
        <v>3.0870583695350611</v>
      </c>
      <c r="X251" s="219">
        <f>U251+W251</f>
        <v>10.587058369535061</v>
      </c>
      <c r="Y251" s="41">
        <f>SUM(G251:J251)</f>
        <v>-156.23884960804202</v>
      </c>
      <c r="Z251" s="219">
        <f>Y251/V251</f>
        <v>-0.73485221044527482</v>
      </c>
      <c r="AA251" s="219">
        <f>U251+Z251</f>
        <v>6.7651477895547254</v>
      </c>
    </row>
    <row r="252" spans="1:27">
      <c r="A252" s="51">
        <v>768</v>
      </c>
      <c r="B252" s="222">
        <v>10</v>
      </c>
      <c r="C252" s="222">
        <v>10</v>
      </c>
      <c r="D252" s="23" t="s">
        <v>544</v>
      </c>
      <c r="E252" s="41">
        <v>2375</v>
      </c>
      <c r="F252" s="41">
        <v>242.78739643277927</v>
      </c>
      <c r="G252" s="41">
        <v>149.79651629563551</v>
      </c>
      <c r="H252" s="41">
        <v>244.56327284630873</v>
      </c>
      <c r="I252" s="41">
        <v>-90.469955240458646</v>
      </c>
      <c r="J252" s="41">
        <v>34.69705405746808</v>
      </c>
      <c r="K252" s="41">
        <v>321.3988104077913</v>
      </c>
      <c r="L252" s="41">
        <v>238.88510224334115</v>
      </c>
      <c r="M252" s="40">
        <v>101.15578947368421</v>
      </c>
      <c r="N252" s="48">
        <v>1242.8139865367907</v>
      </c>
      <c r="P252" s="15">
        <v>1325.698165689691</v>
      </c>
      <c r="Q252" s="15">
        <v>333.5722574736842</v>
      </c>
      <c r="R252" s="15">
        <v>490.87505467604205</v>
      </c>
      <c r="S252" s="27">
        <f>SUM(P252:R252)</f>
        <v>2150.1454778394173</v>
      </c>
      <c r="T252" s="27"/>
      <c r="U252" s="183">
        <v>8.4</v>
      </c>
      <c r="V252" s="32">
        <f>P252/U252</f>
        <v>157.82121020115369</v>
      </c>
      <c r="W252" s="219">
        <f>N252/V252</f>
        <v>7.8748223065375127</v>
      </c>
      <c r="X252" s="219">
        <f>U252+W252</f>
        <v>16.274822306537512</v>
      </c>
      <c r="Y252" s="41">
        <f>SUM(G252:J252)</f>
        <v>338.58688795895364</v>
      </c>
      <c r="Z252" s="219">
        <f>Y252/V252</f>
        <v>2.1453826613507907</v>
      </c>
      <c r="AA252" s="219">
        <f>U252+Z252</f>
        <v>10.545382661350791</v>
      </c>
    </row>
    <row r="253" spans="1:27">
      <c r="A253" s="51">
        <v>777</v>
      </c>
      <c r="B253" s="222">
        <v>18</v>
      </c>
      <c r="C253" s="222">
        <v>18</v>
      </c>
      <c r="D253" s="23" t="s">
        <v>545</v>
      </c>
      <c r="E253" s="41">
        <v>7367</v>
      </c>
      <c r="F253" s="41">
        <v>431.90600761162352</v>
      </c>
      <c r="G253" s="41">
        <v>40.473928026935894</v>
      </c>
      <c r="H253" s="41">
        <v>76.180286249504618</v>
      </c>
      <c r="I253" s="41">
        <v>-90.469955240458646</v>
      </c>
      <c r="J253" s="41">
        <v>34.69705405746808</v>
      </c>
      <c r="K253" s="41">
        <v>416.75089266393098</v>
      </c>
      <c r="L253" s="41">
        <v>211.66306832338034</v>
      </c>
      <c r="M253" s="40">
        <v>-22.342065969865615</v>
      </c>
      <c r="N253" s="48">
        <v>1098.8592157427602</v>
      </c>
      <c r="P253" s="15">
        <v>1490.8148214580051</v>
      </c>
      <c r="Q253" s="15">
        <v>255.27113994841861</v>
      </c>
      <c r="R253" s="15">
        <v>497.52418636677083</v>
      </c>
      <c r="S253" s="27">
        <f>SUM(P253:R253)</f>
        <v>2243.6101477731945</v>
      </c>
      <c r="T253" s="27"/>
      <c r="U253" s="183">
        <v>8.9</v>
      </c>
      <c r="V253" s="32">
        <f>P253/U253</f>
        <v>167.50728330988821</v>
      </c>
      <c r="W253" s="219">
        <f>N253/V253</f>
        <v>6.5600682790005758</v>
      </c>
      <c r="X253" s="219">
        <f>U253+W253</f>
        <v>15.460068279000577</v>
      </c>
      <c r="Y253" s="41">
        <f>SUM(G253:J253)</f>
        <v>60.881313093449947</v>
      </c>
      <c r="Z253" s="219">
        <f>Y253/V253</f>
        <v>0.36345472203032281</v>
      </c>
      <c r="AA253" s="219">
        <f>U253+Z253</f>
        <v>9.2634547220303229</v>
      </c>
    </row>
    <row r="254" spans="1:27">
      <c r="A254" s="51">
        <v>778</v>
      </c>
      <c r="B254" s="222">
        <v>11</v>
      </c>
      <c r="C254" s="222">
        <v>11</v>
      </c>
      <c r="D254" s="23" t="s">
        <v>546</v>
      </c>
      <c r="E254" s="41">
        <v>6763</v>
      </c>
      <c r="F254" s="41">
        <v>70.353950943998711</v>
      </c>
      <c r="G254" s="41">
        <v>108.54280444336247</v>
      </c>
      <c r="H254" s="41">
        <v>33.023683365688946</v>
      </c>
      <c r="I254" s="41">
        <v>-90.469955240458646</v>
      </c>
      <c r="J254" s="41">
        <v>34.69705405746808</v>
      </c>
      <c r="K254" s="41">
        <v>477.51792776556596</v>
      </c>
      <c r="L254" s="41">
        <v>200.96667421777227</v>
      </c>
      <c r="M254" s="40">
        <v>20.194883927251219</v>
      </c>
      <c r="N254" s="48">
        <v>854.82702350089073</v>
      </c>
      <c r="P254" s="15">
        <v>1604.3014455823534</v>
      </c>
      <c r="Q254" s="15">
        <v>447.73435132337715</v>
      </c>
      <c r="R254" s="15">
        <v>310.88307475913052</v>
      </c>
      <c r="S254" s="27">
        <f>SUM(P254:R254)</f>
        <v>2362.9188716648609</v>
      </c>
      <c r="T254" s="27"/>
      <c r="U254" s="183">
        <v>9.1</v>
      </c>
      <c r="V254" s="32">
        <f>P254/U254</f>
        <v>176.29686215190696</v>
      </c>
      <c r="W254" s="219">
        <f>N254/V254</f>
        <v>4.8487931836490956</v>
      </c>
      <c r="X254" s="219">
        <f>U254+W254</f>
        <v>13.948793183649094</v>
      </c>
      <c r="Y254" s="41">
        <f>SUM(G254:J254)</f>
        <v>85.793586626060844</v>
      </c>
      <c r="Z254" s="219">
        <f>Y254/V254</f>
        <v>0.48664273191735213</v>
      </c>
      <c r="AA254" s="219">
        <f>U254+Z254</f>
        <v>9.5866427319173511</v>
      </c>
    </row>
    <row r="255" spans="1:27">
      <c r="A255" s="51">
        <v>781</v>
      </c>
      <c r="B255" s="222">
        <v>7</v>
      </c>
      <c r="C255" s="222">
        <v>7</v>
      </c>
      <c r="D255" s="23" t="s">
        <v>547</v>
      </c>
      <c r="E255" s="41">
        <v>3504</v>
      </c>
      <c r="F255" s="41">
        <v>-201.05471115104882</v>
      </c>
      <c r="G255" s="41">
        <v>508.98687533426329</v>
      </c>
      <c r="H255" s="41">
        <v>455.2507046307972</v>
      </c>
      <c r="I255" s="41">
        <v>-90.469955240458631</v>
      </c>
      <c r="J255" s="41">
        <v>34.69705405746808</v>
      </c>
      <c r="K255" s="41">
        <v>215.83782758596624</v>
      </c>
      <c r="L255" s="41">
        <v>228.92410883925024</v>
      </c>
      <c r="M255" s="40">
        <v>-95.116723744292244</v>
      </c>
      <c r="N255" s="48">
        <v>1057.0551803321864</v>
      </c>
      <c r="P255" s="15">
        <v>1100.4383271891575</v>
      </c>
      <c r="Q255" s="15">
        <v>301.01442522831047</v>
      </c>
      <c r="R255" s="15">
        <v>710.6736639212329</v>
      </c>
      <c r="S255" s="27">
        <f>SUM(P255:R255)</f>
        <v>2112.1264163387009</v>
      </c>
      <c r="T255" s="27"/>
      <c r="U255" s="183">
        <v>6.4</v>
      </c>
      <c r="V255" s="32">
        <f>P255/U255</f>
        <v>171.94348862330585</v>
      </c>
      <c r="W255" s="219">
        <f>N255/V255</f>
        <v>6.1476895042416233</v>
      </c>
      <c r="X255" s="219">
        <f>U255+W255</f>
        <v>12.547689504241625</v>
      </c>
      <c r="Y255" s="41">
        <f>SUM(G255:J255)</f>
        <v>908.46467878207</v>
      </c>
      <c r="Z255" s="219">
        <f>Y255/V255</f>
        <v>5.2835073084525828</v>
      </c>
      <c r="AA255" s="219">
        <f>U255+Z255</f>
        <v>11.683507308452583</v>
      </c>
    </row>
    <row r="256" spans="1:27">
      <c r="A256" s="51">
        <v>783</v>
      </c>
      <c r="B256" s="222">
        <v>4</v>
      </c>
      <c r="C256" s="222">
        <v>4</v>
      </c>
      <c r="D256" s="23" t="s">
        <v>548</v>
      </c>
      <c r="E256" s="41">
        <v>6419</v>
      </c>
      <c r="F256" s="41">
        <v>50.708315074153838</v>
      </c>
      <c r="G256" s="41">
        <v>-18.127407109081709</v>
      </c>
      <c r="H256" s="41">
        <v>-3.9380378425030251</v>
      </c>
      <c r="I256" s="41">
        <v>-90.469955240458646</v>
      </c>
      <c r="J256" s="41">
        <v>34.69705405746808</v>
      </c>
      <c r="K256" s="41">
        <v>243.11647408136898</v>
      </c>
      <c r="L256" s="41">
        <v>192.96055818170785</v>
      </c>
      <c r="M256" s="40">
        <v>-5.8836267331360022</v>
      </c>
      <c r="N256" s="48">
        <v>403.06337448976012</v>
      </c>
      <c r="P256" s="15">
        <v>1882.3749664080206</v>
      </c>
      <c r="Q256" s="15">
        <v>175.85821958248945</v>
      </c>
      <c r="R256" s="15">
        <v>412.75720037713035</v>
      </c>
      <c r="S256" s="27">
        <f>SUM(P256:R256)</f>
        <v>2470.99038636764</v>
      </c>
      <c r="T256" s="27"/>
      <c r="U256" s="183">
        <v>8.9000000000000021</v>
      </c>
      <c r="V256" s="32">
        <f>P256/U256</f>
        <v>211.50280521438427</v>
      </c>
      <c r="W256" s="219">
        <f>N256/V256</f>
        <v>1.9057117189590251</v>
      </c>
      <c r="X256" s="219">
        <f>U256+W256</f>
        <v>10.805711718959028</v>
      </c>
      <c r="Y256" s="41">
        <f>SUM(G256:J256)</f>
        <v>-77.838346134575303</v>
      </c>
      <c r="Z256" s="219">
        <f>Y256/V256</f>
        <v>-0.36802512409079635</v>
      </c>
      <c r="AA256" s="219">
        <f>U256+Z256</f>
        <v>8.5319748759092064</v>
      </c>
    </row>
    <row r="257" spans="1:27">
      <c r="A257" s="51">
        <v>785</v>
      </c>
      <c r="B257" s="222">
        <v>17</v>
      </c>
      <c r="C257" s="222">
        <v>17</v>
      </c>
      <c r="D257" s="23" t="s">
        <v>549</v>
      </c>
      <c r="E257" s="41">
        <v>2626</v>
      </c>
      <c r="F257" s="41">
        <v>521.45359882492642</v>
      </c>
      <c r="G257" s="41">
        <v>529.07110768581208</v>
      </c>
      <c r="H257" s="41">
        <v>380.07246605947518</v>
      </c>
      <c r="I257" s="41">
        <v>-90.469955240458646</v>
      </c>
      <c r="J257" s="41">
        <v>34.69705405746808</v>
      </c>
      <c r="K257" s="41">
        <v>414.50929166375721</v>
      </c>
      <c r="L257" s="41">
        <v>242.43226657407769</v>
      </c>
      <c r="M257" s="40">
        <v>41.163366336633665</v>
      </c>
      <c r="N257" s="48">
        <v>2072.9291959819325</v>
      </c>
      <c r="P257" s="15">
        <v>1345.0046704988472</v>
      </c>
      <c r="Q257" s="15">
        <v>190.2934737242955</v>
      </c>
      <c r="R257" s="15">
        <v>1584.1100290860625</v>
      </c>
      <c r="S257" s="27">
        <f>SUM(P257:R257)</f>
        <v>3119.4081733092053</v>
      </c>
      <c r="T257" s="27"/>
      <c r="U257" s="183">
        <v>8.3000000000000007</v>
      </c>
      <c r="V257" s="32">
        <f>P257/U257</f>
        <v>162.04875548178882</v>
      </c>
      <c r="W257" s="219">
        <f>N257/V257</f>
        <v>12.792009354338362</v>
      </c>
      <c r="X257" s="219">
        <f>U257+W257</f>
        <v>21.092009354338362</v>
      </c>
      <c r="Y257" s="41">
        <f>SUM(G257:J257)</f>
        <v>853.37067256229682</v>
      </c>
      <c r="Z257" s="219">
        <f>Y257/V257</f>
        <v>5.2661353061622211</v>
      </c>
      <c r="AA257" s="219">
        <f>U257+Z257</f>
        <v>13.566135306162222</v>
      </c>
    </row>
    <row r="258" spans="1:27">
      <c r="A258" s="51">
        <v>790</v>
      </c>
      <c r="B258" s="222">
        <v>6</v>
      </c>
      <c r="C258" s="222">
        <v>6</v>
      </c>
      <c r="D258" s="23" t="s">
        <v>246</v>
      </c>
      <c r="E258" s="41">
        <v>23734</v>
      </c>
      <c r="F258" s="41">
        <v>88.925729038930243</v>
      </c>
      <c r="G258" s="41">
        <v>99.049489621914091</v>
      </c>
      <c r="H258" s="41">
        <v>35.78309534030695</v>
      </c>
      <c r="I258" s="41">
        <v>-90.469955240458646</v>
      </c>
      <c r="J258" s="41">
        <v>34.69705405746808</v>
      </c>
      <c r="K258" s="41">
        <v>414.52441990060396</v>
      </c>
      <c r="L258" s="41">
        <v>184.46959106024289</v>
      </c>
      <c r="M258" s="40">
        <v>-89.01719052835594</v>
      </c>
      <c r="N258" s="48">
        <v>677.96223327089274</v>
      </c>
      <c r="P258" s="15">
        <v>1669.1319431835007</v>
      </c>
      <c r="Q258" s="15">
        <v>194.85338090924412</v>
      </c>
      <c r="R258" s="15">
        <v>301.62398630494647</v>
      </c>
      <c r="S258" s="27">
        <f>SUM(P258:R258)</f>
        <v>2165.6093103976914</v>
      </c>
      <c r="T258" s="27"/>
      <c r="U258" s="183">
        <v>8.9</v>
      </c>
      <c r="V258" s="32">
        <f>P258/U258</f>
        <v>187.54291496443827</v>
      </c>
      <c r="W258" s="219">
        <f>N258/V258</f>
        <v>3.6149711835259004</v>
      </c>
      <c r="X258" s="219">
        <f>U258+W258</f>
        <v>12.514971183525901</v>
      </c>
      <c r="Y258" s="41">
        <f>SUM(G258:J258)</f>
        <v>79.059683779230468</v>
      </c>
      <c r="Z258" s="219">
        <f>Y258/V258</f>
        <v>0.42155516135718429</v>
      </c>
      <c r="AA258" s="219">
        <f>U258+Z258</f>
        <v>9.3215551613571854</v>
      </c>
    </row>
    <row r="259" spans="1:27">
      <c r="A259" s="51">
        <v>791</v>
      </c>
      <c r="B259" s="222">
        <v>17</v>
      </c>
      <c r="C259" s="222">
        <v>17</v>
      </c>
      <c r="D259" s="23" t="s">
        <v>255</v>
      </c>
      <c r="E259" s="41">
        <v>5029</v>
      </c>
      <c r="F259" s="41">
        <v>581.70956342180455</v>
      </c>
      <c r="G259" s="41">
        <v>110.1445421495382</v>
      </c>
      <c r="H259" s="41">
        <v>-4.9122349909436487</v>
      </c>
      <c r="I259" s="41">
        <v>-90.469955240458646</v>
      </c>
      <c r="J259" s="41">
        <v>34.69705405746808</v>
      </c>
      <c r="K259" s="41">
        <v>579.79096692683504</v>
      </c>
      <c r="L259" s="41">
        <v>250.43193193605671</v>
      </c>
      <c r="M259" s="40">
        <v>-45.188705508053289</v>
      </c>
      <c r="N259" s="48">
        <v>1416.203162772488</v>
      </c>
      <c r="P259" s="15">
        <v>1404.8054704433223</v>
      </c>
      <c r="Q259" s="15">
        <v>268.08248697554183</v>
      </c>
      <c r="R259" s="15">
        <v>368.01341004971164</v>
      </c>
      <c r="S259" s="27">
        <f>SUM(P259:R259)</f>
        <v>2040.9013674685757</v>
      </c>
      <c r="T259" s="27"/>
      <c r="U259" s="183">
        <v>9.1</v>
      </c>
      <c r="V259" s="32">
        <f>P259/U259</f>
        <v>154.37422752124422</v>
      </c>
      <c r="W259" s="219">
        <f>N259/V259</f>
        <v>9.1738315748177399</v>
      </c>
      <c r="X259" s="219">
        <f>U259+W259</f>
        <v>18.273831574817741</v>
      </c>
      <c r="Y259" s="41">
        <f>SUM(G259:J259)</f>
        <v>49.459405975603985</v>
      </c>
      <c r="Z259" s="219">
        <f>Y259/V259</f>
        <v>0.32038641922141847</v>
      </c>
      <c r="AA259" s="219">
        <f>U259+Z259</f>
        <v>9.4203864192214173</v>
      </c>
    </row>
    <row r="260" spans="1:27">
      <c r="A260" s="51">
        <v>831</v>
      </c>
      <c r="B260" s="222">
        <v>9</v>
      </c>
      <c r="C260" s="222">
        <v>9</v>
      </c>
      <c r="D260" s="23" t="s">
        <v>550</v>
      </c>
      <c r="E260" s="41">
        <v>4559</v>
      </c>
      <c r="F260" s="41">
        <v>353.6489756231997</v>
      </c>
      <c r="G260" s="41">
        <v>32.074980315485732</v>
      </c>
      <c r="H260" s="41">
        <v>48.4100457619354</v>
      </c>
      <c r="I260" s="41">
        <v>-90.469955240458646</v>
      </c>
      <c r="J260" s="41">
        <v>34.69705405746808</v>
      </c>
      <c r="K260" s="41">
        <v>185.10490738908166</v>
      </c>
      <c r="L260" s="41">
        <v>148.4556099608626</v>
      </c>
      <c r="M260" s="40">
        <v>-187.10945382759377</v>
      </c>
      <c r="N260" s="48">
        <v>524.81216406022179</v>
      </c>
      <c r="P260" s="15">
        <v>1901.896567100935</v>
      </c>
      <c r="Q260" s="15">
        <v>124.91008346128538</v>
      </c>
      <c r="R260" s="15">
        <v>473.98699831717482</v>
      </c>
      <c r="S260" s="27">
        <f>SUM(P260:R260)</f>
        <v>2500.7936488793953</v>
      </c>
      <c r="T260" s="27"/>
      <c r="U260" s="183">
        <v>8.4</v>
      </c>
      <c r="V260" s="32">
        <f>P260/U260</f>
        <v>226.41625798820655</v>
      </c>
      <c r="W260" s="219">
        <f>N260/V260</f>
        <v>2.3179084784960891</v>
      </c>
      <c r="X260" s="219">
        <f>U260+W260</f>
        <v>10.717908478496089</v>
      </c>
      <c r="Y260" s="41">
        <f>SUM(G260:J260)</f>
        <v>24.712124894430573</v>
      </c>
      <c r="Z260" s="219">
        <f>Y260/V260</f>
        <v>0.10914465734045373</v>
      </c>
      <c r="AA260" s="219">
        <f>U260+Z260</f>
        <v>8.5091446573404532</v>
      </c>
    </row>
    <row r="261" spans="1:27">
      <c r="A261" s="51">
        <v>832</v>
      </c>
      <c r="B261" s="222">
        <v>17</v>
      </c>
      <c r="C261" s="222">
        <v>17</v>
      </c>
      <c r="D261" s="23" t="s">
        <v>551</v>
      </c>
      <c r="E261" s="41">
        <v>3825</v>
      </c>
      <c r="F261" s="41">
        <v>984.84658924001724</v>
      </c>
      <c r="G261" s="41">
        <v>421.79118219482302</v>
      </c>
      <c r="H261" s="41">
        <v>259.35602286576261</v>
      </c>
      <c r="I261" s="41">
        <v>-90.469955240458646</v>
      </c>
      <c r="J261" s="41">
        <v>34.69705405746808</v>
      </c>
      <c r="K261" s="41">
        <v>480.42945339430577</v>
      </c>
      <c r="L261" s="41">
        <v>200.11550485588398</v>
      </c>
      <c r="M261" s="40">
        <v>-65.61071895424837</v>
      </c>
      <c r="N261" s="48">
        <v>2225.1551324337952</v>
      </c>
      <c r="P261" s="15">
        <v>1309.1248883418691</v>
      </c>
      <c r="Q261" s="15">
        <v>272.10096614379086</v>
      </c>
      <c r="R261" s="15">
        <v>276.81447312941168</v>
      </c>
      <c r="S261" s="27">
        <f>SUM(P261:R261)</f>
        <v>1858.0403276150716</v>
      </c>
      <c r="T261" s="27"/>
      <c r="U261" s="183">
        <v>7.9</v>
      </c>
      <c r="V261" s="32">
        <f>P261/U261</f>
        <v>165.71201118251506</v>
      </c>
      <c r="W261" s="219">
        <f>N261/V261</f>
        <v>13.427844587457281</v>
      </c>
      <c r="X261" s="219">
        <f>U261+W261</f>
        <v>21.327844587457282</v>
      </c>
      <c r="Y261" s="41">
        <f>SUM(G261:J261)</f>
        <v>625.37430387759514</v>
      </c>
      <c r="Z261" s="219">
        <f>Y261/V261</f>
        <v>3.7738622530433745</v>
      </c>
      <c r="AA261" s="219">
        <f>U261+Z261</f>
        <v>11.673862253043374</v>
      </c>
    </row>
    <row r="262" spans="1:27">
      <c r="A262" s="51">
        <v>833</v>
      </c>
      <c r="B262" s="222">
        <v>2</v>
      </c>
      <c r="C262" s="222">
        <v>2</v>
      </c>
      <c r="D262" s="23" t="s">
        <v>552</v>
      </c>
      <c r="E262" s="41">
        <v>1691</v>
      </c>
      <c r="F262" s="41">
        <v>159.66365631587118</v>
      </c>
      <c r="G262" s="41">
        <v>263.65258275981347</v>
      </c>
      <c r="H262" s="41">
        <v>335.69511954789772</v>
      </c>
      <c r="I262" s="41">
        <v>-90.469955240458646</v>
      </c>
      <c r="J262" s="41">
        <v>34.69705405746808</v>
      </c>
      <c r="K262" s="41">
        <v>222.70392971905562</v>
      </c>
      <c r="L262" s="41">
        <v>198.16446550052305</v>
      </c>
      <c r="M262" s="40">
        <v>-167.13069189828505</v>
      </c>
      <c r="N262" s="48">
        <v>956.9761607821265</v>
      </c>
      <c r="P262" s="15">
        <v>1351.7876281726487</v>
      </c>
      <c r="Q262" s="15">
        <v>119.8711215257244</v>
      </c>
      <c r="R262" s="15">
        <v>812.20591219869914</v>
      </c>
      <c r="S262" s="27">
        <f>SUM(P262:R262)</f>
        <v>2283.8646618970724</v>
      </c>
      <c r="T262" s="27"/>
      <c r="U262" s="183">
        <v>6.9</v>
      </c>
      <c r="V262" s="32">
        <f>P262/U262</f>
        <v>195.91125045980417</v>
      </c>
      <c r="W262" s="219">
        <f>N262/V262</f>
        <v>4.8847432627585254</v>
      </c>
      <c r="X262" s="219">
        <f>U262+W262</f>
        <v>11.784743262758525</v>
      </c>
      <c r="Y262" s="41">
        <f>SUM(G262:J262)</f>
        <v>543.57480112472058</v>
      </c>
      <c r="Z262" s="219">
        <f>Y262/V262</f>
        <v>2.7745971701418335</v>
      </c>
      <c r="AA262" s="219">
        <f>U262+Z262</f>
        <v>9.6745971701418334</v>
      </c>
    </row>
    <row r="263" spans="1:27">
      <c r="A263" s="51">
        <v>834</v>
      </c>
      <c r="B263" s="222">
        <v>5</v>
      </c>
      <c r="C263" s="222">
        <v>5</v>
      </c>
      <c r="D263" s="23" t="s">
        <v>553</v>
      </c>
      <c r="E263" s="41">
        <v>5879</v>
      </c>
      <c r="F263" s="41">
        <v>175.61817417293011</v>
      </c>
      <c r="G263" s="41">
        <v>276.29509104936494</v>
      </c>
      <c r="H263" s="41">
        <v>159.42056892145635</v>
      </c>
      <c r="I263" s="41">
        <v>-90.469955240458646</v>
      </c>
      <c r="J263" s="41">
        <v>34.69705405746808</v>
      </c>
      <c r="K263" s="41">
        <v>271.4109549318934</v>
      </c>
      <c r="L263" s="41">
        <v>185.23634451853448</v>
      </c>
      <c r="M263" s="40">
        <v>-261.76628678346657</v>
      </c>
      <c r="N263" s="48">
        <v>750.44194564796305</v>
      </c>
      <c r="P263" s="15">
        <v>1775.2424473908513</v>
      </c>
      <c r="Q263" s="15">
        <v>165.53048664738898</v>
      </c>
      <c r="R263" s="15">
        <v>352.6707061023983</v>
      </c>
      <c r="S263" s="27">
        <f>SUM(P263:R263)</f>
        <v>2293.4436401406383</v>
      </c>
      <c r="T263" s="27"/>
      <c r="U263" s="183">
        <v>8.6</v>
      </c>
      <c r="V263" s="32">
        <f>P263/U263</f>
        <v>206.42354039428506</v>
      </c>
      <c r="W263" s="219">
        <f>N263/V263</f>
        <v>3.635447508625036</v>
      </c>
      <c r="X263" s="219">
        <f>U263+W263</f>
        <v>12.235447508625036</v>
      </c>
      <c r="Y263" s="41">
        <f>SUM(G263:J263)</f>
        <v>379.94275878783071</v>
      </c>
      <c r="Z263" s="219">
        <f>Y263/V263</f>
        <v>1.8405980154303643</v>
      </c>
      <c r="AA263" s="219">
        <f>U263+Z263</f>
        <v>10.440598015430364</v>
      </c>
    </row>
    <row r="264" spans="1:27">
      <c r="A264" s="51">
        <v>837</v>
      </c>
      <c r="B264" s="222">
        <v>6</v>
      </c>
      <c r="C264" s="222">
        <v>6</v>
      </c>
      <c r="D264" s="23" t="s">
        <v>554</v>
      </c>
      <c r="E264" s="41">
        <v>249009</v>
      </c>
      <c r="F264" s="41">
        <v>43.895047824265376</v>
      </c>
      <c r="G264" s="41">
        <v>-140.43769701715246</v>
      </c>
      <c r="H264" s="41">
        <v>-10.287471634352404</v>
      </c>
      <c r="I264" s="41">
        <v>-90.469955240458646</v>
      </c>
      <c r="J264" s="41">
        <v>34.69705405746808</v>
      </c>
      <c r="K264" s="41">
        <v>4.9624537332221506</v>
      </c>
      <c r="L264" s="41">
        <v>147.46495259249343</v>
      </c>
      <c r="M264" s="40">
        <v>334.844804806252</v>
      </c>
      <c r="N264" s="48">
        <v>324.66918914197856</v>
      </c>
      <c r="P264" s="15">
        <v>1767.9991246392626</v>
      </c>
      <c r="Q264" s="15">
        <v>334.95233986522578</v>
      </c>
      <c r="R264" s="15">
        <v>427.18494973910992</v>
      </c>
      <c r="S264" s="27">
        <f>SUM(P264:R264)</f>
        <v>2530.1364142435982</v>
      </c>
      <c r="T264" s="27"/>
      <c r="U264" s="183">
        <v>7.6</v>
      </c>
      <c r="V264" s="32">
        <f>P264/U264</f>
        <v>232.63146376832404</v>
      </c>
      <c r="W264" s="219">
        <f>N264/V264</f>
        <v>1.3956374769034434</v>
      </c>
      <c r="X264" s="219">
        <f>U264+W264</f>
        <v>8.9956374769034433</v>
      </c>
      <c r="Y264" s="41">
        <f>SUM(G264:J264)</f>
        <v>-206.49806983449545</v>
      </c>
      <c r="Z264" s="219">
        <f>Y264/V264</f>
        <v>-0.88766182565977125</v>
      </c>
      <c r="AA264" s="219">
        <f>U264+Z264</f>
        <v>6.7123381743402284</v>
      </c>
    </row>
    <row r="265" spans="1:27">
      <c r="A265" s="51">
        <v>844</v>
      </c>
      <c r="B265" s="222">
        <v>11</v>
      </c>
      <c r="C265" s="222">
        <v>11</v>
      </c>
      <c r="D265" s="23" t="s">
        <v>555</v>
      </c>
      <c r="E265" s="41">
        <v>1441</v>
      </c>
      <c r="F265" s="41">
        <v>-83.701010050546003</v>
      </c>
      <c r="G265" s="41">
        <v>107.92561367495831</v>
      </c>
      <c r="H265" s="41">
        <v>-15.601724941872536</v>
      </c>
      <c r="I265" s="41">
        <v>-90.469955240458646</v>
      </c>
      <c r="J265" s="41">
        <v>34.69705405746808</v>
      </c>
      <c r="K265" s="41">
        <v>521.64989944194508</v>
      </c>
      <c r="L265" s="41">
        <v>248.75395775541702</v>
      </c>
      <c r="M265" s="40">
        <v>-250.54823039555865</v>
      </c>
      <c r="N265" s="48">
        <v>472.7056043215938</v>
      </c>
      <c r="P265" s="15">
        <v>1544.0367250681354</v>
      </c>
      <c r="Q265" s="15">
        <v>245.58410652324778</v>
      </c>
      <c r="R265" s="15">
        <v>475.42575740458017</v>
      </c>
      <c r="S265" s="27">
        <f>SUM(P265:R265)</f>
        <v>2265.0465889959632</v>
      </c>
      <c r="T265" s="27"/>
      <c r="U265" s="183">
        <v>9.9</v>
      </c>
      <c r="V265" s="32">
        <f>P265/U265</f>
        <v>155.96330556243791</v>
      </c>
      <c r="W265" s="219">
        <f>N265/V265</f>
        <v>3.0308770554516888</v>
      </c>
      <c r="X265" s="219">
        <f>U265+W265</f>
        <v>12.930877055451688</v>
      </c>
      <c r="Y265" s="41">
        <f>SUM(G265:J265)</f>
        <v>36.550987550095215</v>
      </c>
      <c r="Z265" s="219">
        <f>Y265/V265</f>
        <v>0.23435632771621717</v>
      </c>
      <c r="AA265" s="219">
        <f>U265+Z265</f>
        <v>10.134356327716217</v>
      </c>
    </row>
    <row r="266" spans="1:27">
      <c r="A266" s="51">
        <v>845</v>
      </c>
      <c r="B266" s="222">
        <v>19</v>
      </c>
      <c r="C266" s="222">
        <v>19</v>
      </c>
      <c r="D266" s="23" t="s">
        <v>556</v>
      </c>
      <c r="E266" s="41">
        <v>2863</v>
      </c>
      <c r="F266" s="41">
        <v>811.5996516027335</v>
      </c>
      <c r="G266" s="41">
        <v>73.824414013068008</v>
      </c>
      <c r="H266" s="41">
        <v>2.6896166173349449</v>
      </c>
      <c r="I266" s="41">
        <v>-90.469955240458646</v>
      </c>
      <c r="J266" s="41">
        <v>34.69705405746808</v>
      </c>
      <c r="K266" s="41">
        <v>438.35425360143012</v>
      </c>
      <c r="L266" s="41">
        <v>206.01743949850427</v>
      </c>
      <c r="M266" s="40">
        <v>-4.7684247293049253</v>
      </c>
      <c r="N266" s="48">
        <v>1471.9440494410164</v>
      </c>
      <c r="P266" s="15">
        <v>1287.8804078977082</v>
      </c>
      <c r="Q266" s="15">
        <v>247.87647083478871</v>
      </c>
      <c r="R266" s="15">
        <v>1031.2471691889625</v>
      </c>
      <c r="S266" s="27">
        <f>SUM(P266:R266)</f>
        <v>2567.0040479214595</v>
      </c>
      <c r="T266" s="27"/>
      <c r="U266" s="183">
        <v>6.9</v>
      </c>
      <c r="V266" s="32">
        <f>P266/U266</f>
        <v>186.6493344779287</v>
      </c>
      <c r="W266" s="219">
        <f>N266/V266</f>
        <v>7.886146787279726</v>
      </c>
      <c r="X266" s="219">
        <f>U266+W266</f>
        <v>14.786146787279726</v>
      </c>
      <c r="Y266" s="41">
        <f>SUM(G266:J266)</f>
        <v>20.741129447412391</v>
      </c>
      <c r="Z266" s="219">
        <f>Y266/V266</f>
        <v>0.11112351139867059</v>
      </c>
      <c r="AA266" s="219">
        <f>U266+Z266</f>
        <v>7.0111235113986705</v>
      </c>
    </row>
    <row r="267" spans="1:27">
      <c r="A267" s="51">
        <v>846</v>
      </c>
      <c r="B267" s="222">
        <v>14</v>
      </c>
      <c r="C267" s="222">
        <v>14</v>
      </c>
      <c r="D267" s="23" t="s">
        <v>557</v>
      </c>
      <c r="E267" s="41">
        <v>4862</v>
      </c>
      <c r="F267" s="41">
        <v>206.25192567254709</v>
      </c>
      <c r="G267" s="41">
        <v>269.68119990049331</v>
      </c>
      <c r="H267" s="41">
        <v>69.448112025932531</v>
      </c>
      <c r="I267" s="41">
        <v>-90.469955240458646</v>
      </c>
      <c r="J267" s="41">
        <v>34.69705405746808</v>
      </c>
      <c r="K267" s="41">
        <v>585.37872270357707</v>
      </c>
      <c r="L267" s="41">
        <v>234.09671865113523</v>
      </c>
      <c r="M267" s="40">
        <v>-79.52241875771287</v>
      </c>
      <c r="N267" s="48">
        <v>1229.5613590332227</v>
      </c>
      <c r="P267" s="15">
        <v>1614.8491455980682</v>
      </c>
      <c r="Q267" s="15">
        <v>156.45610129576303</v>
      </c>
      <c r="R267" s="15">
        <v>362.47849877745784</v>
      </c>
      <c r="S267" s="27">
        <f>SUM(P267:R267)</f>
        <v>2133.7837456712891</v>
      </c>
      <c r="T267" s="27"/>
      <c r="U267" s="183">
        <v>9.6999999999999993</v>
      </c>
      <c r="V267" s="32">
        <f>P267/U267</f>
        <v>166.4792933606256</v>
      </c>
      <c r="W267" s="219">
        <f>N267/V267</f>
        <v>7.3856714202273821</v>
      </c>
      <c r="X267" s="219">
        <f>U267+W267</f>
        <v>17.085671420227381</v>
      </c>
      <c r="Y267" s="41">
        <f>SUM(G267:J267)</f>
        <v>283.35641074343528</v>
      </c>
      <c r="Z267" s="219">
        <f>Y267/V267</f>
        <v>1.7020519790988766</v>
      </c>
      <c r="AA267" s="219">
        <f>U267+Z267</f>
        <v>11.402051979098875</v>
      </c>
    </row>
    <row r="268" spans="1:27">
      <c r="A268" s="51">
        <v>848</v>
      </c>
      <c r="B268" s="222">
        <v>12</v>
      </c>
      <c r="C268" s="222">
        <v>12</v>
      </c>
      <c r="D268" s="23" t="s">
        <v>558</v>
      </c>
      <c r="E268" s="41">
        <v>4160</v>
      </c>
      <c r="F268" s="41">
        <v>252.9121247754471</v>
      </c>
      <c r="G268" s="41">
        <v>9.0508563209203281</v>
      </c>
      <c r="H268" s="41">
        <v>34.342638842420875</v>
      </c>
      <c r="I268" s="41">
        <v>-90.469955240458646</v>
      </c>
      <c r="J268" s="41">
        <v>34.69705405746808</v>
      </c>
      <c r="K268" s="41">
        <v>614.48705867543686</v>
      </c>
      <c r="L268" s="41">
        <v>234.81972914931282</v>
      </c>
      <c r="M268" s="40">
        <v>145.99447115384615</v>
      </c>
      <c r="N268" s="48">
        <v>1235.8339777546348</v>
      </c>
      <c r="P268" s="15">
        <v>1462.0381530846819</v>
      </c>
      <c r="Q268" s="15">
        <v>174.44344711538463</v>
      </c>
      <c r="R268" s="15">
        <v>272.03289660673079</v>
      </c>
      <c r="S268" s="27">
        <f>SUM(P268:R268)</f>
        <v>1908.5144968067975</v>
      </c>
      <c r="T268" s="27"/>
      <c r="U268" s="183">
        <v>9.1</v>
      </c>
      <c r="V268" s="32">
        <f>P268/U268</f>
        <v>160.66353330600901</v>
      </c>
      <c r="W268" s="219">
        <f>N268/V268</f>
        <v>7.6920627371040959</v>
      </c>
      <c r="X268" s="219">
        <f>U268+W268</f>
        <v>16.792062737104096</v>
      </c>
      <c r="Y268" s="41">
        <f>SUM(G268:J268)</f>
        <v>-12.379406019649366</v>
      </c>
      <c r="Z268" s="219">
        <f>Y268/V268</f>
        <v>-7.7051747617617974E-2</v>
      </c>
      <c r="AA268" s="219">
        <f>U268+Z268</f>
        <v>9.0229482523823812</v>
      </c>
    </row>
    <row r="269" spans="1:27">
      <c r="A269" s="51">
        <v>849</v>
      </c>
      <c r="B269" s="222">
        <v>16</v>
      </c>
      <c r="C269" s="222">
        <v>16</v>
      </c>
      <c r="D269" s="23" t="s">
        <v>559</v>
      </c>
      <c r="E269" s="41">
        <v>2903</v>
      </c>
      <c r="F269" s="41">
        <v>669.91352088518443</v>
      </c>
      <c r="G269" s="41">
        <v>240.80478831251068</v>
      </c>
      <c r="H269" s="41">
        <v>45.170947518069525</v>
      </c>
      <c r="I269" s="41">
        <v>-90.469955240458646</v>
      </c>
      <c r="J269" s="41">
        <v>34.69705405746808</v>
      </c>
      <c r="K269" s="41">
        <v>557.90758202052905</v>
      </c>
      <c r="L269" s="41">
        <v>240.09808516010861</v>
      </c>
      <c r="M269" s="40">
        <v>72.700654495349639</v>
      </c>
      <c r="N269" s="48">
        <v>1770.8226772290025</v>
      </c>
      <c r="P269" s="15">
        <v>1528.9047520583538</v>
      </c>
      <c r="Q269" s="15">
        <v>191.49053134688256</v>
      </c>
      <c r="R269" s="15">
        <v>276.13551164037204</v>
      </c>
      <c r="S269" s="27">
        <f>SUM(P269:R269)</f>
        <v>1996.5307950456083</v>
      </c>
      <c r="T269" s="27"/>
      <c r="U269" s="183">
        <v>9.5</v>
      </c>
      <c r="V269" s="32">
        <f>P269/U269</f>
        <v>160.93734232193196</v>
      </c>
      <c r="W269" s="219">
        <f>N269/V269</f>
        <v>11.00318081360339</v>
      </c>
      <c r="X269" s="219">
        <f>U269+W269</f>
        <v>20.50318081360339</v>
      </c>
      <c r="Y269" s="41">
        <f>SUM(G269:J269)</f>
        <v>230.20283464758964</v>
      </c>
      <c r="Z269" s="219">
        <f>Y269/V269</f>
        <v>1.430387946801694</v>
      </c>
      <c r="AA269" s="219">
        <f>U269+Z269</f>
        <v>10.930387946801694</v>
      </c>
    </row>
    <row r="270" spans="1:27">
      <c r="A270" s="51">
        <v>850</v>
      </c>
      <c r="B270" s="222">
        <v>13</v>
      </c>
      <c r="C270" s="222">
        <v>13</v>
      </c>
      <c r="D270" s="23" t="s">
        <v>560</v>
      </c>
      <c r="E270" s="41">
        <v>2407</v>
      </c>
      <c r="F270" s="41">
        <v>497.44977821921998</v>
      </c>
      <c r="G270" s="41">
        <v>105.47460493781661</v>
      </c>
      <c r="H270" s="41">
        <v>94.478931883264991</v>
      </c>
      <c r="I270" s="41">
        <v>-90.469955240458646</v>
      </c>
      <c r="J270" s="41">
        <v>34.69705405746808</v>
      </c>
      <c r="K270" s="41">
        <v>379.23501782791539</v>
      </c>
      <c r="L270" s="41">
        <v>167.68220541672838</v>
      </c>
      <c r="M270" s="40">
        <v>-214.01246364769423</v>
      </c>
      <c r="N270" s="48">
        <v>974.53517347450168</v>
      </c>
      <c r="P270" s="15">
        <v>1723.0552024408962</v>
      </c>
      <c r="Q270" s="15">
        <v>225.41848317407559</v>
      </c>
      <c r="R270" s="15">
        <v>369.9743316053179</v>
      </c>
      <c r="S270" s="27">
        <f>SUM(P270:R270)</f>
        <v>2318.4480172202898</v>
      </c>
      <c r="T270" s="27"/>
      <c r="U270" s="183">
        <v>9.4</v>
      </c>
      <c r="V270" s="32">
        <f>P270/U270</f>
        <v>183.30374494052086</v>
      </c>
      <c r="W270" s="219">
        <f>N270/V270</f>
        <v>5.3165044379792832</v>
      </c>
      <c r="X270" s="219">
        <f>U270+W270</f>
        <v>14.716504437979284</v>
      </c>
      <c r="Y270" s="41">
        <f>SUM(G270:J270)</f>
        <v>144.18063563809102</v>
      </c>
      <c r="Z270" s="219">
        <f>Y270/V270</f>
        <v>0.78656677573540756</v>
      </c>
      <c r="AA270" s="219">
        <f>U270+Z270</f>
        <v>10.186566775735407</v>
      </c>
    </row>
    <row r="271" spans="1:27">
      <c r="A271" s="51">
        <v>851</v>
      </c>
      <c r="B271" s="222">
        <v>19</v>
      </c>
      <c r="C271" s="222">
        <v>19</v>
      </c>
      <c r="D271" s="23" t="s">
        <v>561</v>
      </c>
      <c r="E271" s="41">
        <v>21227</v>
      </c>
      <c r="F271" s="41">
        <v>363.15380029544269</v>
      </c>
      <c r="G271" s="41">
        <v>-162.05077314602335</v>
      </c>
      <c r="H271" s="41">
        <v>-110.92181192460315</v>
      </c>
      <c r="I271" s="41">
        <v>-90.469955240458646</v>
      </c>
      <c r="J271" s="41">
        <v>34.69705405746808</v>
      </c>
      <c r="K271" s="41">
        <v>282.75452881445329</v>
      </c>
      <c r="L271" s="41">
        <v>154.21983938972809</v>
      </c>
      <c r="M271" s="40">
        <v>-21.75983417345833</v>
      </c>
      <c r="N271" s="48">
        <v>449.6228480927897</v>
      </c>
      <c r="P271" s="15">
        <v>1832.6673325306369</v>
      </c>
      <c r="Q271" s="15">
        <v>230.96334694021763</v>
      </c>
      <c r="R271" s="15">
        <v>347.81770980532343</v>
      </c>
      <c r="S271" s="27">
        <f>SUM(P271:R271)</f>
        <v>2411.4483892761777</v>
      </c>
      <c r="T271" s="27"/>
      <c r="U271" s="183">
        <v>8.4</v>
      </c>
      <c r="V271" s="32">
        <f>P271/U271</f>
        <v>218.17468244412345</v>
      </c>
      <c r="W271" s="219">
        <f>N271/V271</f>
        <v>2.060838787781631</v>
      </c>
      <c r="X271" s="219">
        <f>U271+W271</f>
        <v>10.460838787781631</v>
      </c>
      <c r="Y271" s="41">
        <f>SUM(G271:J271)</f>
        <v>-328.74548625361706</v>
      </c>
      <c r="Z271" s="219">
        <f>Y271/V271</f>
        <v>-1.5067994259041115</v>
      </c>
      <c r="AA271" s="219">
        <f>U271+Z271</f>
        <v>6.8932005740958893</v>
      </c>
    </row>
    <row r="272" spans="1:27">
      <c r="A272" s="51">
        <v>853</v>
      </c>
      <c r="B272" s="222">
        <v>2</v>
      </c>
      <c r="C272" s="222">
        <v>2</v>
      </c>
      <c r="D272" s="23" t="s">
        <v>562</v>
      </c>
      <c r="E272" s="41">
        <v>197900</v>
      </c>
      <c r="F272" s="41">
        <v>148.57196505314738</v>
      </c>
      <c r="G272" s="41">
        <v>-107.03502505074296</v>
      </c>
      <c r="H272" s="41">
        <v>0.49168642481863489</v>
      </c>
      <c r="I272" s="41">
        <v>-90.469955240458646</v>
      </c>
      <c r="J272" s="41">
        <v>34.69705405746808</v>
      </c>
      <c r="K272" s="41">
        <v>-15.218406921613838</v>
      </c>
      <c r="L272" s="41">
        <v>160.25841758762775</v>
      </c>
      <c r="M272" s="40">
        <v>225.4288933804952</v>
      </c>
      <c r="N272" s="48">
        <v>356.72462931098261</v>
      </c>
      <c r="P272" s="15">
        <v>1543.8838602066671</v>
      </c>
      <c r="Q272" s="15">
        <v>470.61007331733202</v>
      </c>
      <c r="R272" s="15">
        <v>406.4808315844669</v>
      </c>
      <c r="S272" s="27">
        <f>SUM(P272:R272)</f>
        <v>2420.9747651084663</v>
      </c>
      <c r="T272" s="27"/>
      <c r="U272" s="183">
        <v>6.9</v>
      </c>
      <c r="V272" s="32">
        <f>P272/U272</f>
        <v>223.75128408792276</v>
      </c>
      <c r="W272" s="219">
        <f>N272/V272</f>
        <v>1.5942908697266209</v>
      </c>
      <c r="X272" s="219">
        <f>U272+W272</f>
        <v>8.4942908697266208</v>
      </c>
      <c r="Y272" s="41">
        <f>SUM(G272:J272)</f>
        <v>-162.3162398089149</v>
      </c>
      <c r="Z272" s="219">
        <f>Y272/V272</f>
        <v>-0.72543154543476485</v>
      </c>
      <c r="AA272" s="219">
        <f>U272+Z272</f>
        <v>6.174568454565236</v>
      </c>
    </row>
    <row r="273" spans="1:27">
      <c r="A273" s="51">
        <v>854</v>
      </c>
      <c r="B273" s="222">
        <v>19</v>
      </c>
      <c r="C273" s="222">
        <v>19</v>
      </c>
      <c r="D273" s="23" t="s">
        <v>563</v>
      </c>
      <c r="E273" s="41">
        <v>3262</v>
      </c>
      <c r="F273" s="41">
        <v>396.42477224479387</v>
      </c>
      <c r="G273" s="41">
        <v>-79.381306374454908</v>
      </c>
      <c r="H273" s="41">
        <v>-87.889664750318644</v>
      </c>
      <c r="I273" s="41">
        <v>-90.469955240458646</v>
      </c>
      <c r="J273" s="41">
        <v>34.69705405746808</v>
      </c>
      <c r="K273" s="41">
        <v>403.46833534672675</v>
      </c>
      <c r="L273" s="41">
        <v>205.71553094268342</v>
      </c>
      <c r="M273" s="40">
        <v>-134.26210913549968</v>
      </c>
      <c r="N273" s="48">
        <v>648.30265711118125</v>
      </c>
      <c r="P273" s="15">
        <v>1687.9778869011268</v>
      </c>
      <c r="Q273" s="15">
        <v>266.3676778050276</v>
      </c>
      <c r="R273" s="15">
        <v>319.18668520355607</v>
      </c>
      <c r="S273" s="27">
        <f>SUM(P273:R273)</f>
        <v>2273.5322499097106</v>
      </c>
      <c r="T273" s="27"/>
      <c r="U273" s="183">
        <v>9</v>
      </c>
      <c r="V273" s="32">
        <f>P273/U273</f>
        <v>187.55309854456965</v>
      </c>
      <c r="W273" s="219">
        <f>N273/V273</f>
        <v>3.4566352789800496</v>
      </c>
      <c r="X273" s="219">
        <f>U273+W273</f>
        <v>12.45663527898005</v>
      </c>
      <c r="Y273" s="41">
        <f>SUM(G273:J273)</f>
        <v>-223.04387230776413</v>
      </c>
      <c r="Z273" s="219">
        <f>Y273/V273</f>
        <v>-1.1892305381175057</v>
      </c>
      <c r="AA273" s="219">
        <f>U273+Z273</f>
        <v>7.8107694618824945</v>
      </c>
    </row>
    <row r="274" spans="1:27">
      <c r="A274" s="51">
        <v>857</v>
      </c>
      <c r="B274" s="222">
        <v>11</v>
      </c>
      <c r="C274" s="222">
        <v>11</v>
      </c>
      <c r="D274" s="23" t="s">
        <v>564</v>
      </c>
      <c r="E274" s="41">
        <v>2394</v>
      </c>
      <c r="F274" s="41">
        <v>8.100596446683884</v>
      </c>
      <c r="G274" s="41">
        <v>-427.17688864488986</v>
      </c>
      <c r="H274" s="41">
        <v>-278.37763771971015</v>
      </c>
      <c r="I274" s="41">
        <v>-90.469955240458646</v>
      </c>
      <c r="J274" s="41">
        <v>34.69705405746808</v>
      </c>
      <c r="K274" s="41">
        <v>470.38369142474619</v>
      </c>
      <c r="L274" s="41">
        <v>216.60331273685333</v>
      </c>
      <c r="M274" s="40">
        <v>77.734753550543019</v>
      </c>
      <c r="N274" s="48">
        <v>11.494926631476766</v>
      </c>
      <c r="P274" s="15">
        <v>1437.4389590445955</v>
      </c>
      <c r="Q274" s="15">
        <v>271.78836507936506</v>
      </c>
      <c r="R274" s="15">
        <v>443.22382475605684</v>
      </c>
      <c r="S274" s="27">
        <f>SUM(P274:R274)</f>
        <v>2152.4511488800176</v>
      </c>
      <c r="T274" s="27"/>
      <c r="U274" s="183">
        <v>9.4</v>
      </c>
      <c r="V274" s="32">
        <f>P274/U274</f>
        <v>152.91903819623357</v>
      </c>
      <c r="W274" s="219">
        <f>N274/V274</f>
        <v>7.5170016546441287E-2</v>
      </c>
      <c r="X274" s="219">
        <f>U274+W274</f>
        <v>9.475170016546441</v>
      </c>
      <c r="Y274" s="41">
        <f>SUM(G274:J274)</f>
        <v>-761.32742754759045</v>
      </c>
      <c r="Z274" s="219">
        <f>Y274/V274</f>
        <v>-4.9786307612699989</v>
      </c>
      <c r="AA274" s="219">
        <f>U274+Z274</f>
        <v>4.4213692387300014</v>
      </c>
    </row>
    <row r="275" spans="1:27">
      <c r="A275" s="51">
        <v>858</v>
      </c>
      <c r="B275" s="222">
        <v>1</v>
      </c>
      <c r="C275" s="223">
        <v>33</v>
      </c>
      <c r="D275" s="23" t="s">
        <v>565</v>
      </c>
      <c r="E275" s="41">
        <v>40384</v>
      </c>
      <c r="F275" s="41">
        <v>526.04515866928091</v>
      </c>
      <c r="G275" s="41">
        <v>162.87120252569991</v>
      </c>
      <c r="H275" s="41">
        <v>69.085431790735356</v>
      </c>
      <c r="I275" s="41">
        <v>-90.469955240458646</v>
      </c>
      <c r="J275" s="41">
        <v>34.69705405746808</v>
      </c>
      <c r="K275" s="41">
        <v>-22.294515015536447</v>
      </c>
      <c r="L275" s="41">
        <v>112.0002469487396</v>
      </c>
      <c r="M275" s="40">
        <v>-91.205997424722668</v>
      </c>
      <c r="N275" s="48">
        <v>700.72862633144712</v>
      </c>
      <c r="P275" s="15">
        <v>1958.5625406129877</v>
      </c>
      <c r="Q275" s="15">
        <v>189.10423548930271</v>
      </c>
      <c r="R275" s="15">
        <v>395.2163884255844</v>
      </c>
      <c r="S275" s="27">
        <f>SUM(P275:R275)</f>
        <v>2542.8831645278747</v>
      </c>
      <c r="T275" s="27"/>
      <c r="U275" s="183">
        <v>7.1</v>
      </c>
      <c r="V275" s="32">
        <f>P275/U275</f>
        <v>275.85387895957575</v>
      </c>
      <c r="W275" s="219">
        <f>N275/V275</f>
        <v>2.5402166863643538</v>
      </c>
      <c r="X275" s="219">
        <f>U275+W275</f>
        <v>9.6402166863643544</v>
      </c>
      <c r="Y275" s="41">
        <f>SUM(G275:J275)</f>
        <v>176.18373313344469</v>
      </c>
      <c r="Z275" s="219">
        <f>Y275/V275</f>
        <v>0.63868499438161985</v>
      </c>
      <c r="AA275" s="219">
        <f>U275+Z275</f>
        <v>7.7386849943816198</v>
      </c>
    </row>
    <row r="276" spans="1:27">
      <c r="A276" s="51">
        <v>859</v>
      </c>
      <c r="B276" s="222">
        <v>17</v>
      </c>
      <c r="C276" s="222">
        <v>17</v>
      </c>
      <c r="D276" s="23" t="s">
        <v>566</v>
      </c>
      <c r="E276" s="41">
        <v>6562</v>
      </c>
      <c r="F276" s="41">
        <v>1546.1191107763129</v>
      </c>
      <c r="G276" s="41">
        <v>-241.92564741373761</v>
      </c>
      <c r="H276" s="41">
        <v>-265.60577569187291</v>
      </c>
      <c r="I276" s="41">
        <v>-90.469955240458646</v>
      </c>
      <c r="J276" s="41">
        <v>34.69705405746808</v>
      </c>
      <c r="K276" s="41">
        <v>704.41418288551415</v>
      </c>
      <c r="L276" s="41">
        <v>143.85772237345719</v>
      </c>
      <c r="M276" s="40">
        <v>-156.64736360865589</v>
      </c>
      <c r="N276" s="48">
        <v>1674.4393281582686</v>
      </c>
      <c r="P276" s="15">
        <v>1666.5707213367896</v>
      </c>
      <c r="Q276" s="15">
        <v>67.68521914050595</v>
      </c>
      <c r="R276" s="15">
        <v>157.89703663151474</v>
      </c>
      <c r="S276" s="27">
        <f>SUM(P276:R276)</f>
        <v>1892.1529771088103</v>
      </c>
      <c r="T276" s="27"/>
      <c r="U276" s="183">
        <v>9.9</v>
      </c>
      <c r="V276" s="32">
        <f>P276/U276</f>
        <v>168.340476902706</v>
      </c>
      <c r="W276" s="219">
        <f>N276/V276</f>
        <v>9.9467422153379488</v>
      </c>
      <c r="X276" s="219">
        <f>U276+W276</f>
        <v>19.846742215337947</v>
      </c>
      <c r="Y276" s="41">
        <f>SUM(G276:J276)</f>
        <v>-563.30432428860104</v>
      </c>
      <c r="Z276" s="219">
        <f>Y276/V276</f>
        <v>-3.3462203188016879</v>
      </c>
      <c r="AA276" s="219">
        <f>U276+Z276</f>
        <v>6.5537796811983124</v>
      </c>
    </row>
    <row r="277" spans="1:27">
      <c r="A277" s="51">
        <v>886</v>
      </c>
      <c r="B277" s="222">
        <v>4</v>
      </c>
      <c r="C277" s="222">
        <v>4</v>
      </c>
      <c r="D277" s="23" t="s">
        <v>567</v>
      </c>
      <c r="E277" s="41">
        <v>12599</v>
      </c>
      <c r="F277" s="41">
        <v>301.74058107723334</v>
      </c>
      <c r="G277" s="41">
        <v>-45.110966503523152</v>
      </c>
      <c r="H277" s="41">
        <v>-56.592569614492369</v>
      </c>
      <c r="I277" s="41">
        <v>-90.469955240458646</v>
      </c>
      <c r="J277" s="41">
        <v>34.69705405746808</v>
      </c>
      <c r="K277" s="41">
        <v>287.17956945336044</v>
      </c>
      <c r="L277" s="41">
        <v>151.38057834145377</v>
      </c>
      <c r="M277" s="40">
        <v>-18.535359949202316</v>
      </c>
      <c r="N277" s="48">
        <v>564.28893164208012</v>
      </c>
      <c r="P277" s="15">
        <v>1884.8649081195999</v>
      </c>
      <c r="Q277" s="15">
        <v>146.13771223906659</v>
      </c>
      <c r="R277" s="15">
        <v>246.99189148345101</v>
      </c>
      <c r="S277" s="27">
        <f>SUM(P277:R277)</f>
        <v>2277.9945118421174</v>
      </c>
      <c r="T277" s="27"/>
      <c r="U277" s="183">
        <v>8.9</v>
      </c>
      <c r="V277" s="32">
        <f>P277/U277</f>
        <v>211.78257394602247</v>
      </c>
      <c r="W277" s="219">
        <f>N277/V277</f>
        <v>2.6644729126103726</v>
      </c>
      <c r="X277" s="219">
        <f>U277+W277</f>
        <v>11.564472912610373</v>
      </c>
      <c r="Y277" s="41">
        <f>SUM(G277:J277)</f>
        <v>-157.47643730100609</v>
      </c>
      <c r="Z277" s="219">
        <f>Y277/V277</f>
        <v>-0.74357599101209571</v>
      </c>
      <c r="AA277" s="219">
        <f>U277+Z277</f>
        <v>8.156424008987905</v>
      </c>
    </row>
    <row r="278" spans="1:27">
      <c r="A278" s="51">
        <v>887</v>
      </c>
      <c r="B278" s="222">
        <v>6</v>
      </c>
      <c r="C278" s="222">
        <v>6</v>
      </c>
      <c r="D278" s="23" t="s">
        <v>568</v>
      </c>
      <c r="E278" s="41">
        <v>4569</v>
      </c>
      <c r="F278" s="41">
        <v>28.100161901582446</v>
      </c>
      <c r="G278" s="41">
        <v>-128.08506688897987</v>
      </c>
      <c r="H278" s="41">
        <v>-56.954323090926714</v>
      </c>
      <c r="I278" s="41">
        <v>-90.469955240458646</v>
      </c>
      <c r="J278" s="41">
        <v>34.69705405746808</v>
      </c>
      <c r="K278" s="41">
        <v>564.71704710578035</v>
      </c>
      <c r="L278" s="41">
        <v>227.0212583330906</v>
      </c>
      <c r="M278" s="40">
        <v>-58.713722915298753</v>
      </c>
      <c r="N278" s="48">
        <v>520.31245328249804</v>
      </c>
      <c r="P278" s="15">
        <v>1795.810588987496</v>
      </c>
      <c r="Q278" s="15">
        <v>156.59563099146422</v>
      </c>
      <c r="R278" s="15">
        <v>407.43283838958195</v>
      </c>
      <c r="S278" s="27">
        <f>SUM(P278:R278)</f>
        <v>2359.8390583685423</v>
      </c>
      <c r="T278" s="27"/>
      <c r="U278" s="183">
        <v>10.299999999999999</v>
      </c>
      <c r="V278" s="32">
        <f>P278/U278</f>
        <v>174.35054262014526</v>
      </c>
      <c r="W278" s="219">
        <f>N278/V278</f>
        <v>2.9842892684084985</v>
      </c>
      <c r="X278" s="219">
        <f>U278+W278</f>
        <v>13.284289268408497</v>
      </c>
      <c r="Y278" s="41">
        <f>SUM(G278:J278)</f>
        <v>-240.81229116289714</v>
      </c>
      <c r="Z278" s="219">
        <f>Y278/V278</f>
        <v>-1.3811961095386496</v>
      </c>
      <c r="AA278" s="219">
        <f>U278+Z278</f>
        <v>8.9188038904613496</v>
      </c>
    </row>
    <row r="279" spans="1:27">
      <c r="A279" s="51">
        <v>889</v>
      </c>
      <c r="B279" s="222">
        <v>17</v>
      </c>
      <c r="C279" s="222">
        <v>17</v>
      </c>
      <c r="D279" s="23" t="s">
        <v>569</v>
      </c>
      <c r="E279" s="41">
        <v>2523</v>
      </c>
      <c r="F279" s="41">
        <v>751.87537864447881</v>
      </c>
      <c r="G279" s="41">
        <v>418.75051987509585</v>
      </c>
      <c r="H279" s="41">
        <v>141.96326347932177</v>
      </c>
      <c r="I279" s="41">
        <v>-90.469955240458646</v>
      </c>
      <c r="J279" s="41">
        <v>34.69705405746808</v>
      </c>
      <c r="K279" s="41">
        <v>454.02560033053049</v>
      </c>
      <c r="L279" s="41">
        <v>219.17729005445386</v>
      </c>
      <c r="M279" s="40">
        <v>93.32223543400714</v>
      </c>
      <c r="N279" s="48">
        <v>2023.3413866551384</v>
      </c>
      <c r="P279" s="15">
        <v>1370.61665940894</v>
      </c>
      <c r="Q279" s="15">
        <v>246.38321938168843</v>
      </c>
      <c r="R279" s="15">
        <v>1272.8689522251291</v>
      </c>
      <c r="S279" s="27">
        <f>SUM(P279:R279)</f>
        <v>2889.8688310157577</v>
      </c>
      <c r="T279" s="27"/>
      <c r="U279" s="183">
        <v>8.4</v>
      </c>
      <c r="V279" s="32">
        <f>P279/U279</f>
        <v>163.16864992963571</v>
      </c>
      <c r="W279" s="219">
        <f>N279/V279</f>
        <v>12.40030721298287</v>
      </c>
      <c r="X279" s="219">
        <f>U279+W279</f>
        <v>20.800307212982872</v>
      </c>
      <c r="Y279" s="41">
        <f>SUM(G279:J279)</f>
        <v>504.94088217142701</v>
      </c>
      <c r="Z279" s="219">
        <f>Y279/V279</f>
        <v>3.0945949628753806</v>
      </c>
      <c r="AA279" s="219">
        <f>U279+Z279</f>
        <v>11.494594962875381</v>
      </c>
    </row>
    <row r="280" spans="1:27">
      <c r="A280" s="51">
        <v>890</v>
      </c>
      <c r="B280" s="222">
        <v>19</v>
      </c>
      <c r="C280" s="222">
        <v>19</v>
      </c>
      <c r="D280" s="23" t="s">
        <v>570</v>
      </c>
      <c r="E280" s="41">
        <v>1180</v>
      </c>
      <c r="F280" s="41">
        <v>1622.2913952853582</v>
      </c>
      <c r="G280" s="41">
        <v>-34.795377741276866</v>
      </c>
      <c r="H280" s="41">
        <v>379.37377773472389</v>
      </c>
      <c r="I280" s="41">
        <v>-90.469955240458646</v>
      </c>
      <c r="J280" s="41">
        <v>34.69705405746808</v>
      </c>
      <c r="K280" s="41">
        <v>360.41257870977074</v>
      </c>
      <c r="L280" s="41">
        <v>201.46018418310987</v>
      </c>
      <c r="M280" s="40">
        <v>366.68898305084747</v>
      </c>
      <c r="N280" s="48">
        <v>2839.6586400597839</v>
      </c>
      <c r="P280" s="15">
        <v>1765.7722682040435</v>
      </c>
      <c r="Q280" s="15">
        <v>81.857509322033906</v>
      </c>
      <c r="R280" s="15">
        <v>669.57751957627124</v>
      </c>
      <c r="S280" s="27">
        <f>SUM(P280:R280)</f>
        <v>2517.2072971023485</v>
      </c>
      <c r="T280" s="27"/>
      <c r="U280" s="183">
        <v>8.4</v>
      </c>
      <c r="V280" s="32">
        <f>P280/U280</f>
        <v>210.21098431000516</v>
      </c>
      <c r="W280" s="219">
        <f>N280/V280</f>
        <v>13.508612070775733</v>
      </c>
      <c r="X280" s="219">
        <f>U280+W280</f>
        <v>21.908612070775732</v>
      </c>
      <c r="Y280" s="41">
        <f>SUM(G280:J280)</f>
        <v>288.80549881045647</v>
      </c>
      <c r="Z280" s="219">
        <f>Y280/V280</f>
        <v>1.3738839564375254</v>
      </c>
      <c r="AA280" s="219">
        <f>U280+Z280</f>
        <v>9.7738839564375262</v>
      </c>
    </row>
    <row r="281" spans="1:27">
      <c r="A281" s="51">
        <v>892</v>
      </c>
      <c r="B281" s="222">
        <v>13</v>
      </c>
      <c r="C281" s="222">
        <v>13</v>
      </c>
      <c r="D281" s="23" t="s">
        <v>571</v>
      </c>
      <c r="E281" s="41">
        <v>3592</v>
      </c>
      <c r="F281" s="41">
        <v>1088.6001653173723</v>
      </c>
      <c r="G281" s="41">
        <v>141.40362221196412</v>
      </c>
      <c r="H281" s="41">
        <v>41.376391061495561</v>
      </c>
      <c r="I281" s="41">
        <v>-90.469955240458646</v>
      </c>
      <c r="J281" s="41">
        <v>34.69705405746808</v>
      </c>
      <c r="K281" s="41">
        <v>583.02144625456287</v>
      </c>
      <c r="L281" s="41">
        <v>161.28120851274778</v>
      </c>
      <c r="M281" s="40">
        <v>-157.00473273942094</v>
      </c>
      <c r="N281" s="48">
        <v>1802.905199455972</v>
      </c>
      <c r="P281" s="15">
        <v>1579.9126184088386</v>
      </c>
      <c r="Q281" s="15">
        <v>131.71866411469935</v>
      </c>
      <c r="R281" s="15">
        <v>243.76837448708238</v>
      </c>
      <c r="S281" s="27">
        <f>SUM(P281:R281)</f>
        <v>1955.3996570106203</v>
      </c>
      <c r="T281" s="27"/>
      <c r="U281" s="183">
        <v>9</v>
      </c>
      <c r="V281" s="32">
        <f>P281/U281</f>
        <v>175.54584648987097</v>
      </c>
      <c r="W281" s="219">
        <f>N281/V281</f>
        <v>10.270281157349968</v>
      </c>
      <c r="X281" s="219">
        <f>U281+W281</f>
        <v>19.27028115734997</v>
      </c>
      <c r="Y281" s="41">
        <f>SUM(G281:J281)</f>
        <v>127.00711209046911</v>
      </c>
      <c r="Z281" s="219">
        <f>Y281/V281</f>
        <v>0.72349824635581705</v>
      </c>
      <c r="AA281" s="219">
        <f>U281+Z281</f>
        <v>9.7234982463558168</v>
      </c>
    </row>
    <row r="282" spans="1:27">
      <c r="A282" s="51">
        <v>893</v>
      </c>
      <c r="B282" s="222">
        <v>15</v>
      </c>
      <c r="C282" s="222">
        <v>15</v>
      </c>
      <c r="D282" s="23" t="s">
        <v>572</v>
      </c>
      <c r="E282" s="41">
        <v>7434</v>
      </c>
      <c r="F282" s="41">
        <v>863.84892446854622</v>
      </c>
      <c r="G282" s="41">
        <v>-65.457508065061717</v>
      </c>
      <c r="H282" s="41">
        <v>-2.2690055833382878</v>
      </c>
      <c r="I282" s="41">
        <v>-90.469955240458646</v>
      </c>
      <c r="J282" s="41">
        <v>34.69705405746808</v>
      </c>
      <c r="K282" s="41">
        <v>322.24533761370839</v>
      </c>
      <c r="L282" s="41">
        <v>203.99657983608142</v>
      </c>
      <c r="M282" s="40">
        <v>-3.4440408931934354</v>
      </c>
      <c r="N282" s="48">
        <v>1263.1473862139931</v>
      </c>
      <c r="P282" s="15">
        <v>1608.6094119285638</v>
      </c>
      <c r="Q282" s="15">
        <v>269.59681409739039</v>
      </c>
      <c r="R282" s="15">
        <v>450.78673424213076</v>
      </c>
      <c r="S282" s="27">
        <f>SUM(P282:R282)</f>
        <v>2328.992960268085</v>
      </c>
      <c r="T282" s="27"/>
      <c r="U282" s="183">
        <v>8.6</v>
      </c>
      <c r="V282" s="32">
        <f>P282/U282</f>
        <v>187.04760603820509</v>
      </c>
      <c r="W282" s="219">
        <f>N282/V282</f>
        <v>6.7530796729683411</v>
      </c>
      <c r="X282" s="219">
        <f>U282+W282</f>
        <v>15.353079672968342</v>
      </c>
      <c r="Y282" s="41">
        <f>SUM(G282:J282)</f>
        <v>-123.49941483139057</v>
      </c>
      <c r="Z282" s="219">
        <f>Y282/V282</f>
        <v>-0.66025659160890515</v>
      </c>
      <c r="AA282" s="219">
        <f>U282+Z282</f>
        <v>7.9397434083910943</v>
      </c>
    </row>
    <row r="283" spans="1:27">
      <c r="A283" s="51">
        <v>895</v>
      </c>
      <c r="B283" s="222">
        <v>2</v>
      </c>
      <c r="C283" s="222">
        <v>2</v>
      </c>
      <c r="D283" s="23" t="s">
        <v>573</v>
      </c>
      <c r="E283" s="41">
        <v>15092</v>
      </c>
      <c r="F283" s="41">
        <v>119.36217187665208</v>
      </c>
      <c r="G283" s="41">
        <v>44.831923073178586</v>
      </c>
      <c r="H283" s="41">
        <v>75.714414007434058</v>
      </c>
      <c r="I283" s="41">
        <v>-90.469955240458646</v>
      </c>
      <c r="J283" s="41">
        <v>34.69705405746808</v>
      </c>
      <c r="K283" s="41">
        <v>118.91046431189362</v>
      </c>
      <c r="L283" s="41">
        <v>172.50307830737725</v>
      </c>
      <c r="M283" s="40">
        <v>-80.278226875165657</v>
      </c>
      <c r="N283" s="48">
        <v>395.27092353862048</v>
      </c>
      <c r="P283" s="15">
        <v>1805.1777115304969</v>
      </c>
      <c r="Q283" s="15">
        <v>413.48328584680627</v>
      </c>
      <c r="R283" s="15">
        <v>402.23243671277498</v>
      </c>
      <c r="S283" s="27">
        <f>SUM(P283:R283)</f>
        <v>2620.8934340900782</v>
      </c>
      <c r="T283" s="27"/>
      <c r="U283" s="183">
        <v>8.6</v>
      </c>
      <c r="V283" s="32">
        <f>P283/U283</f>
        <v>209.9043850616857</v>
      </c>
      <c r="W283" s="219">
        <f>N283/V283</f>
        <v>1.8830998858001948</v>
      </c>
      <c r="X283" s="219">
        <f>U283+W283</f>
        <v>10.483099885800195</v>
      </c>
      <c r="Y283" s="41">
        <f>SUM(G283:J283)</f>
        <v>64.773435897622079</v>
      </c>
      <c r="Z283" s="219">
        <f>Y283/V283</f>
        <v>0.30858543464247673</v>
      </c>
      <c r="AA283" s="219">
        <f>U283+Z283</f>
        <v>8.9085854346424771</v>
      </c>
    </row>
    <row r="284" spans="1:27">
      <c r="A284" s="51">
        <v>905</v>
      </c>
      <c r="B284" s="222">
        <v>15</v>
      </c>
      <c r="C284" s="222">
        <v>15</v>
      </c>
      <c r="D284" s="23" t="s">
        <v>294</v>
      </c>
      <c r="E284" s="41">
        <v>67988</v>
      </c>
      <c r="F284" s="41">
        <v>323.77498056751108</v>
      </c>
      <c r="G284" s="41">
        <v>-215.77108566048463</v>
      </c>
      <c r="H284" s="41">
        <v>-96.430139288738559</v>
      </c>
      <c r="I284" s="41">
        <v>-90.469955240458646</v>
      </c>
      <c r="J284" s="41">
        <v>34.69705405746808</v>
      </c>
      <c r="K284" s="41">
        <v>46.76577032439063</v>
      </c>
      <c r="L284" s="41">
        <v>155.72078427873953</v>
      </c>
      <c r="M284" s="40">
        <v>454.00697181855622</v>
      </c>
      <c r="N284" s="48">
        <v>612.29438087722474</v>
      </c>
      <c r="P284" s="15">
        <v>1891.4455154149421</v>
      </c>
      <c r="Q284" s="15">
        <v>274.54349419015125</v>
      </c>
      <c r="R284" s="15">
        <v>397.01654265479198</v>
      </c>
      <c r="S284" s="27">
        <f>SUM(P284:R284)</f>
        <v>2563.005552259885</v>
      </c>
      <c r="T284" s="27"/>
      <c r="U284" s="183">
        <v>8.4</v>
      </c>
      <c r="V284" s="32">
        <f>P284/U284</f>
        <v>225.17208516844548</v>
      </c>
      <c r="W284" s="219">
        <f>N284/V284</f>
        <v>2.7192286309343494</v>
      </c>
      <c r="X284" s="219">
        <f>U284+W284</f>
        <v>11.11922863093435</v>
      </c>
      <c r="Y284" s="41">
        <f>SUM(G284:J284)</f>
        <v>-367.97412613221377</v>
      </c>
      <c r="Z284" s="219">
        <f>Y284/V284</f>
        <v>-1.6341906940060609</v>
      </c>
      <c r="AA284" s="219">
        <f>U284+Z284</f>
        <v>6.7658093059939395</v>
      </c>
    </row>
    <row r="285" spans="1:27">
      <c r="A285" s="51">
        <v>908</v>
      </c>
      <c r="B285" s="222">
        <v>6</v>
      </c>
      <c r="C285" s="222">
        <v>6</v>
      </c>
      <c r="D285" s="23" t="s">
        <v>574</v>
      </c>
      <c r="E285" s="41">
        <v>20703</v>
      </c>
      <c r="F285" s="41">
        <v>227.62025474057359</v>
      </c>
      <c r="G285" s="41">
        <v>-114.4625252988952</v>
      </c>
      <c r="H285" s="41">
        <v>-46.473528495903786</v>
      </c>
      <c r="I285" s="41">
        <v>-90.469955240458646</v>
      </c>
      <c r="J285" s="41">
        <v>34.69705405746808</v>
      </c>
      <c r="K285" s="41">
        <v>206.80057525746116</v>
      </c>
      <c r="L285" s="41">
        <v>138.30827818365273</v>
      </c>
      <c r="M285" s="40">
        <v>33.097811911317201</v>
      </c>
      <c r="N285" s="48">
        <v>389.11796513545619</v>
      </c>
      <c r="P285" s="15">
        <v>1935.962138468265</v>
      </c>
      <c r="Q285" s="15">
        <v>227.16033492730526</v>
      </c>
      <c r="R285" s="15">
        <v>300.49300706602912</v>
      </c>
      <c r="S285" s="27">
        <f>SUM(P285:R285)</f>
        <v>2463.6154804615999</v>
      </c>
      <c r="T285" s="27"/>
      <c r="U285" s="183">
        <v>8.9</v>
      </c>
      <c r="V285" s="32">
        <f>P285/U285</f>
        <v>217.52383578295112</v>
      </c>
      <c r="W285" s="219">
        <f>N285/V285</f>
        <v>1.7888520756121851</v>
      </c>
      <c r="X285" s="219">
        <f>U285+W285</f>
        <v>10.688852075612186</v>
      </c>
      <c r="Y285" s="41">
        <f>SUM(G285:J285)</f>
        <v>-216.70895497778955</v>
      </c>
      <c r="Z285" s="219">
        <f>Y285/V285</f>
        <v>-0.99625383212727692</v>
      </c>
      <c r="AA285" s="219">
        <f>U285+Z285</f>
        <v>7.9037461678727237</v>
      </c>
    </row>
    <row r="286" spans="1:27">
      <c r="A286" s="51">
        <v>915</v>
      </c>
      <c r="B286" s="222">
        <v>11</v>
      </c>
      <c r="C286" s="222">
        <v>11</v>
      </c>
      <c r="D286" s="23" t="s">
        <v>575</v>
      </c>
      <c r="E286" s="41">
        <v>19759</v>
      </c>
      <c r="F286" s="41">
        <v>-96.276014208616658</v>
      </c>
      <c r="G286" s="41">
        <v>-14.487823352269407</v>
      </c>
      <c r="H286" s="41">
        <v>0.49168642481863489</v>
      </c>
      <c r="I286" s="41">
        <v>-90.469955240458646</v>
      </c>
      <c r="J286" s="41">
        <v>34.69705405746808</v>
      </c>
      <c r="K286" s="41">
        <v>307.43948987085543</v>
      </c>
      <c r="L286" s="41">
        <v>167.54255693006087</v>
      </c>
      <c r="M286" s="40">
        <v>-126.88658332911585</v>
      </c>
      <c r="N286" s="48">
        <v>182.0504111729835</v>
      </c>
      <c r="P286" s="15">
        <v>1805.2334790204504</v>
      </c>
      <c r="Q286" s="15">
        <v>184.8563639101169</v>
      </c>
      <c r="R286" s="15">
        <v>387.31292229475173</v>
      </c>
      <c r="S286" s="27">
        <f>SUM(P286:R286)</f>
        <v>2377.4027652253189</v>
      </c>
      <c r="T286" s="27"/>
      <c r="U286" s="183">
        <v>8.8000000000000007</v>
      </c>
      <c r="V286" s="32">
        <f>P286/U286</f>
        <v>205.14016807050572</v>
      </c>
      <c r="W286" s="219">
        <f>N286/V286</f>
        <v>0.88744399931667028</v>
      </c>
      <c r="X286" s="219">
        <f>U286+W286</f>
        <v>9.6874439993166703</v>
      </c>
      <c r="Y286" s="41">
        <f>SUM(G286:J286)</f>
        <v>-69.769038110441343</v>
      </c>
      <c r="Z286" s="219">
        <f>Y286/V286</f>
        <v>-0.34010422613313862</v>
      </c>
      <c r="AA286" s="219">
        <f>U286+Z286</f>
        <v>8.4598957738668616</v>
      </c>
    </row>
    <row r="287" spans="1:27">
      <c r="A287" s="51">
        <v>918</v>
      </c>
      <c r="B287" s="222">
        <v>2</v>
      </c>
      <c r="C287" s="222">
        <v>2</v>
      </c>
      <c r="D287" s="23" t="s">
        <v>576</v>
      </c>
      <c r="E287" s="41">
        <v>2228</v>
      </c>
      <c r="F287" s="41">
        <v>155.20983448051695</v>
      </c>
      <c r="G287" s="41">
        <v>-8.1194424221278734</v>
      </c>
      <c r="H287" s="41">
        <v>0.49168642481863484</v>
      </c>
      <c r="I287" s="41">
        <v>-90.469955240458646</v>
      </c>
      <c r="J287" s="41">
        <v>34.69705405746808</v>
      </c>
      <c r="K287" s="41">
        <v>414.91059991176428</v>
      </c>
      <c r="L287" s="41">
        <v>228.96623828184056</v>
      </c>
      <c r="M287" s="40">
        <v>-206.87881508078993</v>
      </c>
      <c r="N287" s="48">
        <v>528.80720043327358</v>
      </c>
      <c r="P287" s="15">
        <v>1801.3241182393601</v>
      </c>
      <c r="Q287" s="15">
        <v>134.89633595152603</v>
      </c>
      <c r="R287" s="15">
        <v>432.823451048474</v>
      </c>
      <c r="S287" s="27">
        <f>SUM(P287:R287)</f>
        <v>2369.0439052393604</v>
      </c>
      <c r="T287" s="27"/>
      <c r="U287" s="183">
        <v>9.5</v>
      </c>
      <c r="V287" s="32">
        <f>P287/U287</f>
        <v>189.61306507782737</v>
      </c>
      <c r="W287" s="219">
        <f>N287/V287</f>
        <v>2.7888753352318982</v>
      </c>
      <c r="X287" s="219">
        <f>U287+W287</f>
        <v>12.288875335231898</v>
      </c>
      <c r="Y287" s="41">
        <f>SUM(G287:J287)</f>
        <v>-63.400657180299802</v>
      </c>
      <c r="Z287" s="219">
        <f>Y287/V287</f>
        <v>-0.33436861090915215</v>
      </c>
      <c r="AA287" s="219">
        <f>U287+Z287</f>
        <v>9.1656313890908478</v>
      </c>
    </row>
    <row r="288" spans="1:27">
      <c r="A288" s="51">
        <v>921</v>
      </c>
      <c r="B288" s="222">
        <v>11</v>
      </c>
      <c r="C288" s="222">
        <v>11</v>
      </c>
      <c r="D288" s="23" t="s">
        <v>577</v>
      </c>
      <c r="E288" s="41">
        <v>1894</v>
      </c>
      <c r="F288" s="41">
        <v>79.839860101034731</v>
      </c>
      <c r="G288" s="41">
        <v>378.10354544800884</v>
      </c>
      <c r="H288" s="41">
        <v>29.477532094210158</v>
      </c>
      <c r="I288" s="41">
        <v>-90.469955240458646</v>
      </c>
      <c r="J288" s="41">
        <v>34.697054057468087</v>
      </c>
      <c r="K288" s="41">
        <v>560.02828668685765</v>
      </c>
      <c r="L288" s="41">
        <v>258.62148987893073</v>
      </c>
      <c r="M288" s="40">
        <v>129.46251319957761</v>
      </c>
      <c r="N288" s="48">
        <v>1379.7603262458701</v>
      </c>
      <c r="P288" s="15">
        <v>1365.6795938264515</v>
      </c>
      <c r="Q288" s="15">
        <v>234.26716209081309</v>
      </c>
      <c r="R288" s="15">
        <v>438.85681812354807</v>
      </c>
      <c r="S288" s="27">
        <f>SUM(P288:R288)</f>
        <v>2038.8035740408127</v>
      </c>
      <c r="T288" s="27"/>
      <c r="U288" s="183">
        <v>9.2000000000000011</v>
      </c>
      <c r="V288" s="32">
        <f>P288/U288</f>
        <v>148.44343411157081</v>
      </c>
      <c r="W288" s="219">
        <f>N288/V288</f>
        <v>9.2948558789662297</v>
      </c>
      <c r="X288" s="219">
        <f>U288+W288</f>
        <v>18.494855878966231</v>
      </c>
      <c r="Y288" s="41">
        <f>SUM(G288:J288)</f>
        <v>351.80817635922847</v>
      </c>
      <c r="Z288" s="219">
        <f>Y288/V288</f>
        <v>2.3699813903173901</v>
      </c>
      <c r="AA288" s="219">
        <f>U288+Z288</f>
        <v>11.569981390317391</v>
      </c>
    </row>
    <row r="289" spans="1:27">
      <c r="A289" s="51">
        <v>922</v>
      </c>
      <c r="B289" s="222">
        <v>6</v>
      </c>
      <c r="C289" s="222">
        <v>6</v>
      </c>
      <c r="D289" s="23" t="s">
        <v>578</v>
      </c>
      <c r="E289" s="41">
        <v>4501</v>
      </c>
      <c r="F289" s="41">
        <v>595.46747628865171</v>
      </c>
      <c r="G289" s="41">
        <v>-28.952651466844877</v>
      </c>
      <c r="H289" s="41">
        <v>-35.972435499227537</v>
      </c>
      <c r="I289" s="41">
        <v>-90.469955240458646</v>
      </c>
      <c r="J289" s="41">
        <v>34.69705405746808</v>
      </c>
      <c r="K289" s="41">
        <v>278.33795097454635</v>
      </c>
      <c r="L289" s="41">
        <v>154.92908397189686</v>
      </c>
      <c r="M289" s="40">
        <v>-251.10397689402356</v>
      </c>
      <c r="N289" s="48">
        <v>656.93254621224912</v>
      </c>
      <c r="P289" s="15">
        <v>2095.0490748587958</v>
      </c>
      <c r="Q289" s="15">
        <v>103.96830004443456</v>
      </c>
      <c r="R289" s="15">
        <v>324.20593548411478</v>
      </c>
      <c r="S289" s="27">
        <f>SUM(P289:R289)</f>
        <v>2523.2233103873455</v>
      </c>
      <c r="T289" s="27"/>
      <c r="U289" s="183">
        <v>9.3000000000000007</v>
      </c>
      <c r="V289" s="32">
        <f>P289/U289</f>
        <v>225.27409407083826</v>
      </c>
      <c r="W289" s="219">
        <f>N289/V289</f>
        <v>2.9161477662215094</v>
      </c>
      <c r="X289" s="219">
        <f>U289+W289</f>
        <v>12.216147766221511</v>
      </c>
      <c r="Y289" s="41">
        <f>SUM(G289:J289)</f>
        <v>-120.69798814906298</v>
      </c>
      <c r="Z289" s="219">
        <f>Y289/V289</f>
        <v>-0.53578281447270659</v>
      </c>
      <c r="AA289" s="219">
        <f>U289+Z289</f>
        <v>8.7642171855272935</v>
      </c>
    </row>
    <row r="290" spans="1:27">
      <c r="A290" s="51">
        <v>924</v>
      </c>
      <c r="B290" s="222">
        <v>16</v>
      </c>
      <c r="C290" s="222">
        <v>16</v>
      </c>
      <c r="D290" s="23" t="s">
        <v>579</v>
      </c>
      <c r="E290" s="41">
        <v>2946</v>
      </c>
      <c r="F290" s="41">
        <v>331.31395090025501</v>
      </c>
      <c r="G290" s="41">
        <v>48.142439707054493</v>
      </c>
      <c r="H290" s="41">
        <v>-35.872302889745235</v>
      </c>
      <c r="I290" s="41">
        <v>-90.469955240458646</v>
      </c>
      <c r="J290" s="41">
        <v>34.69705405746808</v>
      </c>
      <c r="K290" s="41">
        <v>556.07084387356281</v>
      </c>
      <c r="L290" s="41">
        <v>244.53497826009755</v>
      </c>
      <c r="M290" s="40">
        <v>34.037678207739305</v>
      </c>
      <c r="N290" s="48">
        <v>1122.4546868962143</v>
      </c>
      <c r="P290" s="15">
        <v>1686.8367810057387</v>
      </c>
      <c r="Q290" s="15">
        <v>189.93412236931431</v>
      </c>
      <c r="R290" s="15">
        <v>291.44946079429735</v>
      </c>
      <c r="S290" s="27">
        <f>SUM(P290:R290)</f>
        <v>2168.2203641693504</v>
      </c>
      <c r="T290" s="27"/>
      <c r="U290" s="183">
        <v>9.8000000000000007</v>
      </c>
      <c r="V290" s="32">
        <f>P290/U290</f>
        <v>172.1262021434427</v>
      </c>
      <c r="W290" s="219">
        <f>N290/V290</f>
        <v>6.5211145828966126</v>
      </c>
      <c r="X290" s="219">
        <f>U290+W290</f>
        <v>16.321114582896612</v>
      </c>
      <c r="Y290" s="41">
        <f>SUM(G290:J290)</f>
        <v>-43.502764365681315</v>
      </c>
      <c r="Z290" s="219">
        <f>Y290/V290</f>
        <v>-0.2527376066162661</v>
      </c>
      <c r="AA290" s="219">
        <f>U290+Z290</f>
        <v>9.5472623933837344</v>
      </c>
    </row>
    <row r="291" spans="1:27">
      <c r="A291" s="51">
        <v>925</v>
      </c>
      <c r="B291" s="222">
        <v>11</v>
      </c>
      <c r="C291" s="222">
        <v>11</v>
      </c>
      <c r="D291" s="23" t="s">
        <v>580</v>
      </c>
      <c r="E291" s="41">
        <v>3427</v>
      </c>
      <c r="F291" s="41">
        <v>362.20769066744271</v>
      </c>
      <c r="G291" s="41">
        <v>364.02535834623063</v>
      </c>
      <c r="H291" s="41">
        <v>256.52567832333216</v>
      </c>
      <c r="I291" s="41">
        <v>-90.46995524045866</v>
      </c>
      <c r="J291" s="41">
        <v>34.69705405746808</v>
      </c>
      <c r="K291" s="41">
        <v>-5.9576278379730203</v>
      </c>
      <c r="L291" s="41">
        <v>239.43109043630139</v>
      </c>
      <c r="M291" s="40">
        <v>-8.0732419025386637</v>
      </c>
      <c r="N291" s="48">
        <v>1152.3860468700459</v>
      </c>
      <c r="P291" s="15">
        <v>1511.4424828124054</v>
      </c>
      <c r="Q291" s="15">
        <v>672.05874934344899</v>
      </c>
      <c r="R291" s="15">
        <v>349.94518499317178</v>
      </c>
      <c r="S291" s="27">
        <f>SUM(P291:R291)</f>
        <v>2533.4464171490263</v>
      </c>
      <c r="T291" s="27"/>
      <c r="U291" s="183">
        <v>8.4</v>
      </c>
      <c r="V291" s="32">
        <f>P291/U291</f>
        <v>179.93362890623874</v>
      </c>
      <c r="W291" s="219">
        <f>N291/V291</f>
        <v>6.4045062275187066</v>
      </c>
      <c r="X291" s="219">
        <f>U291+W291</f>
        <v>14.804506227518708</v>
      </c>
      <c r="Y291" s="41">
        <f>SUM(G291:J291)</f>
        <v>564.7781354865723</v>
      </c>
      <c r="Z291" s="219">
        <f>Y291/V291</f>
        <v>3.1388136776859619</v>
      </c>
      <c r="AA291" s="219">
        <f>U291+Z291</f>
        <v>11.538813677685962</v>
      </c>
    </row>
    <row r="292" spans="1:27">
      <c r="A292" s="51">
        <v>927</v>
      </c>
      <c r="B292" s="222">
        <v>1</v>
      </c>
      <c r="C292" s="223">
        <v>34</v>
      </c>
      <c r="D292" s="23" t="s">
        <v>581</v>
      </c>
      <c r="E292" s="41">
        <v>28913</v>
      </c>
      <c r="F292" s="41">
        <v>467.08617546483873</v>
      </c>
      <c r="G292" s="41">
        <v>47.526166000203197</v>
      </c>
      <c r="H292" s="41">
        <v>43.394650648497766</v>
      </c>
      <c r="I292" s="41">
        <v>-90.469955240458646</v>
      </c>
      <c r="J292" s="41">
        <v>34.69705405746808</v>
      </c>
      <c r="K292" s="41">
        <v>90.697613283760703</v>
      </c>
      <c r="L292" s="41">
        <v>139.32080180989195</v>
      </c>
      <c r="M292" s="40">
        <v>-110.80998166914537</v>
      </c>
      <c r="N292" s="48">
        <v>621.44252437529747</v>
      </c>
      <c r="P292" s="15">
        <v>1958.8034051680804</v>
      </c>
      <c r="Q292" s="15">
        <v>111.76745702625115</v>
      </c>
      <c r="R292" s="15">
        <v>299.88373710621516</v>
      </c>
      <c r="S292" s="27">
        <f>SUM(P292:R292)</f>
        <v>2370.4545993005468</v>
      </c>
      <c r="T292" s="27"/>
      <c r="U292" s="183">
        <v>7.8</v>
      </c>
      <c r="V292" s="32">
        <f>P292/U292</f>
        <v>251.12864168821545</v>
      </c>
      <c r="W292" s="219">
        <f>N292/V292</f>
        <v>2.474598358027353</v>
      </c>
      <c r="X292" s="219">
        <f>U292+W292</f>
        <v>10.274598358027353</v>
      </c>
      <c r="Y292" s="41">
        <f>SUM(G292:J292)</f>
        <v>35.147915465710398</v>
      </c>
      <c r="Z292" s="219">
        <f>Y292/V292</f>
        <v>0.13995980398503372</v>
      </c>
      <c r="AA292" s="219">
        <f>U292+Z292</f>
        <v>7.9399598039850332</v>
      </c>
    </row>
    <row r="293" spans="1:27">
      <c r="A293" s="51">
        <v>931</v>
      </c>
      <c r="B293" s="222">
        <v>13</v>
      </c>
      <c r="C293" s="222">
        <v>13</v>
      </c>
      <c r="D293" s="23" t="s">
        <v>582</v>
      </c>
      <c r="E293" s="41">
        <v>5951</v>
      </c>
      <c r="F293" s="41">
        <v>110.18170640849078</v>
      </c>
      <c r="G293" s="41">
        <v>407.07547541903625</v>
      </c>
      <c r="H293" s="41">
        <v>267.63881693593254</v>
      </c>
      <c r="I293" s="41">
        <v>-90.469955240458646</v>
      </c>
      <c r="J293" s="41">
        <v>34.69705405746808</v>
      </c>
      <c r="K293" s="41">
        <v>398.63750747683582</v>
      </c>
      <c r="L293" s="41">
        <v>220.08306042331367</v>
      </c>
      <c r="M293" s="40">
        <v>24.511846748445638</v>
      </c>
      <c r="N293" s="48">
        <v>1372.3555122493053</v>
      </c>
      <c r="P293" s="15">
        <v>1449.7794064394109</v>
      </c>
      <c r="Q293" s="15">
        <v>398.71189018652331</v>
      </c>
      <c r="R293" s="15">
        <v>365.89175089443802</v>
      </c>
      <c r="S293" s="27">
        <f>SUM(P293:R293)</f>
        <v>2214.3830475203722</v>
      </c>
      <c r="T293" s="27"/>
      <c r="U293" s="183">
        <v>8.4</v>
      </c>
      <c r="V293" s="32">
        <f>P293/U293</f>
        <v>172.59278648088224</v>
      </c>
      <c r="W293" s="219">
        <f>N293/V293</f>
        <v>7.9514071255887533</v>
      </c>
      <c r="X293" s="219">
        <f>U293+W293</f>
        <v>16.351407125588754</v>
      </c>
      <c r="Y293" s="41">
        <f>SUM(G293:J293)</f>
        <v>618.94139117197835</v>
      </c>
      <c r="Z293" s="219">
        <f>Y293/V293</f>
        <v>3.5861370790287186</v>
      </c>
      <c r="AA293" s="219">
        <f>U293+Z293</f>
        <v>11.986137079028719</v>
      </c>
    </row>
    <row r="294" spans="1:27">
      <c r="A294" s="51">
        <v>934</v>
      </c>
      <c r="B294" s="222">
        <v>14</v>
      </c>
      <c r="C294" s="222">
        <v>14</v>
      </c>
      <c r="D294" s="23" t="s">
        <v>583</v>
      </c>
      <c r="E294" s="41">
        <v>2671</v>
      </c>
      <c r="F294" s="41">
        <v>56.465842189461362</v>
      </c>
      <c r="G294" s="41">
        <v>145.04829827647001</v>
      </c>
      <c r="H294" s="41">
        <v>9.206434812121028</v>
      </c>
      <c r="I294" s="41">
        <v>-90.469955240458646</v>
      </c>
      <c r="J294" s="41">
        <v>34.69705405746808</v>
      </c>
      <c r="K294" s="41">
        <v>458.56375464014036</v>
      </c>
      <c r="L294" s="41">
        <v>210.37030712304923</v>
      </c>
      <c r="M294" s="40">
        <v>-294.92886559341071</v>
      </c>
      <c r="N294" s="48">
        <v>528.95287028508164</v>
      </c>
      <c r="P294" s="15">
        <v>1711.1284132079986</v>
      </c>
      <c r="Q294" s="15">
        <v>234.26688375140401</v>
      </c>
      <c r="R294" s="15">
        <v>331.94392267540246</v>
      </c>
      <c r="S294" s="27">
        <f>SUM(P294:R294)</f>
        <v>2277.339219634805</v>
      </c>
      <c r="T294" s="27"/>
      <c r="U294" s="183">
        <v>9.6</v>
      </c>
      <c r="V294" s="32">
        <f>P294/U294</f>
        <v>178.24254304249988</v>
      </c>
      <c r="W294" s="219">
        <f>N294/V294</f>
        <v>2.9676016805873271</v>
      </c>
      <c r="X294" s="219">
        <f>U294+W294</f>
        <v>12.567601680587327</v>
      </c>
      <c r="Y294" s="41">
        <f>SUM(G294:J294)</f>
        <v>98.481831905600458</v>
      </c>
      <c r="Z294" s="219">
        <f>Y294/V294</f>
        <v>0.55251585970762662</v>
      </c>
      <c r="AA294" s="219">
        <f>U294+Z294</f>
        <v>10.152515859707627</v>
      </c>
    </row>
    <row r="295" spans="1:27">
      <c r="A295" s="51">
        <v>935</v>
      </c>
      <c r="B295" s="222">
        <v>8</v>
      </c>
      <c r="C295" s="222">
        <v>8</v>
      </c>
      <c r="D295" s="23" t="s">
        <v>584</v>
      </c>
      <c r="E295" s="41">
        <v>2985</v>
      </c>
      <c r="F295" s="41">
        <v>41.620695381876438</v>
      </c>
      <c r="G295" s="41">
        <v>16.984498716344934</v>
      </c>
      <c r="H295" s="41">
        <v>39.760660580370036</v>
      </c>
      <c r="I295" s="41">
        <v>-90.469955240458646</v>
      </c>
      <c r="J295" s="41">
        <v>34.69705405746808</v>
      </c>
      <c r="K295" s="41">
        <v>363.50108801784199</v>
      </c>
      <c r="L295" s="41">
        <v>208.53846738420859</v>
      </c>
      <c r="M295" s="40">
        <v>72.452261306532662</v>
      </c>
      <c r="N295" s="48">
        <v>687.08477022442514</v>
      </c>
      <c r="P295" s="15">
        <v>1751.6962783022682</v>
      </c>
      <c r="Q295" s="15">
        <v>228.53175075376885</v>
      </c>
      <c r="R295" s="15">
        <v>557.58172341440536</v>
      </c>
      <c r="S295" s="27">
        <f>SUM(P295:R295)</f>
        <v>2537.8097524704426</v>
      </c>
      <c r="T295" s="27"/>
      <c r="U295" s="183">
        <v>9.9</v>
      </c>
      <c r="V295" s="32">
        <f>P295/U295</f>
        <v>176.9390180103301</v>
      </c>
      <c r="W295" s="219">
        <f>N295/V295</f>
        <v>3.8831727334686099</v>
      </c>
      <c r="X295" s="219">
        <f>U295+W295</f>
        <v>13.783172733468611</v>
      </c>
      <c r="Y295" s="41">
        <f>SUM(G295:J295)</f>
        <v>0.97225811372440774</v>
      </c>
      <c r="Z295" s="219">
        <f>Y295/V295</f>
        <v>5.494876848856735E-3</v>
      </c>
      <c r="AA295" s="219">
        <f>U295+Z295</f>
        <v>9.9054948768488575</v>
      </c>
    </row>
    <row r="296" spans="1:27">
      <c r="A296" s="51">
        <v>936</v>
      </c>
      <c r="B296" s="222">
        <v>6</v>
      </c>
      <c r="C296" s="222">
        <v>6</v>
      </c>
      <c r="D296" s="23" t="s">
        <v>585</v>
      </c>
      <c r="E296" s="41">
        <v>6395</v>
      </c>
      <c r="F296" s="41">
        <v>132.46334988702702</v>
      </c>
      <c r="G296" s="41">
        <v>310.49382441535971</v>
      </c>
      <c r="H296" s="41">
        <v>137.99423180927437</v>
      </c>
      <c r="I296" s="41">
        <v>-90.469955240458646</v>
      </c>
      <c r="J296" s="41">
        <v>34.69705405746808</v>
      </c>
      <c r="K296" s="41">
        <v>313.96371132582794</v>
      </c>
      <c r="L296" s="41">
        <v>221.51354418751001</v>
      </c>
      <c r="M296" s="40">
        <v>82.024394057857705</v>
      </c>
      <c r="N296" s="48">
        <v>1142.6801545201065</v>
      </c>
      <c r="P296" s="15">
        <v>1454.0432769541337</v>
      </c>
      <c r="Q296" s="15">
        <v>313.16371282251754</v>
      </c>
      <c r="R296" s="15">
        <v>353.53057917329164</v>
      </c>
      <c r="S296" s="27">
        <f>SUM(P296:R296)</f>
        <v>2120.7375689499427</v>
      </c>
      <c r="T296" s="27"/>
      <c r="U296" s="183">
        <v>8.6</v>
      </c>
      <c r="V296" s="32">
        <f>P296/U296</f>
        <v>169.0747996458295</v>
      </c>
      <c r="W296" s="219">
        <f>N296/V296</f>
        <v>6.7584297418287225</v>
      </c>
      <c r="X296" s="219">
        <f>U296+W296</f>
        <v>15.358429741828722</v>
      </c>
      <c r="Y296" s="41">
        <f>SUM(G296:J296)</f>
        <v>392.71515504164347</v>
      </c>
      <c r="Z296" s="219">
        <f>Y296/V296</f>
        <v>2.3227302700596777</v>
      </c>
      <c r="AA296" s="219">
        <f>U296+Z296</f>
        <v>10.922730270059677</v>
      </c>
    </row>
    <row r="297" spans="1:27">
      <c r="A297" s="51">
        <v>946</v>
      </c>
      <c r="B297" s="222">
        <v>15</v>
      </c>
      <c r="C297" s="222">
        <v>15</v>
      </c>
      <c r="D297" s="23" t="s">
        <v>308</v>
      </c>
      <c r="E297" s="41">
        <v>6287</v>
      </c>
      <c r="F297" s="41">
        <v>802.40372240910506</v>
      </c>
      <c r="G297" s="41">
        <v>-22.943857118102084</v>
      </c>
      <c r="H297" s="41">
        <v>12.4070310846603</v>
      </c>
      <c r="I297" s="41">
        <v>-90.469955240458631</v>
      </c>
      <c r="J297" s="41">
        <v>34.69705405746808</v>
      </c>
      <c r="K297" s="41">
        <v>345.27497863933309</v>
      </c>
      <c r="L297" s="41">
        <v>216.96121268841119</v>
      </c>
      <c r="M297" s="40">
        <v>112.04374105296644</v>
      </c>
      <c r="N297" s="48">
        <v>1410.3739275936243</v>
      </c>
      <c r="P297" s="15">
        <v>1768.6810721616393</v>
      </c>
      <c r="Q297" s="15">
        <v>212.33547303960557</v>
      </c>
      <c r="R297" s="15">
        <v>402.55555685128041</v>
      </c>
      <c r="S297" s="27">
        <f>SUM(P297:R297)</f>
        <v>2383.5721020525252</v>
      </c>
      <c r="T297" s="27"/>
      <c r="U297" s="183">
        <v>9.1999999999999993</v>
      </c>
      <c r="V297" s="32">
        <f>P297/U297</f>
        <v>192.24794262626517</v>
      </c>
      <c r="W297" s="219">
        <f>N297/V297</f>
        <v>7.3362237760610354</v>
      </c>
      <c r="X297" s="219">
        <f>U297+W297</f>
        <v>16.536223776061036</v>
      </c>
      <c r="Y297" s="41">
        <f>SUM(G297:J297)</f>
        <v>-66.309727216432336</v>
      </c>
      <c r="Z297" s="219">
        <f>Y297/V297</f>
        <v>-0.3449177468980259</v>
      </c>
      <c r="AA297" s="219">
        <f>U297+Z297</f>
        <v>8.8550822531019726</v>
      </c>
    </row>
    <row r="298" spans="1:27">
      <c r="A298" s="51">
        <v>976</v>
      </c>
      <c r="B298" s="222">
        <v>19</v>
      </c>
      <c r="C298" s="222">
        <v>19</v>
      </c>
      <c r="D298" s="23" t="s">
        <v>586</v>
      </c>
      <c r="E298" s="41">
        <v>3788</v>
      </c>
      <c r="F298" s="41">
        <v>489.61474623768078</v>
      </c>
      <c r="G298" s="41">
        <v>-33.948052562393613</v>
      </c>
      <c r="H298" s="41">
        <v>-35.841771342183442</v>
      </c>
      <c r="I298" s="41">
        <v>-90.469955240458646</v>
      </c>
      <c r="J298" s="41">
        <v>34.697054057468087</v>
      </c>
      <c r="K298" s="41">
        <v>498.0649859132638</v>
      </c>
      <c r="L298" s="41">
        <v>217.2046154073694</v>
      </c>
      <c r="M298" s="40">
        <v>-191.23891235480465</v>
      </c>
      <c r="N298" s="48">
        <v>888.08271013618275</v>
      </c>
      <c r="P298" s="15">
        <v>1547.6532483393617</v>
      </c>
      <c r="Q298" s="15">
        <v>141.68625303590287</v>
      </c>
      <c r="R298" s="15">
        <v>368.92505322597674</v>
      </c>
      <c r="S298" s="27">
        <f>SUM(P298:R298)</f>
        <v>2058.2645546012413</v>
      </c>
      <c r="T298" s="27"/>
      <c r="U298" s="183">
        <v>8.4</v>
      </c>
      <c r="V298" s="32">
        <f>P298/U298</f>
        <v>184.24443432611449</v>
      </c>
      <c r="W298" s="219">
        <f>N298/V298</f>
        <v>4.8201331746296745</v>
      </c>
      <c r="X298" s="219">
        <f>U298+W298</f>
        <v>13.220133174629675</v>
      </c>
      <c r="Y298" s="41">
        <f>SUM(G298:J298)</f>
        <v>-125.5627250875676</v>
      </c>
      <c r="Z298" s="219">
        <f>Y298/V298</f>
        <v>-0.68150077665477982</v>
      </c>
      <c r="AA298" s="219">
        <f>U298+Z298</f>
        <v>7.718499223345221</v>
      </c>
    </row>
    <row r="299" spans="1:27">
      <c r="A299" s="51">
        <v>977</v>
      </c>
      <c r="B299" s="222">
        <v>17</v>
      </c>
      <c r="C299" s="222">
        <v>17</v>
      </c>
      <c r="D299" s="23" t="s">
        <v>587</v>
      </c>
      <c r="E299" s="41">
        <v>15293</v>
      </c>
      <c r="F299" s="41">
        <v>649.38064956307949</v>
      </c>
      <c r="G299" s="41">
        <v>-37.83371631767092</v>
      </c>
      <c r="H299" s="41">
        <v>-38.409464652610424</v>
      </c>
      <c r="I299" s="41">
        <v>-90.469955240458646</v>
      </c>
      <c r="J299" s="41">
        <v>34.69705405746808</v>
      </c>
      <c r="K299" s="41">
        <v>426.79225627424455</v>
      </c>
      <c r="L299" s="41">
        <v>159.11941955079774</v>
      </c>
      <c r="M299" s="40">
        <v>13.445694108415616</v>
      </c>
      <c r="N299" s="48">
        <v>1116.7219373635066</v>
      </c>
      <c r="P299" s="15">
        <v>1998.851132355155</v>
      </c>
      <c r="Q299" s="15">
        <v>233.4359540966455</v>
      </c>
      <c r="R299" s="15">
        <v>367.26964083999212</v>
      </c>
      <c r="S299" s="27">
        <f>SUM(P299:R299)</f>
        <v>2599.5567272917924</v>
      </c>
      <c r="T299" s="27"/>
      <c r="U299" s="183">
        <v>10.3</v>
      </c>
      <c r="V299" s="32">
        <f>P299/U299</f>
        <v>194.06321673351019</v>
      </c>
      <c r="W299" s="219">
        <f>N299/V299</f>
        <v>5.7544235129164223</v>
      </c>
      <c r="X299" s="219">
        <f>U299+W299</f>
        <v>16.054423512916422</v>
      </c>
      <c r="Y299" s="41">
        <f>SUM(G299:J299)</f>
        <v>-132.01608215327192</v>
      </c>
      <c r="Z299" s="219">
        <f>Y299/V299</f>
        <v>-0.68027359525096354</v>
      </c>
      <c r="AA299" s="219">
        <f>U299+Z299</f>
        <v>9.6197264047490378</v>
      </c>
    </row>
    <row r="300" spans="1:27">
      <c r="A300" s="51">
        <v>980</v>
      </c>
      <c r="B300" s="222">
        <v>6</v>
      </c>
      <c r="C300" s="222">
        <v>6</v>
      </c>
      <c r="D300" s="23" t="s">
        <v>588</v>
      </c>
      <c r="E300" s="41">
        <v>33607</v>
      </c>
      <c r="F300" s="41">
        <v>652.79963967762865</v>
      </c>
      <c r="G300" s="41">
        <v>9.8137567582367566</v>
      </c>
      <c r="H300" s="41">
        <v>-9.5068247179447276</v>
      </c>
      <c r="I300" s="41">
        <v>-90.469955240458646</v>
      </c>
      <c r="J300" s="41">
        <v>34.69705405746808</v>
      </c>
      <c r="K300" s="41">
        <v>163.16406184444591</v>
      </c>
      <c r="L300" s="41">
        <v>125.59792048308245</v>
      </c>
      <c r="M300" s="40">
        <v>-120.34442229297468</v>
      </c>
      <c r="N300" s="48">
        <v>765.75123058972474</v>
      </c>
      <c r="P300" s="15">
        <v>1899.2269268429684</v>
      </c>
      <c r="Q300" s="15">
        <v>216.22452840182103</v>
      </c>
      <c r="R300" s="15">
        <v>261.53704064915047</v>
      </c>
      <c r="S300" s="27">
        <f>SUM(P300:R300)</f>
        <v>2376.9884958939401</v>
      </c>
      <c r="T300" s="27"/>
      <c r="U300" s="183">
        <v>8.4</v>
      </c>
      <c r="V300" s="32">
        <f>P300/U300</f>
        <v>226.09844367178195</v>
      </c>
      <c r="W300" s="219">
        <f>N300/V300</f>
        <v>3.3868045182183346</v>
      </c>
      <c r="X300" s="219">
        <f>U300+W300</f>
        <v>11.786804518218336</v>
      </c>
      <c r="Y300" s="41">
        <f>SUM(G300:J300)</f>
        <v>-55.46596914269854</v>
      </c>
      <c r="Z300" s="219">
        <f>Y300/V300</f>
        <v>-0.24531778389070322</v>
      </c>
      <c r="AA300" s="219">
        <f>U300+Z300</f>
        <v>8.1546822161092969</v>
      </c>
    </row>
    <row r="301" spans="1:27">
      <c r="A301" s="51">
        <v>981</v>
      </c>
      <c r="B301" s="222">
        <v>5</v>
      </c>
      <c r="C301" s="222">
        <v>5</v>
      </c>
      <c r="D301" s="23" t="s">
        <v>589</v>
      </c>
      <c r="E301" s="41">
        <v>2237</v>
      </c>
      <c r="F301" s="41">
        <v>-77.134797948062982</v>
      </c>
      <c r="G301" s="41">
        <v>295.20329492602775</v>
      </c>
      <c r="H301" s="41">
        <v>145.46397416169543</v>
      </c>
      <c r="I301" s="41">
        <v>-90.469955240458646</v>
      </c>
      <c r="J301" s="41">
        <v>34.69705405746808</v>
      </c>
      <c r="K301" s="41">
        <v>502.33040543010912</v>
      </c>
      <c r="L301" s="41">
        <v>226.46176794260478</v>
      </c>
      <c r="M301" s="40">
        <v>-258.45820295037998</v>
      </c>
      <c r="N301" s="48">
        <v>778.0935403992446</v>
      </c>
      <c r="P301" s="15">
        <v>1752.6837662850426</v>
      </c>
      <c r="Q301" s="15">
        <v>98.087487706750125</v>
      </c>
      <c r="R301" s="15">
        <v>304.58438775502901</v>
      </c>
      <c r="S301" s="27">
        <f>SUM(P301:R301)</f>
        <v>2155.3556417468217</v>
      </c>
      <c r="T301" s="27"/>
      <c r="U301" s="183">
        <v>9.3000000000000007</v>
      </c>
      <c r="V301" s="32">
        <f>P301/U301</f>
        <v>188.46062003064972</v>
      </c>
      <c r="W301" s="219">
        <f>N301/V301</f>
        <v>4.1286797224412277</v>
      </c>
      <c r="X301" s="219">
        <f>U301+W301</f>
        <v>13.428679722441228</v>
      </c>
      <c r="Y301" s="41">
        <f>SUM(G301:J301)</f>
        <v>384.89436790473258</v>
      </c>
      <c r="Z301" s="219">
        <f>Y301/V301</f>
        <v>2.0423065988116584</v>
      </c>
      <c r="AA301" s="219">
        <f>U301+Z301</f>
        <v>11.342306598811659</v>
      </c>
    </row>
    <row r="302" spans="1:27">
      <c r="A302" s="51">
        <v>989</v>
      </c>
      <c r="B302" s="222">
        <v>14</v>
      </c>
      <c r="C302" s="222">
        <v>14</v>
      </c>
      <c r="D302" s="23" t="s">
        <v>590</v>
      </c>
      <c r="E302" s="41">
        <v>5406</v>
      </c>
      <c r="F302" s="41">
        <v>209.77922475441778</v>
      </c>
      <c r="G302" s="41">
        <v>-176.98747912432196</v>
      </c>
      <c r="H302" s="41">
        <v>-96.584390351568786</v>
      </c>
      <c r="I302" s="41">
        <v>-90.469955240458646</v>
      </c>
      <c r="J302" s="41">
        <v>34.69705405746808</v>
      </c>
      <c r="K302" s="41">
        <v>378.2714150482285</v>
      </c>
      <c r="L302" s="41">
        <v>212.77786453686269</v>
      </c>
      <c r="M302" s="40">
        <v>-75.468553459119491</v>
      </c>
      <c r="N302" s="48">
        <v>396.01518024174914</v>
      </c>
      <c r="P302" s="15">
        <v>1751.266422598919</v>
      </c>
      <c r="Q302" s="15">
        <v>231.03581816500187</v>
      </c>
      <c r="R302" s="15">
        <v>424.05154331409545</v>
      </c>
      <c r="S302" s="27">
        <f>SUM(P302:R302)</f>
        <v>2406.3537840780164</v>
      </c>
      <c r="T302" s="27"/>
      <c r="U302" s="183">
        <v>10.1</v>
      </c>
      <c r="V302" s="32">
        <f>P302/U302</f>
        <v>173.39271510880386</v>
      </c>
      <c r="W302" s="219">
        <f>N302/V302</f>
        <v>2.2839205210740818</v>
      </c>
      <c r="X302" s="219">
        <f>U302+W302</f>
        <v>12.383920521074081</v>
      </c>
      <c r="Y302" s="41">
        <f>SUM(G302:J302)</f>
        <v>-329.34477065888132</v>
      </c>
      <c r="Z302" s="219">
        <f>Y302/V302</f>
        <v>-1.8994152692759763</v>
      </c>
      <c r="AA302" s="219">
        <f>U302+Z302</f>
        <v>8.2005847307240227</v>
      </c>
    </row>
    <row r="303" spans="1:27">
      <c r="A303" s="51">
        <v>992</v>
      </c>
      <c r="B303" s="222">
        <v>13</v>
      </c>
      <c r="C303" s="222">
        <v>13</v>
      </c>
      <c r="D303" s="23" t="s">
        <v>591</v>
      </c>
      <c r="E303" s="41">
        <v>18120</v>
      </c>
      <c r="F303" s="41">
        <v>187.95484399393567</v>
      </c>
      <c r="G303" s="41">
        <v>-12.1418193220732</v>
      </c>
      <c r="H303" s="41">
        <v>34.339381827050211</v>
      </c>
      <c r="I303" s="41">
        <v>-90.469955240458646</v>
      </c>
      <c r="J303" s="41">
        <v>34.69705405746808</v>
      </c>
      <c r="K303" s="41">
        <v>284.79544392252666</v>
      </c>
      <c r="L303" s="41">
        <v>161.9371531312764</v>
      </c>
      <c r="M303" s="40">
        <v>-44.251103752759384</v>
      </c>
      <c r="N303" s="48">
        <v>556.86099863720676</v>
      </c>
      <c r="P303" s="15">
        <v>1810.7905002717791</v>
      </c>
      <c r="Q303" s="15">
        <v>358.4854490342164</v>
      </c>
      <c r="R303" s="15">
        <v>389.435689303532</v>
      </c>
      <c r="S303" s="27">
        <f>SUM(P303:R303)</f>
        <v>2558.7116386095277</v>
      </c>
      <c r="T303" s="27"/>
      <c r="U303" s="183">
        <v>9.4</v>
      </c>
      <c r="V303" s="32">
        <f>P303/U303</f>
        <v>192.63728726295523</v>
      </c>
      <c r="W303" s="219">
        <f>N303/V303</f>
        <v>2.8907228011214468</v>
      </c>
      <c r="X303" s="219">
        <f>U303+W303</f>
        <v>12.290722801121447</v>
      </c>
      <c r="Y303" s="41">
        <f>SUM(G303:J303)</f>
        <v>-33.575338678013551</v>
      </c>
      <c r="Z303" s="219">
        <f>Y303/V303</f>
        <v>-0.17429304136837373</v>
      </c>
      <c r="AA303" s="219">
        <f>U303+Z303</f>
        <v>9.2257069586316263</v>
      </c>
    </row>
  </sheetData>
  <autoFilter ref="A10:AA10" xr:uid="{82E51147-30BF-4F9C-9105-1ECAC569D66A}">
    <sortState xmlns:xlrd2="http://schemas.microsoft.com/office/spreadsheetml/2017/richdata2" ref="A11:AA303">
      <sortCondition ref="A10"/>
    </sortState>
  </autoFilter>
  <conditionalFormatting sqref="E11:E302">
    <cfRule type="cellIs" dxfId="3" priority="1" operator="lessThan">
      <formula>0</formula>
    </cfRule>
  </conditionalFormatting>
  <hyperlinks>
    <hyperlink ref="A5" r:id="rId1" display="VM:n valtionosuuslaskelma 19.9.2022" xr:uid="{00FB8186-8F0A-45B8-92AD-90D4CE59F96E}"/>
    <hyperlink ref="A6" r:id="rId2" display="https://vos.oph.fi/rap/vos/v24/vop6os24.html" xr:uid="{FCE33FE1-437F-4782-906A-71F1B1280989}"/>
  </hyperlinks>
  <pageMargins left="0.7" right="0.7" top="0.75" bottom="0.75" header="0.3" footer="0.3"/>
  <ignoredErrors>
    <ignoredError sqref="Y1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82963-9796-4253-BA40-E157C956A758}">
  <dimension ref="A1:AI304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T4" sqref="T4"/>
    </sheetView>
  </sheetViews>
  <sheetFormatPr defaultRowHeight="14.25"/>
  <cols>
    <col min="1" max="1" width="9.28515625" bestFit="1" customWidth="1"/>
    <col min="2" max="2" width="14.140625" customWidth="1"/>
    <col min="3" max="3" width="9.28515625" bestFit="1" customWidth="1"/>
    <col min="4" max="4" width="13.85546875" bestFit="1" customWidth="1"/>
    <col min="5" max="5" width="10.140625" bestFit="1" customWidth="1"/>
    <col min="6" max="6" width="10.28515625" bestFit="1" customWidth="1"/>
    <col min="7" max="8" width="12.5703125" bestFit="1" customWidth="1"/>
    <col min="9" max="18" width="10.140625" bestFit="1" customWidth="1"/>
    <col min="19" max="19" width="5.140625" customWidth="1"/>
    <col min="20" max="20" width="12.28515625" style="358" bestFit="1" customWidth="1"/>
  </cols>
  <sheetData>
    <row r="1" spans="1:35" s="24" customFormat="1" ht="45.75">
      <c r="A1" s="337" t="s">
        <v>1087</v>
      </c>
      <c r="T1" s="352"/>
    </row>
    <row r="2" spans="1:35" s="10" customFormat="1" ht="18.75">
      <c r="A2" s="338" t="s">
        <v>1085</v>
      </c>
      <c r="T2" s="353"/>
    </row>
    <row r="3" spans="1:35" s="23" customFormat="1" ht="18.75">
      <c r="A3" s="338" t="s">
        <v>1086</v>
      </c>
      <c r="T3" s="353"/>
    </row>
    <row r="4" spans="1:35" s="24" customFormat="1" ht="30">
      <c r="T4" s="352"/>
    </row>
    <row r="5" spans="1:35" s="10" customFormat="1" ht="16.5">
      <c r="T5" s="353"/>
      <c r="U5" s="315"/>
    </row>
    <row r="6" spans="1:35" s="23" customFormat="1" ht="16.5">
      <c r="T6" s="353"/>
    </row>
    <row r="7" spans="1:35" ht="15">
      <c r="A7" s="315" t="s">
        <v>12</v>
      </c>
      <c r="B7" s="268"/>
      <c r="C7" s="268"/>
      <c r="D7" s="331"/>
      <c r="E7" s="331"/>
      <c r="F7" s="328"/>
      <c r="G7" s="328"/>
      <c r="H7" s="328"/>
      <c r="I7" s="328"/>
      <c r="J7" s="328"/>
      <c r="K7" s="328"/>
      <c r="L7" s="328"/>
      <c r="M7" s="328"/>
      <c r="N7" s="329"/>
      <c r="O7" s="329"/>
      <c r="P7" s="329"/>
      <c r="Q7" s="329"/>
      <c r="R7" s="329"/>
      <c r="S7" s="329"/>
      <c r="T7" s="354"/>
      <c r="U7" s="331"/>
      <c r="V7" s="331"/>
      <c r="W7" s="328"/>
      <c r="X7" s="328"/>
      <c r="Y7" s="328"/>
      <c r="Z7" s="328"/>
      <c r="AA7" s="328"/>
      <c r="AB7" s="328"/>
      <c r="AC7" s="328"/>
      <c r="AD7" s="328"/>
      <c r="AE7" s="329"/>
      <c r="AF7" s="329"/>
      <c r="AG7" s="329"/>
      <c r="AH7" s="329"/>
      <c r="AI7" s="329"/>
    </row>
    <row r="8" spans="1:35" ht="15">
      <c r="A8" s="315"/>
      <c r="B8" s="316"/>
      <c r="C8" s="316" t="s">
        <v>14</v>
      </c>
      <c r="D8" s="330" t="s">
        <v>15</v>
      </c>
      <c r="E8" s="328"/>
      <c r="F8" s="328"/>
      <c r="G8" s="328"/>
      <c r="H8" s="328"/>
      <c r="I8" s="330" t="s">
        <v>16</v>
      </c>
      <c r="J8" s="328"/>
      <c r="K8" s="328"/>
      <c r="L8" s="328"/>
      <c r="M8" s="328"/>
      <c r="N8" s="330" t="s">
        <v>17</v>
      </c>
      <c r="O8" s="329"/>
      <c r="P8" s="329"/>
      <c r="Q8" s="329"/>
      <c r="R8" s="329"/>
      <c r="S8" s="329"/>
      <c r="T8" s="354"/>
      <c r="U8" s="330" t="s">
        <v>1088</v>
      </c>
      <c r="V8" s="328"/>
      <c r="W8" s="328"/>
      <c r="X8" s="328"/>
      <c r="Z8" s="332" t="s">
        <v>1089</v>
      </c>
      <c r="AA8" s="328"/>
      <c r="AB8" s="328"/>
      <c r="AC8" s="328"/>
      <c r="AD8" s="328"/>
      <c r="AE8" s="330" t="s">
        <v>1090</v>
      </c>
      <c r="AF8" s="329"/>
      <c r="AG8" s="329"/>
      <c r="AH8" s="329"/>
      <c r="AI8" s="329"/>
    </row>
    <row r="9" spans="1:35" ht="15">
      <c r="A9" s="317" t="s">
        <v>1083</v>
      </c>
      <c r="B9" s="316" t="s">
        <v>13</v>
      </c>
      <c r="C9" s="318" t="s">
        <v>18</v>
      </c>
      <c r="D9" s="328"/>
      <c r="E9" s="328"/>
      <c r="F9" s="328"/>
      <c r="G9" s="328"/>
      <c r="H9" s="328"/>
      <c r="I9" s="328"/>
      <c r="J9" s="328"/>
      <c r="K9" s="328"/>
      <c r="L9" s="328"/>
      <c r="M9" s="328"/>
      <c r="N9" s="329"/>
      <c r="O9" s="329"/>
      <c r="P9" s="329"/>
      <c r="Q9" s="329"/>
      <c r="R9" s="329"/>
      <c r="S9" s="329"/>
      <c r="T9" s="354"/>
      <c r="U9" s="328"/>
      <c r="V9" s="328"/>
      <c r="W9" s="328"/>
      <c r="X9" s="328"/>
      <c r="Y9" s="328"/>
      <c r="Z9" s="328"/>
      <c r="AA9" s="328"/>
      <c r="AB9" s="328"/>
      <c r="AC9" s="328"/>
      <c r="AD9" s="328"/>
      <c r="AE9" s="329"/>
      <c r="AF9" s="329"/>
      <c r="AG9" s="329"/>
      <c r="AH9" s="329"/>
      <c r="AI9" s="329"/>
    </row>
    <row r="10" spans="1:35" ht="45.75" customHeight="1">
      <c r="A10" s="307"/>
      <c r="B10" s="308"/>
      <c r="C10" s="309"/>
      <c r="D10" s="310">
        <v>2023</v>
      </c>
      <c r="E10" s="310" t="s">
        <v>19</v>
      </c>
      <c r="F10" s="310" t="s">
        <v>20</v>
      </c>
      <c r="G10" s="310" t="s">
        <v>21</v>
      </c>
      <c r="H10" s="311" t="s">
        <v>1084</v>
      </c>
      <c r="I10" s="312">
        <v>2023</v>
      </c>
      <c r="J10" s="312" t="s">
        <v>19</v>
      </c>
      <c r="K10" s="312" t="s">
        <v>20</v>
      </c>
      <c r="L10" s="312" t="s">
        <v>21</v>
      </c>
      <c r="M10" s="313" t="s">
        <v>1084</v>
      </c>
      <c r="N10" s="314">
        <v>2023</v>
      </c>
      <c r="O10" s="314" t="s">
        <v>19</v>
      </c>
      <c r="P10" s="314" t="s">
        <v>20</v>
      </c>
      <c r="Q10" s="314" t="s">
        <v>21</v>
      </c>
      <c r="R10" s="314" t="s">
        <v>1084</v>
      </c>
      <c r="S10" s="333"/>
      <c r="T10" s="355" t="s">
        <v>938</v>
      </c>
      <c r="U10" s="310">
        <v>2023</v>
      </c>
      <c r="V10" s="310" t="s">
        <v>19</v>
      </c>
      <c r="W10" s="310" t="s">
        <v>20</v>
      </c>
      <c r="X10" s="310" t="s">
        <v>21</v>
      </c>
      <c r="Y10" s="311" t="s">
        <v>1084</v>
      </c>
      <c r="Z10" s="312">
        <v>2023</v>
      </c>
      <c r="AA10" s="312" t="s">
        <v>19</v>
      </c>
      <c r="AB10" s="312" t="s">
        <v>20</v>
      </c>
      <c r="AC10" s="312" t="s">
        <v>21</v>
      </c>
      <c r="AD10" s="313" t="s">
        <v>1084</v>
      </c>
      <c r="AE10" s="314">
        <v>2023</v>
      </c>
      <c r="AF10" s="314" t="s">
        <v>19</v>
      </c>
      <c r="AG10" s="314" t="s">
        <v>20</v>
      </c>
      <c r="AH10" s="314" t="s">
        <v>21</v>
      </c>
      <c r="AI10" s="314" t="s">
        <v>1084</v>
      </c>
    </row>
    <row r="11" spans="1:35" ht="15">
      <c r="A11" s="319">
        <v>5</v>
      </c>
      <c r="B11" s="268" t="s">
        <v>23</v>
      </c>
      <c r="C11" s="320">
        <v>14</v>
      </c>
      <c r="D11" s="326">
        <v>13866.5993</v>
      </c>
      <c r="E11" s="326">
        <v>13361.717917574531</v>
      </c>
      <c r="F11" s="326">
        <v>13326.835468715433</v>
      </c>
      <c r="G11" s="326">
        <v>13756.776761543062</v>
      </c>
      <c r="H11" s="327">
        <v>14154.7567675522</v>
      </c>
      <c r="I11" s="326">
        <v>2299.9640499999996</v>
      </c>
      <c r="J11" s="326">
        <v>2229.8226445</v>
      </c>
      <c r="K11" s="326">
        <v>2412.0392519999996</v>
      </c>
      <c r="L11" s="326">
        <v>2482.0237915000002</v>
      </c>
      <c r="M11" s="327">
        <v>2628.0251910000002</v>
      </c>
      <c r="N11" s="326">
        <v>2454.0784000000003</v>
      </c>
      <c r="O11" s="326">
        <v>2646.0930418356002</v>
      </c>
      <c r="P11" s="326">
        <v>2651.5416991908</v>
      </c>
      <c r="Q11" s="326">
        <v>2651.5416991908</v>
      </c>
      <c r="R11" s="326">
        <v>2651.5416991908</v>
      </c>
      <c r="S11" s="326"/>
      <c r="T11" s="356">
        <v>9183</v>
      </c>
      <c r="U11" s="334">
        <f>D11*1000/$T11</f>
        <v>1510.029325928346</v>
      </c>
      <c r="V11" s="334">
        <f t="shared" ref="V11:AI11" si="0">E11*1000/$T11</f>
        <v>1455.0493213083448</v>
      </c>
      <c r="W11" s="334">
        <f t="shared" si="0"/>
        <v>1451.2507316471124</v>
      </c>
      <c r="X11" s="334">
        <f t="shared" si="0"/>
        <v>1498.0699947231908</v>
      </c>
      <c r="Y11" s="334">
        <f t="shared" si="0"/>
        <v>1541.4087735546336</v>
      </c>
      <c r="Z11" s="334">
        <f t="shared" si="0"/>
        <v>250.45889687465967</v>
      </c>
      <c r="AA11" s="334">
        <f t="shared" si="0"/>
        <v>242.82071703147119</v>
      </c>
      <c r="AB11" s="334">
        <f t="shared" si="0"/>
        <v>262.66353609931389</v>
      </c>
      <c r="AC11" s="334">
        <f t="shared" si="0"/>
        <v>270.28463372536208</v>
      </c>
      <c r="AD11" s="334">
        <f t="shared" si="0"/>
        <v>286.18372982685401</v>
      </c>
      <c r="AE11" s="334">
        <f t="shared" si="0"/>
        <v>267.24146792987045</v>
      </c>
      <c r="AF11" s="334">
        <f t="shared" si="0"/>
        <v>288.15126231466843</v>
      </c>
      <c r="AG11" s="334">
        <f t="shared" si="0"/>
        <v>288.74460407174126</v>
      </c>
      <c r="AH11" s="334">
        <f t="shared" si="0"/>
        <v>288.74460407174126</v>
      </c>
      <c r="AI11" s="334">
        <f t="shared" si="0"/>
        <v>288.74460407174126</v>
      </c>
    </row>
    <row r="12" spans="1:35" ht="15">
      <c r="A12" s="319">
        <v>9</v>
      </c>
      <c r="B12" s="268" t="s">
        <v>24</v>
      </c>
      <c r="C12" s="320">
        <v>17</v>
      </c>
      <c r="D12" s="326">
        <v>3888.28253</v>
      </c>
      <c r="E12" s="326">
        <v>3732.615389419404</v>
      </c>
      <c r="F12" s="326">
        <v>3751.1157024560775</v>
      </c>
      <c r="G12" s="326">
        <v>3893.4637013643487</v>
      </c>
      <c r="H12" s="327">
        <v>4001.2319145615588</v>
      </c>
      <c r="I12" s="326">
        <v>256.39558999999997</v>
      </c>
      <c r="J12" s="326">
        <v>223.28816649999999</v>
      </c>
      <c r="K12" s="326">
        <v>237.99065400000001</v>
      </c>
      <c r="L12" s="326">
        <v>244.75859650000004</v>
      </c>
      <c r="M12" s="327">
        <v>259.156161</v>
      </c>
      <c r="N12" s="326">
        <v>786.91356000000007</v>
      </c>
      <c r="O12" s="326">
        <v>833.36445184600007</v>
      </c>
      <c r="P12" s="326">
        <v>835.15152175000003</v>
      </c>
      <c r="Q12" s="326">
        <v>835.15152175000003</v>
      </c>
      <c r="R12" s="326">
        <v>835.15152175000003</v>
      </c>
      <c r="S12" s="326"/>
      <c r="T12" s="356">
        <v>2447</v>
      </c>
      <c r="U12" s="334">
        <f t="shared" ref="U12:U75" si="1">D12*1000/$T12</f>
        <v>1588.9998079280751</v>
      </c>
      <c r="V12" s="334">
        <f t="shared" ref="V12:V75" si="2">E12*1000/$T12</f>
        <v>1525.3843029911745</v>
      </c>
      <c r="W12" s="334">
        <f t="shared" ref="W12:W75" si="3">F12*1000/$T12</f>
        <v>1532.9447088091858</v>
      </c>
      <c r="X12" s="334">
        <f t="shared" ref="X12:X75" si="4">G12*1000/$T12</f>
        <v>1591.1171644316912</v>
      </c>
      <c r="Y12" s="334">
        <f t="shared" ref="Y12:Y75" si="5">H12*1000/$T12</f>
        <v>1635.1581179246257</v>
      </c>
      <c r="Z12" s="334">
        <f t="shared" ref="Z12:Z75" si="6">I12*1000/$T12</f>
        <v>104.77956272987331</v>
      </c>
      <c r="AA12" s="334">
        <f t="shared" ref="AA12:AA75" si="7">J12*1000/$T12</f>
        <v>91.249761544748665</v>
      </c>
      <c r="AB12" s="334">
        <f t="shared" ref="AB12:AB75" si="8">K12*1000/$T12</f>
        <v>97.258134041683704</v>
      </c>
      <c r="AC12" s="334">
        <f t="shared" ref="AC12:AC75" si="9">L12*1000/$T12</f>
        <v>100.02394626072744</v>
      </c>
      <c r="AD12" s="334">
        <f t="shared" ref="AD12:AD75" si="10">M12*1000/$T12</f>
        <v>105.90770780547609</v>
      </c>
      <c r="AE12" s="334">
        <f t="shared" ref="AE12:AE75" si="11">N12*1000/$T12</f>
        <v>321.58298324478955</v>
      </c>
      <c r="AF12" s="334">
        <f t="shared" ref="AF12:AF75" si="12">O12*1000/$T12</f>
        <v>340.56577517204744</v>
      </c>
      <c r="AG12" s="334">
        <f t="shared" ref="AG12:AG75" si="13">P12*1000/$T12</f>
        <v>341.29608571720479</v>
      </c>
      <c r="AH12" s="334">
        <f t="shared" ref="AH12:AH75" si="14">Q12*1000/$T12</f>
        <v>341.29608571720479</v>
      </c>
      <c r="AI12" s="334">
        <f t="shared" ref="AI12:AI75" si="15">R12*1000/$T12</f>
        <v>341.29608571720479</v>
      </c>
    </row>
    <row r="13" spans="1:35" ht="15">
      <c r="A13" s="319">
        <v>10</v>
      </c>
      <c r="B13" s="268" t="s">
        <v>25</v>
      </c>
      <c r="C13" s="320">
        <v>14</v>
      </c>
      <c r="D13" s="326">
        <v>15177.962680000001</v>
      </c>
      <c r="E13" s="326">
        <v>17238.916960192375</v>
      </c>
      <c r="F13" s="326">
        <v>17183.706280159393</v>
      </c>
      <c r="G13" s="326">
        <v>17796.635641335637</v>
      </c>
      <c r="H13" s="327">
        <v>18313.733145609138</v>
      </c>
      <c r="I13" s="326">
        <v>2552.0278099999991</v>
      </c>
      <c r="J13" s="326">
        <v>1991.3001145000003</v>
      </c>
      <c r="K13" s="326">
        <v>2041.631754</v>
      </c>
      <c r="L13" s="326">
        <v>2095.8633685</v>
      </c>
      <c r="M13" s="327">
        <v>2219.149449</v>
      </c>
      <c r="N13" s="326">
        <v>3162.5322500000002</v>
      </c>
      <c r="O13" s="326">
        <v>3434.8560327924001</v>
      </c>
      <c r="P13" s="326">
        <v>3440.7061336595998</v>
      </c>
      <c r="Q13" s="326">
        <v>3440.7061336595998</v>
      </c>
      <c r="R13" s="326">
        <v>3440.7061336595998</v>
      </c>
      <c r="S13" s="326"/>
      <c r="T13" s="356">
        <v>11102</v>
      </c>
      <c r="U13" s="334">
        <f t="shared" si="1"/>
        <v>1367.1376941091694</v>
      </c>
      <c r="V13" s="334">
        <f t="shared" si="2"/>
        <v>1552.7758025754256</v>
      </c>
      <c r="W13" s="334">
        <f t="shared" si="3"/>
        <v>1547.8027634803991</v>
      </c>
      <c r="X13" s="334">
        <f t="shared" si="4"/>
        <v>1603.0116772955896</v>
      </c>
      <c r="Y13" s="334">
        <f t="shared" si="5"/>
        <v>1649.5886457943736</v>
      </c>
      <c r="Z13" s="334">
        <f t="shared" si="6"/>
        <v>229.87099711763639</v>
      </c>
      <c r="AA13" s="334">
        <f t="shared" si="7"/>
        <v>179.36408885786349</v>
      </c>
      <c r="AB13" s="334">
        <f t="shared" si="8"/>
        <v>183.8976539362277</v>
      </c>
      <c r="AC13" s="334">
        <f t="shared" si="9"/>
        <v>188.78250481895154</v>
      </c>
      <c r="AD13" s="334">
        <f t="shared" si="10"/>
        <v>199.88735804359575</v>
      </c>
      <c r="AE13" s="334">
        <f t="shared" si="11"/>
        <v>284.86148892091518</v>
      </c>
      <c r="AF13" s="334">
        <f t="shared" si="12"/>
        <v>309.39074336087191</v>
      </c>
      <c r="AG13" s="334">
        <f t="shared" si="13"/>
        <v>309.91768453067914</v>
      </c>
      <c r="AH13" s="334">
        <f t="shared" si="14"/>
        <v>309.91768453067914</v>
      </c>
      <c r="AI13" s="334">
        <f t="shared" si="15"/>
        <v>309.91768453067914</v>
      </c>
    </row>
    <row r="14" spans="1:35" ht="15">
      <c r="A14" s="319">
        <v>16</v>
      </c>
      <c r="B14" s="268" t="s">
        <v>26</v>
      </c>
      <c r="C14" s="320">
        <v>7</v>
      </c>
      <c r="D14" s="326">
        <v>13354.661860000002</v>
      </c>
      <c r="E14" s="326">
        <v>13050.192568603834</v>
      </c>
      <c r="F14" s="326">
        <v>13255.664301163997</v>
      </c>
      <c r="G14" s="326">
        <v>13693.165979245372</v>
      </c>
      <c r="H14" s="327">
        <v>14135.251632292779</v>
      </c>
      <c r="I14" s="326">
        <v>1596.2237100000002</v>
      </c>
      <c r="J14" s="326">
        <v>1331.91515</v>
      </c>
      <c r="K14" s="326">
        <v>1396.00297</v>
      </c>
      <c r="L14" s="326">
        <v>1434.562833</v>
      </c>
      <c r="M14" s="327">
        <v>1518.9488819999999</v>
      </c>
      <c r="N14" s="326">
        <v>3182.3204699999997</v>
      </c>
      <c r="O14" s="326">
        <v>3504.5188671344004</v>
      </c>
      <c r="P14" s="326">
        <v>3519.9954768992002</v>
      </c>
      <c r="Q14" s="326">
        <v>3519.9954768992002</v>
      </c>
      <c r="R14" s="326">
        <v>3519.9954768992002</v>
      </c>
      <c r="S14" s="326"/>
      <c r="T14" s="356">
        <v>8014</v>
      </c>
      <c r="U14" s="334">
        <f t="shared" si="1"/>
        <v>1666.4165036186675</v>
      </c>
      <c r="V14" s="334">
        <f t="shared" si="2"/>
        <v>1628.4243285006032</v>
      </c>
      <c r="W14" s="334">
        <f t="shared" si="3"/>
        <v>1654.0634266488642</v>
      </c>
      <c r="X14" s="334">
        <f t="shared" si="4"/>
        <v>1708.6556001054869</v>
      </c>
      <c r="Y14" s="334">
        <f t="shared" si="5"/>
        <v>1763.8197694400772</v>
      </c>
      <c r="Z14" s="334">
        <f t="shared" si="6"/>
        <v>199.17939980034942</v>
      </c>
      <c r="AA14" s="334">
        <f t="shared" si="7"/>
        <v>166.19854629398554</v>
      </c>
      <c r="AB14" s="334">
        <f t="shared" si="8"/>
        <v>174.19552907412029</v>
      </c>
      <c r="AC14" s="334">
        <f t="shared" si="9"/>
        <v>179.00709171449961</v>
      </c>
      <c r="AD14" s="334">
        <f t="shared" si="10"/>
        <v>189.53692063888195</v>
      </c>
      <c r="AE14" s="334">
        <f t="shared" si="11"/>
        <v>397.09514225106062</v>
      </c>
      <c r="AF14" s="334">
        <f t="shared" si="12"/>
        <v>437.29958411959075</v>
      </c>
      <c r="AG14" s="334">
        <f t="shared" si="13"/>
        <v>439.23078074609435</v>
      </c>
      <c r="AH14" s="334">
        <f t="shared" si="14"/>
        <v>439.23078074609435</v>
      </c>
      <c r="AI14" s="334">
        <f t="shared" si="15"/>
        <v>439.23078074609435</v>
      </c>
    </row>
    <row r="15" spans="1:35" ht="15">
      <c r="A15" s="319">
        <v>18</v>
      </c>
      <c r="B15" s="268" t="s">
        <v>27</v>
      </c>
      <c r="C15" s="320">
        <v>1</v>
      </c>
      <c r="D15" s="326">
        <v>9421.4673799999982</v>
      </c>
      <c r="E15" s="326">
        <v>9568.7578310992521</v>
      </c>
      <c r="F15" s="326">
        <v>9650.0342189710718</v>
      </c>
      <c r="G15" s="326">
        <v>10021.284198937654</v>
      </c>
      <c r="H15" s="327">
        <v>10334.053063178912</v>
      </c>
      <c r="I15" s="326">
        <v>1152.6482399999998</v>
      </c>
      <c r="J15" s="326">
        <v>808.9182065</v>
      </c>
      <c r="K15" s="326">
        <v>790.73250600000006</v>
      </c>
      <c r="L15" s="326">
        <v>809.80714649999993</v>
      </c>
      <c r="M15" s="327">
        <v>857.44286099999999</v>
      </c>
      <c r="N15" s="326">
        <v>1285.2098900000001</v>
      </c>
      <c r="O15" s="326">
        <v>1325.2331453639999</v>
      </c>
      <c r="P15" s="326">
        <v>1326.4096602120001</v>
      </c>
      <c r="Q15" s="326">
        <v>1326.4096602120001</v>
      </c>
      <c r="R15" s="326">
        <v>1326.4096602120001</v>
      </c>
      <c r="S15" s="326"/>
      <c r="T15" s="356">
        <v>4763</v>
      </c>
      <c r="U15" s="334">
        <f t="shared" si="1"/>
        <v>1978.0531975645599</v>
      </c>
      <c r="V15" s="334">
        <f t="shared" si="2"/>
        <v>2008.9770798024881</v>
      </c>
      <c r="W15" s="334">
        <f t="shared" si="3"/>
        <v>2026.041196508728</v>
      </c>
      <c r="X15" s="334">
        <f t="shared" si="4"/>
        <v>2103.9857650509457</v>
      </c>
      <c r="Y15" s="334">
        <f t="shared" si="5"/>
        <v>2169.6521232792174</v>
      </c>
      <c r="Z15" s="334">
        <f t="shared" si="6"/>
        <v>242.00047029183284</v>
      </c>
      <c r="AA15" s="334">
        <f t="shared" si="7"/>
        <v>169.83376159983203</v>
      </c>
      <c r="AB15" s="334">
        <f t="shared" si="8"/>
        <v>166.0156426621877</v>
      </c>
      <c r="AC15" s="334">
        <f t="shared" si="9"/>
        <v>170.02039607390299</v>
      </c>
      <c r="AD15" s="334">
        <f t="shared" si="10"/>
        <v>180.02159584295612</v>
      </c>
      <c r="AE15" s="334">
        <f t="shared" si="11"/>
        <v>269.83201553642664</v>
      </c>
      <c r="AF15" s="334">
        <f t="shared" si="12"/>
        <v>278.23496648414863</v>
      </c>
      <c r="AG15" s="334">
        <f t="shared" si="13"/>
        <v>278.48197778962839</v>
      </c>
      <c r="AH15" s="334">
        <f t="shared" si="14"/>
        <v>278.48197778962839</v>
      </c>
      <c r="AI15" s="334">
        <f t="shared" si="15"/>
        <v>278.48197778962839</v>
      </c>
    </row>
    <row r="16" spans="1:35" ht="15">
      <c r="A16" s="319">
        <v>19</v>
      </c>
      <c r="B16" s="268" t="s">
        <v>28</v>
      </c>
      <c r="C16" s="320">
        <v>2</v>
      </c>
      <c r="D16" s="326">
        <v>7361.4130799999994</v>
      </c>
      <c r="E16" s="326">
        <v>7226.9613649658331</v>
      </c>
      <c r="F16" s="326">
        <v>7483.8573247791928</v>
      </c>
      <c r="G16" s="326">
        <v>7839.4819785777354</v>
      </c>
      <c r="H16" s="327">
        <v>8132.1921765431243</v>
      </c>
      <c r="I16" s="326">
        <v>630.30621999999994</v>
      </c>
      <c r="J16" s="326">
        <v>498.71757200000002</v>
      </c>
      <c r="K16" s="326">
        <v>508.35604000000001</v>
      </c>
      <c r="L16" s="326">
        <v>521.67651799999999</v>
      </c>
      <c r="M16" s="327">
        <v>552.36337200000003</v>
      </c>
      <c r="N16" s="326">
        <v>913.92157000000009</v>
      </c>
      <c r="O16" s="326">
        <v>931.18103532000009</v>
      </c>
      <c r="P16" s="326">
        <v>931.59935013600011</v>
      </c>
      <c r="Q16" s="326">
        <v>931.59935013600011</v>
      </c>
      <c r="R16" s="326">
        <v>931.59935013600011</v>
      </c>
      <c r="S16" s="326"/>
      <c r="T16" s="356">
        <v>3965</v>
      </c>
      <c r="U16" s="334">
        <f t="shared" si="1"/>
        <v>1856.5985069356871</v>
      </c>
      <c r="V16" s="334">
        <f t="shared" si="2"/>
        <v>1822.6888688438419</v>
      </c>
      <c r="W16" s="334">
        <f t="shared" si="3"/>
        <v>1887.4797792633526</v>
      </c>
      <c r="X16" s="334">
        <f t="shared" si="4"/>
        <v>1977.1707386072474</v>
      </c>
      <c r="Y16" s="334">
        <f t="shared" si="5"/>
        <v>2050.9942437687578</v>
      </c>
      <c r="Z16" s="334">
        <f t="shared" si="6"/>
        <v>158.96752080706179</v>
      </c>
      <c r="AA16" s="334">
        <f t="shared" si="7"/>
        <v>125.77996771752838</v>
      </c>
      <c r="AB16" s="334">
        <f t="shared" si="8"/>
        <v>128.21085498108448</v>
      </c>
      <c r="AC16" s="334">
        <f t="shared" si="9"/>
        <v>131.57037023959646</v>
      </c>
      <c r="AD16" s="334">
        <f t="shared" si="10"/>
        <v>139.30980378310213</v>
      </c>
      <c r="AE16" s="334">
        <f t="shared" si="11"/>
        <v>230.49724337957127</v>
      </c>
      <c r="AF16" s="334">
        <f t="shared" si="12"/>
        <v>234.85019806305175</v>
      </c>
      <c r="AG16" s="334">
        <f t="shared" si="13"/>
        <v>234.95569990819675</v>
      </c>
      <c r="AH16" s="334">
        <f t="shared" si="14"/>
        <v>234.95569990819675</v>
      </c>
      <c r="AI16" s="334">
        <f t="shared" si="15"/>
        <v>234.95569990819675</v>
      </c>
    </row>
    <row r="17" spans="1:35" ht="15">
      <c r="A17" s="319">
        <v>20</v>
      </c>
      <c r="B17" s="268" t="s">
        <v>22</v>
      </c>
      <c r="C17" s="320">
        <v>6</v>
      </c>
      <c r="D17" s="326">
        <v>33084.79279</v>
      </c>
      <c r="E17" s="326">
        <v>33597.010488903143</v>
      </c>
      <c r="F17" s="326">
        <v>34410.204250157556</v>
      </c>
      <c r="G17" s="326">
        <v>35740.263790755162</v>
      </c>
      <c r="H17" s="327">
        <v>36891.545867123001</v>
      </c>
      <c r="I17" s="326">
        <v>1980.5846999999997</v>
      </c>
      <c r="J17" s="326">
        <v>1675.0771475000001</v>
      </c>
      <c r="K17" s="326">
        <v>1736.5529520000002</v>
      </c>
      <c r="L17" s="326">
        <v>1783.4110525000001</v>
      </c>
      <c r="M17" s="327">
        <v>1888.317585</v>
      </c>
      <c r="N17" s="326">
        <v>3880.7251199999996</v>
      </c>
      <c r="O17" s="326">
        <v>4009.3223401559999</v>
      </c>
      <c r="P17" s="326">
        <v>4012.4474296920002</v>
      </c>
      <c r="Q17" s="326">
        <v>4012.4474296920002</v>
      </c>
      <c r="R17" s="326">
        <v>4012.4474296920002</v>
      </c>
      <c r="S17" s="326"/>
      <c r="T17" s="356">
        <v>16473</v>
      </c>
      <c r="U17" s="334">
        <f t="shared" si="1"/>
        <v>2008.4254713774053</v>
      </c>
      <c r="V17" s="334">
        <f t="shared" si="2"/>
        <v>2039.519849991085</v>
      </c>
      <c r="W17" s="334">
        <f t="shared" si="3"/>
        <v>2088.8850998699422</v>
      </c>
      <c r="X17" s="334">
        <f t="shared" si="4"/>
        <v>2169.6268919295308</v>
      </c>
      <c r="Y17" s="334">
        <f t="shared" si="5"/>
        <v>2239.5159271002854</v>
      </c>
      <c r="Z17" s="334">
        <f t="shared" si="6"/>
        <v>120.23217993079584</v>
      </c>
      <c r="AA17" s="334">
        <f t="shared" si="7"/>
        <v>101.68622275845324</v>
      </c>
      <c r="AB17" s="334">
        <f t="shared" si="8"/>
        <v>105.41813585867786</v>
      </c>
      <c r="AC17" s="334">
        <f t="shared" si="9"/>
        <v>108.26267543859649</v>
      </c>
      <c r="AD17" s="334">
        <f t="shared" si="10"/>
        <v>114.63106811145511</v>
      </c>
      <c r="AE17" s="334">
        <f t="shared" si="11"/>
        <v>235.58095793116007</v>
      </c>
      <c r="AF17" s="334">
        <f t="shared" si="12"/>
        <v>243.38750319650339</v>
      </c>
      <c r="AG17" s="334">
        <f t="shared" si="13"/>
        <v>243.5772129965398</v>
      </c>
      <c r="AH17" s="334">
        <f t="shared" si="14"/>
        <v>243.5772129965398</v>
      </c>
      <c r="AI17" s="334">
        <f t="shared" si="15"/>
        <v>243.5772129965398</v>
      </c>
    </row>
    <row r="18" spans="1:35" ht="15">
      <c r="A18" s="319">
        <v>46</v>
      </c>
      <c r="B18" s="268" t="s">
        <v>29</v>
      </c>
      <c r="C18" s="320">
        <v>10</v>
      </c>
      <c r="D18" s="326">
        <v>1757.7245399999999</v>
      </c>
      <c r="E18" s="326">
        <v>1712.347192194371</v>
      </c>
      <c r="F18" s="326">
        <v>1732.5251780645704</v>
      </c>
      <c r="G18" s="326">
        <v>1773.3807840267611</v>
      </c>
      <c r="H18" s="327">
        <v>1832.3257862487246</v>
      </c>
      <c r="I18" s="326">
        <v>549.57830999999999</v>
      </c>
      <c r="J18" s="326">
        <v>465.72479699999997</v>
      </c>
      <c r="K18" s="326">
        <v>489.75712999999996</v>
      </c>
      <c r="L18" s="326">
        <v>503.35612799999996</v>
      </c>
      <c r="M18" s="327">
        <v>532.96531200000004</v>
      </c>
      <c r="N18" s="326">
        <v>582.96794</v>
      </c>
      <c r="O18" s="326">
        <v>615.72379538799998</v>
      </c>
      <c r="P18" s="326">
        <v>617.28229716399994</v>
      </c>
      <c r="Q18" s="326">
        <v>617.28229716399994</v>
      </c>
      <c r="R18" s="326">
        <v>617.28229716399994</v>
      </c>
      <c r="S18" s="326"/>
      <c r="T18" s="356">
        <v>1341</v>
      </c>
      <c r="U18" s="334">
        <f t="shared" si="1"/>
        <v>1310.7565548098435</v>
      </c>
      <c r="V18" s="334">
        <f t="shared" si="2"/>
        <v>1276.9181149846168</v>
      </c>
      <c r="W18" s="334">
        <f t="shared" si="3"/>
        <v>1291.9650843136244</v>
      </c>
      <c r="X18" s="334">
        <f t="shared" si="4"/>
        <v>1322.4316062839382</v>
      </c>
      <c r="Y18" s="334">
        <f t="shared" si="5"/>
        <v>1366.3876109237322</v>
      </c>
      <c r="Z18" s="334">
        <f t="shared" si="6"/>
        <v>409.82722595078297</v>
      </c>
      <c r="AA18" s="334">
        <f t="shared" si="7"/>
        <v>347.2966420581655</v>
      </c>
      <c r="AB18" s="334">
        <f t="shared" si="8"/>
        <v>365.21784489187172</v>
      </c>
      <c r="AC18" s="334">
        <f t="shared" si="9"/>
        <v>375.35878299776283</v>
      </c>
      <c r="AD18" s="334">
        <f t="shared" si="10"/>
        <v>397.43871140939598</v>
      </c>
      <c r="AE18" s="334">
        <f t="shared" si="11"/>
        <v>434.72627889634595</v>
      </c>
      <c r="AF18" s="334">
        <f t="shared" si="12"/>
        <v>459.15271841014169</v>
      </c>
      <c r="AG18" s="334">
        <f t="shared" si="13"/>
        <v>460.31491212826251</v>
      </c>
      <c r="AH18" s="334">
        <f t="shared" si="14"/>
        <v>460.31491212826251</v>
      </c>
      <c r="AI18" s="334">
        <f t="shared" si="15"/>
        <v>460.31491212826251</v>
      </c>
    </row>
    <row r="19" spans="1:35" ht="15">
      <c r="A19" s="319">
        <v>47</v>
      </c>
      <c r="B19" s="268" t="s">
        <v>30</v>
      </c>
      <c r="C19" s="320">
        <v>19</v>
      </c>
      <c r="D19" s="326">
        <v>3032.2939299999998</v>
      </c>
      <c r="E19" s="326">
        <v>2963.1193953706397</v>
      </c>
      <c r="F19" s="326">
        <v>2863.2131585864258</v>
      </c>
      <c r="G19" s="326">
        <v>2962.0389626932379</v>
      </c>
      <c r="H19" s="327">
        <v>3065.9023756619799</v>
      </c>
      <c r="I19" s="326">
        <v>592.20650999999998</v>
      </c>
      <c r="J19" s="326">
        <v>451.58372049999997</v>
      </c>
      <c r="K19" s="326">
        <v>459.3697259999999</v>
      </c>
      <c r="L19" s="326">
        <v>471.39474249999989</v>
      </c>
      <c r="M19" s="327">
        <v>499.12384499999996</v>
      </c>
      <c r="N19" s="326">
        <v>1005.2551500000001</v>
      </c>
      <c r="O19" s="326">
        <v>1054.470923674</v>
      </c>
      <c r="P19" s="326">
        <v>1056.6978684339999</v>
      </c>
      <c r="Q19" s="326">
        <v>1056.6978684339999</v>
      </c>
      <c r="R19" s="326">
        <v>1056.6978684339999</v>
      </c>
      <c r="S19" s="326"/>
      <c r="T19" s="356">
        <v>1811</v>
      </c>
      <c r="U19" s="334">
        <f t="shared" si="1"/>
        <v>1674.3754445057978</v>
      </c>
      <c r="V19" s="334">
        <f t="shared" si="2"/>
        <v>1636.1785728164771</v>
      </c>
      <c r="W19" s="334">
        <f t="shared" si="3"/>
        <v>1581.0122355529684</v>
      </c>
      <c r="X19" s="334">
        <f t="shared" si="4"/>
        <v>1635.5819782955482</v>
      </c>
      <c r="Y19" s="334">
        <f t="shared" si="5"/>
        <v>1692.933393518487</v>
      </c>
      <c r="Z19" s="334">
        <f t="shared" si="6"/>
        <v>327.0052512424075</v>
      </c>
      <c r="AA19" s="334">
        <f t="shared" si="7"/>
        <v>249.35600248481501</v>
      </c>
      <c r="AB19" s="334">
        <f t="shared" si="8"/>
        <v>253.65528768636108</v>
      </c>
      <c r="AC19" s="334">
        <f t="shared" si="9"/>
        <v>260.29527471010482</v>
      </c>
      <c r="AD19" s="334">
        <f t="shared" si="10"/>
        <v>275.60676145775813</v>
      </c>
      <c r="AE19" s="334">
        <f t="shared" si="11"/>
        <v>555.0829099944782</v>
      </c>
      <c r="AF19" s="334">
        <f t="shared" si="12"/>
        <v>582.25893079734954</v>
      </c>
      <c r="AG19" s="334">
        <f t="shared" si="13"/>
        <v>583.48860763887342</v>
      </c>
      <c r="AH19" s="334">
        <f t="shared" si="14"/>
        <v>583.48860763887342</v>
      </c>
      <c r="AI19" s="334">
        <f t="shared" si="15"/>
        <v>583.48860763887342</v>
      </c>
    </row>
    <row r="20" spans="1:35" ht="15">
      <c r="A20" s="319">
        <v>49</v>
      </c>
      <c r="B20" s="268" t="s">
        <v>31</v>
      </c>
      <c r="C20" s="320">
        <v>1</v>
      </c>
      <c r="D20" s="326">
        <v>615847.31613000017</v>
      </c>
      <c r="E20" s="326">
        <v>501698.76415772294</v>
      </c>
      <c r="F20" s="326">
        <v>533462.64882261632</v>
      </c>
      <c r="G20" s="326">
        <v>564682.21065968485</v>
      </c>
      <c r="H20" s="327">
        <v>591587.2330895972</v>
      </c>
      <c r="I20" s="326">
        <v>152479.94310000003</v>
      </c>
      <c r="J20" s="326">
        <v>138483.31051899999</v>
      </c>
      <c r="K20" s="326">
        <v>147954.57267200001</v>
      </c>
      <c r="L20" s="326">
        <v>152168.200965</v>
      </c>
      <c r="M20" s="327">
        <v>161119.27161</v>
      </c>
      <c r="N20" s="326">
        <v>143060.23103</v>
      </c>
      <c r="O20" s="326">
        <v>163394.18301732242</v>
      </c>
      <c r="P20" s="326">
        <v>164249.0526152424</v>
      </c>
      <c r="Q20" s="326">
        <v>164249.0526152424</v>
      </c>
      <c r="R20" s="326">
        <v>164249.0526152424</v>
      </c>
      <c r="S20" s="326"/>
      <c r="T20" s="356">
        <v>305274</v>
      </c>
      <c r="U20" s="334">
        <f t="shared" si="1"/>
        <v>2017.3592121503964</v>
      </c>
      <c r="V20" s="334">
        <f t="shared" si="2"/>
        <v>1643.4375811818986</v>
      </c>
      <c r="W20" s="334">
        <f t="shared" si="3"/>
        <v>1747.4879905351138</v>
      </c>
      <c r="X20" s="334">
        <f t="shared" si="4"/>
        <v>1849.7553367128708</v>
      </c>
      <c r="Y20" s="334">
        <f t="shared" si="5"/>
        <v>1937.8893488787032</v>
      </c>
      <c r="Z20" s="334">
        <f t="shared" si="6"/>
        <v>499.48552153147671</v>
      </c>
      <c r="AA20" s="334">
        <f t="shared" si="7"/>
        <v>453.63611221066975</v>
      </c>
      <c r="AB20" s="334">
        <f t="shared" si="8"/>
        <v>484.66155870463916</v>
      </c>
      <c r="AC20" s="334">
        <f t="shared" si="9"/>
        <v>498.46433356591132</v>
      </c>
      <c r="AD20" s="334">
        <f t="shared" si="10"/>
        <v>527.78576495214134</v>
      </c>
      <c r="AE20" s="334">
        <f t="shared" si="11"/>
        <v>468.62894000144132</v>
      </c>
      <c r="AF20" s="334">
        <f t="shared" si="12"/>
        <v>535.23779626605085</v>
      </c>
      <c r="AG20" s="334">
        <f t="shared" si="13"/>
        <v>538.0381316955993</v>
      </c>
      <c r="AH20" s="334">
        <f t="shared" si="14"/>
        <v>538.0381316955993</v>
      </c>
      <c r="AI20" s="334">
        <f t="shared" si="15"/>
        <v>538.0381316955993</v>
      </c>
    </row>
    <row r="21" spans="1:35" ht="15">
      <c r="A21" s="319">
        <v>50</v>
      </c>
      <c r="B21" s="268" t="s">
        <v>32</v>
      </c>
      <c r="C21" s="320">
        <v>4</v>
      </c>
      <c r="D21" s="326">
        <v>20217.262549999996</v>
      </c>
      <c r="E21" s="326">
        <v>20992.439877769324</v>
      </c>
      <c r="F21" s="326">
        <v>21364.240608762309</v>
      </c>
      <c r="G21" s="326">
        <v>22040.748613319349</v>
      </c>
      <c r="H21" s="327">
        <v>22641.76468344668</v>
      </c>
      <c r="I21" s="326">
        <v>2537.2622299999994</v>
      </c>
      <c r="J21" s="326">
        <v>2124.1897520000002</v>
      </c>
      <c r="K21" s="326">
        <v>2208.6300620000002</v>
      </c>
      <c r="L21" s="326">
        <v>2268.6348189999999</v>
      </c>
      <c r="M21" s="327">
        <v>2402.0839259999998</v>
      </c>
      <c r="N21" s="326">
        <v>3388.5784800000001</v>
      </c>
      <c r="O21" s="326">
        <v>3541.0923847760005</v>
      </c>
      <c r="P21" s="326">
        <v>3543.9151738640003</v>
      </c>
      <c r="Q21" s="326">
        <v>3543.9151738640003</v>
      </c>
      <c r="R21" s="326">
        <v>3543.9151738640003</v>
      </c>
      <c r="S21" s="326"/>
      <c r="T21" s="356">
        <v>11276</v>
      </c>
      <c r="U21" s="334">
        <f t="shared" si="1"/>
        <v>1792.9463063142955</v>
      </c>
      <c r="V21" s="334">
        <f t="shared" si="2"/>
        <v>1861.6920785535053</v>
      </c>
      <c r="W21" s="334">
        <f t="shared" si="3"/>
        <v>1894.664828730251</v>
      </c>
      <c r="X21" s="334">
        <f t="shared" si="4"/>
        <v>1954.6602175700025</v>
      </c>
      <c r="Y21" s="334">
        <f t="shared" si="5"/>
        <v>2007.9606849456084</v>
      </c>
      <c r="Z21" s="334">
        <f t="shared" si="6"/>
        <v>225.01438719404041</v>
      </c>
      <c r="AA21" s="334">
        <f t="shared" si="7"/>
        <v>188.38149627527494</v>
      </c>
      <c r="AB21" s="334">
        <f t="shared" si="8"/>
        <v>195.86999485633206</v>
      </c>
      <c r="AC21" s="334">
        <f t="shared" si="9"/>
        <v>201.19145255409717</v>
      </c>
      <c r="AD21" s="334">
        <f t="shared" si="10"/>
        <v>213.02624388080881</v>
      </c>
      <c r="AE21" s="334">
        <f t="shared" si="11"/>
        <v>300.51245831855266</v>
      </c>
      <c r="AF21" s="334">
        <f t="shared" si="12"/>
        <v>314.03799084568999</v>
      </c>
      <c r="AG21" s="334">
        <f t="shared" si="13"/>
        <v>314.28832687690675</v>
      </c>
      <c r="AH21" s="334">
        <f t="shared" si="14"/>
        <v>314.28832687690675</v>
      </c>
      <c r="AI21" s="334">
        <f t="shared" si="15"/>
        <v>314.28832687690675</v>
      </c>
    </row>
    <row r="22" spans="1:35" ht="15">
      <c r="A22" s="319">
        <v>51</v>
      </c>
      <c r="B22" s="268" t="s">
        <v>33</v>
      </c>
      <c r="C22" s="320">
        <v>4</v>
      </c>
      <c r="D22" s="326">
        <v>11935.331549999999</v>
      </c>
      <c r="E22" s="326">
        <v>11052.372540552375</v>
      </c>
      <c r="F22" s="326">
        <v>11360.735276880647</v>
      </c>
      <c r="G22" s="326">
        <v>11850.309197844468</v>
      </c>
      <c r="H22" s="327">
        <v>12327.452878183763</v>
      </c>
      <c r="I22" s="326">
        <v>2894.2556400000008</v>
      </c>
      <c r="J22" s="326">
        <v>2879.9390634999995</v>
      </c>
      <c r="K22" s="326">
        <v>3094.1753120000003</v>
      </c>
      <c r="L22" s="326">
        <v>3182.6609924999998</v>
      </c>
      <c r="M22" s="327">
        <v>3369.8763450000001</v>
      </c>
      <c r="N22" s="326">
        <v>25315.194759999995</v>
      </c>
      <c r="O22" s="326">
        <v>25204.245906556</v>
      </c>
      <c r="P22" s="326">
        <v>25206.059758203995</v>
      </c>
      <c r="Q22" s="326">
        <v>25206.059758203995</v>
      </c>
      <c r="R22" s="326">
        <v>25206.059758203995</v>
      </c>
      <c r="S22" s="326"/>
      <c r="T22" s="356">
        <v>9211</v>
      </c>
      <c r="U22" s="334">
        <f t="shared" si="1"/>
        <v>1295.7693572901965</v>
      </c>
      <c r="V22" s="334">
        <f t="shared" si="2"/>
        <v>1199.9101661657121</v>
      </c>
      <c r="W22" s="334">
        <f t="shared" si="3"/>
        <v>1233.3878272587826</v>
      </c>
      <c r="X22" s="334">
        <f t="shared" si="4"/>
        <v>1286.5388337688055</v>
      </c>
      <c r="Y22" s="334">
        <f t="shared" si="5"/>
        <v>1338.3403406995726</v>
      </c>
      <c r="Z22" s="334">
        <f t="shared" si="6"/>
        <v>314.21730973835639</v>
      </c>
      <c r="AA22" s="334">
        <f t="shared" si="7"/>
        <v>312.66301851047655</v>
      </c>
      <c r="AB22" s="334">
        <f t="shared" si="8"/>
        <v>335.92175789816525</v>
      </c>
      <c r="AC22" s="334">
        <f t="shared" si="9"/>
        <v>345.52828058842687</v>
      </c>
      <c r="AD22" s="334">
        <f t="shared" si="10"/>
        <v>365.8534735642167</v>
      </c>
      <c r="AE22" s="334">
        <f t="shared" si="11"/>
        <v>2748.3655151449348</v>
      </c>
      <c r="AF22" s="334">
        <f t="shared" si="12"/>
        <v>2736.3202590984693</v>
      </c>
      <c r="AG22" s="334">
        <f t="shared" si="13"/>
        <v>2736.517181435674</v>
      </c>
      <c r="AH22" s="334">
        <f t="shared" si="14"/>
        <v>2736.517181435674</v>
      </c>
      <c r="AI22" s="334">
        <f t="shared" si="15"/>
        <v>2736.517181435674</v>
      </c>
    </row>
    <row r="23" spans="1:35" ht="15">
      <c r="A23" s="319">
        <v>52</v>
      </c>
      <c r="B23" s="268" t="s">
        <v>34</v>
      </c>
      <c r="C23" s="320">
        <v>14</v>
      </c>
      <c r="D23" s="326">
        <v>3690.8005300000004</v>
      </c>
      <c r="E23" s="326">
        <v>3887.2288392634828</v>
      </c>
      <c r="F23" s="326">
        <v>3798.0388814216412</v>
      </c>
      <c r="G23" s="326">
        <v>3918.414391230554</v>
      </c>
      <c r="H23" s="327">
        <v>4061.7974492037351</v>
      </c>
      <c r="I23" s="326">
        <v>692.74707000000012</v>
      </c>
      <c r="J23" s="326">
        <v>602.56510100000003</v>
      </c>
      <c r="K23" s="326">
        <v>636.36327000000006</v>
      </c>
      <c r="L23" s="326">
        <v>654.14432600000009</v>
      </c>
      <c r="M23" s="327">
        <v>692.62340400000005</v>
      </c>
      <c r="N23" s="326">
        <v>833.69174999999996</v>
      </c>
      <c r="O23" s="326">
        <v>891.04826022599991</v>
      </c>
      <c r="P23" s="326">
        <v>892.20482761799997</v>
      </c>
      <c r="Q23" s="326">
        <v>892.20482761799997</v>
      </c>
      <c r="R23" s="326">
        <v>892.20482761799997</v>
      </c>
      <c r="S23" s="326"/>
      <c r="T23" s="356">
        <v>2346</v>
      </c>
      <c r="U23" s="334">
        <f t="shared" si="1"/>
        <v>1573.2312574595057</v>
      </c>
      <c r="V23" s="334">
        <f t="shared" si="2"/>
        <v>1656.9602895411265</v>
      </c>
      <c r="W23" s="334">
        <f t="shared" si="3"/>
        <v>1618.9424046980569</v>
      </c>
      <c r="X23" s="334">
        <f t="shared" si="4"/>
        <v>1670.2533636958883</v>
      </c>
      <c r="Y23" s="334">
        <f t="shared" si="5"/>
        <v>1731.3714617236724</v>
      </c>
      <c r="Z23" s="334">
        <f t="shared" si="6"/>
        <v>295.28860613810747</v>
      </c>
      <c r="AA23" s="334">
        <f t="shared" si="7"/>
        <v>256.84786913895994</v>
      </c>
      <c r="AB23" s="334">
        <f t="shared" si="8"/>
        <v>271.25459079283888</v>
      </c>
      <c r="AC23" s="334">
        <f t="shared" si="9"/>
        <v>278.83389855072471</v>
      </c>
      <c r="AD23" s="334">
        <f t="shared" si="10"/>
        <v>295.23589258312023</v>
      </c>
      <c r="AE23" s="334">
        <f t="shared" si="11"/>
        <v>355.3673273657289</v>
      </c>
      <c r="AF23" s="334">
        <f t="shared" si="12"/>
        <v>379.8159677007672</v>
      </c>
      <c r="AG23" s="334">
        <f t="shared" si="13"/>
        <v>380.30896317902813</v>
      </c>
      <c r="AH23" s="334">
        <f t="shared" si="14"/>
        <v>380.30896317902813</v>
      </c>
      <c r="AI23" s="334">
        <f t="shared" si="15"/>
        <v>380.30896317902813</v>
      </c>
    </row>
    <row r="24" spans="1:35" ht="15">
      <c r="A24" s="319">
        <v>61</v>
      </c>
      <c r="B24" s="268" t="s">
        <v>35</v>
      </c>
      <c r="C24" s="320">
        <v>5</v>
      </c>
      <c r="D24" s="326">
        <v>26143.5602</v>
      </c>
      <c r="E24" s="326">
        <v>25969.712520325666</v>
      </c>
      <c r="F24" s="326">
        <v>26230.112870243101</v>
      </c>
      <c r="G24" s="326">
        <v>27088.002501637497</v>
      </c>
      <c r="H24" s="327">
        <v>27941.006683022082</v>
      </c>
      <c r="I24" s="326">
        <v>4741.3662599999998</v>
      </c>
      <c r="J24" s="326">
        <v>3526.1750669999997</v>
      </c>
      <c r="K24" s="326">
        <v>3522.1840739999998</v>
      </c>
      <c r="L24" s="326">
        <v>3610.9711219999995</v>
      </c>
      <c r="M24" s="327">
        <v>3823.3811879999994</v>
      </c>
      <c r="N24" s="326">
        <v>5316.2613400000009</v>
      </c>
      <c r="O24" s="326">
        <v>5501.5539933536002</v>
      </c>
      <c r="P24" s="326">
        <v>5501.5539933536002</v>
      </c>
      <c r="Q24" s="326">
        <v>5501.5539933536002</v>
      </c>
      <c r="R24" s="326">
        <v>5501.5539933536002</v>
      </c>
      <c r="S24" s="326"/>
      <c r="T24" s="356">
        <v>16459</v>
      </c>
      <c r="U24" s="334">
        <f t="shared" si="1"/>
        <v>1588.4051400449603</v>
      </c>
      <c r="V24" s="334">
        <f t="shared" si="2"/>
        <v>1577.8426708989407</v>
      </c>
      <c r="W24" s="334">
        <f t="shared" si="3"/>
        <v>1593.6638234548334</v>
      </c>
      <c r="X24" s="334">
        <f t="shared" si="4"/>
        <v>1645.7866517794214</v>
      </c>
      <c r="Y24" s="334">
        <f t="shared" si="5"/>
        <v>1697.6126546583682</v>
      </c>
      <c r="Z24" s="334">
        <f t="shared" si="6"/>
        <v>288.07134455313201</v>
      </c>
      <c r="AA24" s="334">
        <f t="shared" si="7"/>
        <v>214.23993359256332</v>
      </c>
      <c r="AB24" s="334">
        <f t="shared" si="8"/>
        <v>213.99745270065009</v>
      </c>
      <c r="AC24" s="334">
        <f t="shared" si="9"/>
        <v>219.39189027279906</v>
      </c>
      <c r="AD24" s="334">
        <f t="shared" si="10"/>
        <v>232.29729558296367</v>
      </c>
      <c r="AE24" s="334">
        <f t="shared" si="11"/>
        <v>323.00026368552165</v>
      </c>
      <c r="AF24" s="334">
        <f t="shared" si="12"/>
        <v>334.258095470782</v>
      </c>
      <c r="AG24" s="334">
        <f t="shared" si="13"/>
        <v>334.258095470782</v>
      </c>
      <c r="AH24" s="334">
        <f t="shared" si="14"/>
        <v>334.258095470782</v>
      </c>
      <c r="AI24" s="334">
        <f t="shared" si="15"/>
        <v>334.258095470782</v>
      </c>
    </row>
    <row r="25" spans="1:35" ht="15">
      <c r="A25" s="319">
        <v>69</v>
      </c>
      <c r="B25" s="268" t="s">
        <v>36</v>
      </c>
      <c r="C25" s="320">
        <v>17</v>
      </c>
      <c r="D25" s="326">
        <v>11410.14964</v>
      </c>
      <c r="E25" s="326">
        <v>12021.972056693794</v>
      </c>
      <c r="F25" s="326">
        <v>11877.415275648169</v>
      </c>
      <c r="G25" s="326">
        <v>12208.215003544832</v>
      </c>
      <c r="H25" s="327">
        <v>12520.246027175659</v>
      </c>
      <c r="I25" s="326">
        <v>1846.40174</v>
      </c>
      <c r="J25" s="326">
        <v>1905.9738385000001</v>
      </c>
      <c r="K25" s="326">
        <v>2069.6649299999999</v>
      </c>
      <c r="L25" s="326">
        <v>2129.8898885000003</v>
      </c>
      <c r="M25" s="327">
        <v>2255.1775290000005</v>
      </c>
      <c r="N25" s="326">
        <v>3029.9000800000003</v>
      </c>
      <c r="O25" s="326">
        <v>3090.9847090980011</v>
      </c>
      <c r="P25" s="326">
        <v>3090.9847090980011</v>
      </c>
      <c r="Q25" s="326">
        <v>3090.9847090980011</v>
      </c>
      <c r="R25" s="326">
        <v>3090.9847090980011</v>
      </c>
      <c r="S25" s="326"/>
      <c r="T25" s="356">
        <v>6687</v>
      </c>
      <c r="U25" s="334">
        <f t="shared" si="1"/>
        <v>1706.318175564528</v>
      </c>
      <c r="V25" s="334">
        <f t="shared" si="2"/>
        <v>1797.812480438731</v>
      </c>
      <c r="W25" s="334">
        <f t="shared" si="3"/>
        <v>1776.1948969116449</v>
      </c>
      <c r="X25" s="334">
        <f t="shared" si="4"/>
        <v>1825.6639754067342</v>
      </c>
      <c r="Y25" s="334">
        <f t="shared" si="5"/>
        <v>1872.326308834404</v>
      </c>
      <c r="Z25" s="334">
        <f t="shared" si="6"/>
        <v>276.1181007925826</v>
      </c>
      <c r="AA25" s="334">
        <f t="shared" si="7"/>
        <v>285.02674420517423</v>
      </c>
      <c r="AB25" s="334">
        <f t="shared" si="8"/>
        <v>309.50574697173619</v>
      </c>
      <c r="AC25" s="334">
        <f t="shared" si="9"/>
        <v>318.5120216090923</v>
      </c>
      <c r="AD25" s="334">
        <f t="shared" si="10"/>
        <v>337.24802288021544</v>
      </c>
      <c r="AE25" s="334">
        <f t="shared" si="11"/>
        <v>453.10304770450136</v>
      </c>
      <c r="AF25" s="334">
        <f t="shared" si="12"/>
        <v>462.23788082817424</v>
      </c>
      <c r="AG25" s="334">
        <f t="shared" si="13"/>
        <v>462.23788082817424</v>
      </c>
      <c r="AH25" s="334">
        <f t="shared" si="14"/>
        <v>462.23788082817424</v>
      </c>
      <c r="AI25" s="334">
        <f t="shared" si="15"/>
        <v>462.23788082817424</v>
      </c>
    </row>
    <row r="26" spans="1:35" ht="15">
      <c r="A26" s="319">
        <v>71</v>
      </c>
      <c r="B26" s="268" t="s">
        <v>37</v>
      </c>
      <c r="C26" s="320">
        <v>17</v>
      </c>
      <c r="D26" s="326">
        <v>10323.018479999999</v>
      </c>
      <c r="E26" s="326">
        <v>10638.157797212116</v>
      </c>
      <c r="F26" s="326">
        <v>10412.659335690618</v>
      </c>
      <c r="G26" s="326">
        <v>10726.044203967318</v>
      </c>
      <c r="H26" s="327">
        <v>11047.757162577376</v>
      </c>
      <c r="I26" s="326">
        <v>1270.6454099999999</v>
      </c>
      <c r="J26" s="326">
        <v>1004.6904954999999</v>
      </c>
      <c r="K26" s="326">
        <v>1033.9952699999999</v>
      </c>
      <c r="L26" s="326">
        <v>1061.6462174999999</v>
      </c>
      <c r="M26" s="327">
        <v>1124.0959949999999</v>
      </c>
      <c r="N26" s="326">
        <v>1964.3853900000001</v>
      </c>
      <c r="O26" s="326">
        <v>2107.3103768099995</v>
      </c>
      <c r="P26" s="326">
        <v>2109.0998600099997</v>
      </c>
      <c r="Q26" s="326">
        <v>2109.0998600099997</v>
      </c>
      <c r="R26" s="326">
        <v>2109.0998600099997</v>
      </c>
      <c r="S26" s="326"/>
      <c r="T26" s="356">
        <v>6591</v>
      </c>
      <c r="U26" s="334">
        <f t="shared" si="1"/>
        <v>1566.2294765589438</v>
      </c>
      <c r="V26" s="334">
        <f t="shared" si="2"/>
        <v>1614.0430582934482</v>
      </c>
      <c r="W26" s="334">
        <f t="shared" si="3"/>
        <v>1579.8299705189831</v>
      </c>
      <c r="X26" s="334">
        <f t="shared" si="4"/>
        <v>1627.3773636727838</v>
      </c>
      <c r="Y26" s="334">
        <f t="shared" si="5"/>
        <v>1676.1883117246814</v>
      </c>
      <c r="Z26" s="334">
        <f t="shared" si="6"/>
        <v>192.78492034592625</v>
      </c>
      <c r="AA26" s="334">
        <f t="shared" si="7"/>
        <v>152.43369678349262</v>
      </c>
      <c r="AB26" s="334">
        <f t="shared" si="8"/>
        <v>156.87987710514335</v>
      </c>
      <c r="AC26" s="334">
        <f t="shared" si="9"/>
        <v>161.07513541192534</v>
      </c>
      <c r="AD26" s="334">
        <f t="shared" si="10"/>
        <v>170.55014337733272</v>
      </c>
      <c r="AE26" s="334">
        <f t="shared" si="11"/>
        <v>298.04056895766956</v>
      </c>
      <c r="AF26" s="334">
        <f t="shared" si="12"/>
        <v>319.72544026854791</v>
      </c>
      <c r="AG26" s="334">
        <f t="shared" si="13"/>
        <v>319.99694431952656</v>
      </c>
      <c r="AH26" s="334">
        <f t="shared" si="14"/>
        <v>319.99694431952656</v>
      </c>
      <c r="AI26" s="334">
        <f t="shared" si="15"/>
        <v>319.99694431952656</v>
      </c>
    </row>
    <row r="27" spans="1:35" ht="15">
      <c r="A27" s="319">
        <v>72</v>
      </c>
      <c r="B27" s="268" t="s">
        <v>38</v>
      </c>
      <c r="C27" s="320">
        <v>17</v>
      </c>
      <c r="D27" s="326">
        <v>1604.4403799999998</v>
      </c>
      <c r="E27" s="326">
        <v>1496.2569596846249</v>
      </c>
      <c r="F27" s="326">
        <v>1562.8351720744372</v>
      </c>
      <c r="G27" s="326">
        <v>1620.8662371549033</v>
      </c>
      <c r="H27" s="327">
        <v>1668.7244645889023</v>
      </c>
      <c r="I27" s="326">
        <v>118.64876999999997</v>
      </c>
      <c r="J27" s="326">
        <v>99.909959499999999</v>
      </c>
      <c r="K27" s="326">
        <v>104.567108</v>
      </c>
      <c r="L27" s="326">
        <v>107.4444965</v>
      </c>
      <c r="M27" s="327">
        <v>113.76476099999999</v>
      </c>
      <c r="N27" s="326">
        <v>367.75292999999999</v>
      </c>
      <c r="O27" s="326">
        <v>396.12410769119998</v>
      </c>
      <c r="P27" s="326">
        <v>397.32300491519999</v>
      </c>
      <c r="Q27" s="326">
        <v>397.32300491519999</v>
      </c>
      <c r="R27" s="326">
        <v>397.32300491519999</v>
      </c>
      <c r="S27" s="326"/>
      <c r="T27" s="356">
        <v>960</v>
      </c>
      <c r="U27" s="334">
        <f t="shared" si="1"/>
        <v>1671.2920624999999</v>
      </c>
      <c r="V27" s="334">
        <f t="shared" si="2"/>
        <v>1558.6009996714843</v>
      </c>
      <c r="W27" s="334">
        <f t="shared" si="3"/>
        <v>1627.9533042442054</v>
      </c>
      <c r="X27" s="334">
        <f t="shared" si="4"/>
        <v>1688.4023303696911</v>
      </c>
      <c r="Y27" s="334">
        <f t="shared" si="5"/>
        <v>1738.2546506134397</v>
      </c>
      <c r="Z27" s="334">
        <f t="shared" si="6"/>
        <v>123.59246874999998</v>
      </c>
      <c r="AA27" s="334">
        <f t="shared" si="7"/>
        <v>104.07287447916666</v>
      </c>
      <c r="AB27" s="334">
        <f t="shared" si="8"/>
        <v>108.92407083333335</v>
      </c>
      <c r="AC27" s="334">
        <f t="shared" si="9"/>
        <v>111.92135052083333</v>
      </c>
      <c r="AD27" s="334">
        <f t="shared" si="10"/>
        <v>118.504959375</v>
      </c>
      <c r="AE27" s="334">
        <f t="shared" si="11"/>
        <v>383.07596875000002</v>
      </c>
      <c r="AF27" s="334">
        <f t="shared" si="12"/>
        <v>412.62927884499999</v>
      </c>
      <c r="AG27" s="334">
        <f t="shared" si="13"/>
        <v>413.87813011999998</v>
      </c>
      <c r="AH27" s="334">
        <f t="shared" si="14"/>
        <v>413.87813011999998</v>
      </c>
      <c r="AI27" s="334">
        <f t="shared" si="15"/>
        <v>413.87813011999998</v>
      </c>
    </row>
    <row r="28" spans="1:35" ht="15">
      <c r="A28" s="319">
        <v>74</v>
      </c>
      <c r="B28" s="268" t="s">
        <v>39</v>
      </c>
      <c r="C28" s="320">
        <v>16</v>
      </c>
      <c r="D28" s="326">
        <v>1842.4441100000001</v>
      </c>
      <c r="E28" s="326">
        <v>1773.637048816521</v>
      </c>
      <c r="F28" s="326">
        <v>1753.9019983046151</v>
      </c>
      <c r="G28" s="326">
        <v>1795.6784026459716</v>
      </c>
      <c r="H28" s="327">
        <v>1841.8690902751434</v>
      </c>
      <c r="I28" s="326">
        <v>344.60976999999997</v>
      </c>
      <c r="J28" s="326">
        <v>287.882204</v>
      </c>
      <c r="K28" s="326">
        <v>303.59463800000003</v>
      </c>
      <c r="L28" s="326">
        <v>312.08224300000001</v>
      </c>
      <c r="M28" s="327">
        <v>330.440022</v>
      </c>
      <c r="N28" s="326">
        <v>385.42240000000004</v>
      </c>
      <c r="O28" s="326">
        <v>420.20566348799997</v>
      </c>
      <c r="P28" s="326">
        <v>420.20566348799997</v>
      </c>
      <c r="Q28" s="326">
        <v>420.20566348799997</v>
      </c>
      <c r="R28" s="326">
        <v>420.20566348799997</v>
      </c>
      <c r="S28" s="326"/>
      <c r="T28" s="356">
        <v>1052</v>
      </c>
      <c r="U28" s="334">
        <f t="shared" si="1"/>
        <v>1751.3727281368822</v>
      </c>
      <c r="V28" s="334">
        <f t="shared" si="2"/>
        <v>1685.9667764415599</v>
      </c>
      <c r="W28" s="334">
        <f t="shared" si="3"/>
        <v>1667.207222723018</v>
      </c>
      <c r="X28" s="334">
        <f t="shared" si="4"/>
        <v>1706.9186336938894</v>
      </c>
      <c r="Y28" s="334">
        <f t="shared" si="5"/>
        <v>1750.8261314402505</v>
      </c>
      <c r="Z28" s="334">
        <f t="shared" si="6"/>
        <v>327.57582699619769</v>
      </c>
      <c r="AA28" s="334">
        <f t="shared" si="7"/>
        <v>273.65228517110268</v>
      </c>
      <c r="AB28" s="334">
        <f t="shared" si="8"/>
        <v>288.58805893536123</v>
      </c>
      <c r="AC28" s="334">
        <f t="shared" si="9"/>
        <v>296.65612452471487</v>
      </c>
      <c r="AD28" s="334">
        <f t="shared" si="10"/>
        <v>314.1064847908745</v>
      </c>
      <c r="AE28" s="334">
        <f t="shared" si="11"/>
        <v>366.37110266159698</v>
      </c>
      <c r="AF28" s="334">
        <f t="shared" si="12"/>
        <v>399.43504133840304</v>
      </c>
      <c r="AG28" s="334">
        <f t="shared" si="13"/>
        <v>399.43504133840304</v>
      </c>
      <c r="AH28" s="334">
        <f t="shared" si="14"/>
        <v>399.43504133840304</v>
      </c>
      <c r="AI28" s="334">
        <f t="shared" si="15"/>
        <v>399.43504133840304</v>
      </c>
    </row>
    <row r="29" spans="1:35" ht="15">
      <c r="A29" s="319">
        <v>75</v>
      </c>
      <c r="B29" s="268" t="s">
        <v>40</v>
      </c>
      <c r="C29" s="320">
        <v>8</v>
      </c>
      <c r="D29" s="326">
        <v>37420.824500000002</v>
      </c>
      <c r="E29" s="326">
        <v>38782.828704202089</v>
      </c>
      <c r="F29" s="326">
        <v>40017.721422365226</v>
      </c>
      <c r="G29" s="326">
        <v>41175.159047453126</v>
      </c>
      <c r="H29" s="327">
        <v>42192.15088734388</v>
      </c>
      <c r="I29" s="326">
        <v>12141.586830000002</v>
      </c>
      <c r="J29" s="326">
        <v>6496.0840834999999</v>
      </c>
      <c r="K29" s="326">
        <v>5822.699756</v>
      </c>
      <c r="L29" s="326">
        <v>5938.2118345000008</v>
      </c>
      <c r="M29" s="327">
        <v>6287.5184130000007</v>
      </c>
      <c r="N29" s="326">
        <v>7742.3071599999994</v>
      </c>
      <c r="O29" s="326">
        <v>7800.8138614799982</v>
      </c>
      <c r="P29" s="326">
        <v>7802.3310337439989</v>
      </c>
      <c r="Q29" s="326">
        <v>7802.3310337439989</v>
      </c>
      <c r="R29" s="326">
        <v>7802.3310337439989</v>
      </c>
      <c r="S29" s="326"/>
      <c r="T29" s="356">
        <v>19549</v>
      </c>
      <c r="U29" s="334">
        <f t="shared" si="1"/>
        <v>1914.2065834569544</v>
      </c>
      <c r="V29" s="334">
        <f t="shared" si="2"/>
        <v>1983.8778814364973</v>
      </c>
      <c r="W29" s="334">
        <f t="shared" si="3"/>
        <v>2047.0469805291946</v>
      </c>
      <c r="X29" s="334">
        <f t="shared" si="4"/>
        <v>2106.2539796129281</v>
      </c>
      <c r="Y29" s="334">
        <f t="shared" si="5"/>
        <v>2158.2766835819671</v>
      </c>
      <c r="Z29" s="334">
        <f t="shared" si="6"/>
        <v>621.08480382628272</v>
      </c>
      <c r="AA29" s="334">
        <f t="shared" si="7"/>
        <v>332.297513095299</v>
      </c>
      <c r="AB29" s="334">
        <f t="shared" si="8"/>
        <v>297.85154002762289</v>
      </c>
      <c r="AC29" s="334">
        <f t="shared" si="9"/>
        <v>303.76038848534455</v>
      </c>
      <c r="AD29" s="334">
        <f t="shared" si="10"/>
        <v>321.6286466315413</v>
      </c>
      <c r="AE29" s="334">
        <f t="shared" si="11"/>
        <v>396.0461998056166</v>
      </c>
      <c r="AF29" s="334">
        <f t="shared" si="12"/>
        <v>399.03902304363385</v>
      </c>
      <c r="AG29" s="334">
        <f t="shared" si="13"/>
        <v>399.11663173277401</v>
      </c>
      <c r="AH29" s="334">
        <f t="shared" si="14"/>
        <v>399.11663173277401</v>
      </c>
      <c r="AI29" s="334">
        <f t="shared" si="15"/>
        <v>399.11663173277401</v>
      </c>
    </row>
    <row r="30" spans="1:35" ht="15">
      <c r="A30" s="319">
        <v>77</v>
      </c>
      <c r="B30" s="268" t="s">
        <v>41</v>
      </c>
      <c r="C30" s="320">
        <v>13</v>
      </c>
      <c r="D30" s="326">
        <v>7326.1962100000001</v>
      </c>
      <c r="E30" s="326">
        <v>7321.0373644517967</v>
      </c>
      <c r="F30" s="326">
        <v>7154.9066360241904</v>
      </c>
      <c r="G30" s="326">
        <v>7317.8575519511814</v>
      </c>
      <c r="H30" s="327">
        <v>7547.9842851655994</v>
      </c>
      <c r="I30" s="326">
        <v>944.44016999999985</v>
      </c>
      <c r="J30" s="326">
        <v>1023.9534150000001</v>
      </c>
      <c r="K30" s="326">
        <v>1148.6113640000001</v>
      </c>
      <c r="L30" s="326">
        <v>1183.9069109999998</v>
      </c>
      <c r="M30" s="327">
        <v>1253.5484939999999</v>
      </c>
      <c r="N30" s="326">
        <v>1533.27934</v>
      </c>
      <c r="O30" s="326">
        <v>1607.945958148</v>
      </c>
      <c r="P30" s="326">
        <v>1610.8052388999999</v>
      </c>
      <c r="Q30" s="326">
        <v>1610.8052388999999</v>
      </c>
      <c r="R30" s="326">
        <v>1610.8052388999999</v>
      </c>
      <c r="S30" s="326"/>
      <c r="T30" s="356">
        <v>4601</v>
      </c>
      <c r="U30" s="334">
        <f t="shared" si="1"/>
        <v>1592.3051966963703</v>
      </c>
      <c r="V30" s="334">
        <f t="shared" si="2"/>
        <v>1591.183952282503</v>
      </c>
      <c r="W30" s="334">
        <f t="shared" si="3"/>
        <v>1555.0764259996067</v>
      </c>
      <c r="X30" s="334">
        <f t="shared" si="4"/>
        <v>1590.4928389374443</v>
      </c>
      <c r="Y30" s="334">
        <f t="shared" si="5"/>
        <v>1640.5095164454683</v>
      </c>
      <c r="Z30" s="334">
        <f t="shared" si="6"/>
        <v>205.26845685720491</v>
      </c>
      <c r="AA30" s="334">
        <f t="shared" si="7"/>
        <v>222.55018800260814</v>
      </c>
      <c r="AB30" s="334">
        <f t="shared" si="8"/>
        <v>249.64385220604217</v>
      </c>
      <c r="AC30" s="334">
        <f t="shared" si="9"/>
        <v>257.31512953705715</v>
      </c>
      <c r="AD30" s="334">
        <f t="shared" si="10"/>
        <v>272.4513136274723</v>
      </c>
      <c r="AE30" s="334">
        <f t="shared" si="11"/>
        <v>333.24915018474246</v>
      </c>
      <c r="AF30" s="334">
        <f t="shared" si="12"/>
        <v>349.47749579395787</v>
      </c>
      <c r="AG30" s="334">
        <f t="shared" si="13"/>
        <v>350.09894346881111</v>
      </c>
      <c r="AH30" s="334">
        <f t="shared" si="14"/>
        <v>350.09894346881111</v>
      </c>
      <c r="AI30" s="334">
        <f t="shared" si="15"/>
        <v>350.09894346881111</v>
      </c>
    </row>
    <row r="31" spans="1:35" ht="15">
      <c r="A31" s="319">
        <v>78</v>
      </c>
      <c r="B31" s="268" t="s">
        <v>42</v>
      </c>
      <c r="C31" s="320">
        <v>1</v>
      </c>
      <c r="D31" s="326">
        <v>17925.278349999997</v>
      </c>
      <c r="E31" s="326">
        <v>16572.729735507131</v>
      </c>
      <c r="F31" s="326">
        <v>16850.044113209893</v>
      </c>
      <c r="G31" s="326">
        <v>17214.404207307005</v>
      </c>
      <c r="H31" s="327">
        <v>17541.228679756212</v>
      </c>
      <c r="I31" s="326">
        <v>3710.9230699999998</v>
      </c>
      <c r="J31" s="326">
        <v>2643.8919089999999</v>
      </c>
      <c r="K31" s="326">
        <v>2615.6010080000001</v>
      </c>
      <c r="L31" s="326">
        <v>2680.4133070000003</v>
      </c>
      <c r="M31" s="327">
        <v>2838.0846780000002</v>
      </c>
      <c r="N31" s="326">
        <v>3283.5435599999996</v>
      </c>
      <c r="O31" s="326">
        <v>3139.6922846120005</v>
      </c>
      <c r="P31" s="326">
        <v>3139.6922846120001</v>
      </c>
      <c r="Q31" s="326">
        <v>3139.6922846120001</v>
      </c>
      <c r="R31" s="326">
        <v>3139.6922846120001</v>
      </c>
      <c r="S31" s="326"/>
      <c r="T31" s="356">
        <v>7832</v>
      </c>
      <c r="U31" s="334">
        <f t="shared" si="1"/>
        <v>2288.7229762512766</v>
      </c>
      <c r="V31" s="334">
        <f t="shared" si="2"/>
        <v>2116.0278007542302</v>
      </c>
      <c r="W31" s="334">
        <f t="shared" si="3"/>
        <v>2151.4356630758289</v>
      </c>
      <c r="X31" s="334">
        <f t="shared" si="4"/>
        <v>2197.9576362751536</v>
      </c>
      <c r="Y31" s="334">
        <f t="shared" si="5"/>
        <v>2239.6870122262785</v>
      </c>
      <c r="Z31" s="334">
        <f t="shared" si="6"/>
        <v>473.81550944841672</v>
      </c>
      <c r="AA31" s="334">
        <f t="shared" si="7"/>
        <v>337.5755757150153</v>
      </c>
      <c r="AB31" s="334">
        <f t="shared" si="8"/>
        <v>333.96335648621039</v>
      </c>
      <c r="AC31" s="334">
        <f t="shared" si="9"/>
        <v>342.23867556179778</v>
      </c>
      <c r="AD31" s="334">
        <f t="shared" si="10"/>
        <v>362.3703623595506</v>
      </c>
      <c r="AE31" s="334">
        <f t="shared" si="11"/>
        <v>419.24713483146064</v>
      </c>
      <c r="AF31" s="334">
        <f t="shared" si="12"/>
        <v>400.88001591062311</v>
      </c>
      <c r="AG31" s="334">
        <f t="shared" si="13"/>
        <v>400.88001591062306</v>
      </c>
      <c r="AH31" s="334">
        <f t="shared" si="14"/>
        <v>400.88001591062306</v>
      </c>
      <c r="AI31" s="334">
        <f t="shared" si="15"/>
        <v>400.88001591062306</v>
      </c>
    </row>
    <row r="32" spans="1:35" ht="15">
      <c r="A32" s="319">
        <v>79</v>
      </c>
      <c r="B32" s="268" t="s">
        <v>43</v>
      </c>
      <c r="C32" s="320">
        <v>4</v>
      </c>
      <c r="D32" s="326">
        <v>13487.832700000001</v>
      </c>
      <c r="E32" s="326">
        <v>12556.449095627202</v>
      </c>
      <c r="F32" s="326">
        <v>12807.200412215792</v>
      </c>
      <c r="G32" s="326">
        <v>13146.386204518167</v>
      </c>
      <c r="H32" s="327">
        <v>13520.610662138242</v>
      </c>
      <c r="I32" s="326">
        <v>7341.0829599999997</v>
      </c>
      <c r="J32" s="326">
        <v>6397.3424929999992</v>
      </c>
      <c r="K32" s="326">
        <v>6844.5097400000004</v>
      </c>
      <c r="L32" s="326">
        <v>7040.5741229999994</v>
      </c>
      <c r="M32" s="327">
        <v>7454.7255419999992</v>
      </c>
      <c r="N32" s="326">
        <v>2611.7577500000002</v>
      </c>
      <c r="O32" s="326">
        <v>3255.5287140167998</v>
      </c>
      <c r="P32" s="326">
        <v>3255.5287140167998</v>
      </c>
      <c r="Q32" s="326">
        <v>3255.5287140167998</v>
      </c>
      <c r="R32" s="326">
        <v>3255.5287140167998</v>
      </c>
      <c r="S32" s="326"/>
      <c r="T32" s="356">
        <v>6753</v>
      </c>
      <c r="U32" s="334">
        <f t="shared" si="1"/>
        <v>1997.3097438175628</v>
      </c>
      <c r="V32" s="334">
        <f t="shared" si="2"/>
        <v>1859.3882860398639</v>
      </c>
      <c r="W32" s="334">
        <f t="shared" si="3"/>
        <v>1896.5201261981033</v>
      </c>
      <c r="X32" s="334">
        <f t="shared" si="4"/>
        <v>1946.7475499064367</v>
      </c>
      <c r="Y32" s="334">
        <f t="shared" si="5"/>
        <v>2002.1635809474667</v>
      </c>
      <c r="Z32" s="334">
        <f t="shared" si="6"/>
        <v>1087.0846971716273</v>
      </c>
      <c r="AA32" s="334">
        <f t="shared" si="7"/>
        <v>947.33340633792375</v>
      </c>
      <c r="AB32" s="334">
        <f t="shared" si="8"/>
        <v>1013.5509758625797</v>
      </c>
      <c r="AC32" s="334">
        <f t="shared" si="9"/>
        <v>1042.5846472678809</v>
      </c>
      <c r="AD32" s="334">
        <f t="shared" si="10"/>
        <v>1103.9131559306975</v>
      </c>
      <c r="AE32" s="334">
        <f t="shared" si="11"/>
        <v>386.75518288168223</v>
      </c>
      <c r="AF32" s="334">
        <f t="shared" si="12"/>
        <v>482.08628965153264</v>
      </c>
      <c r="AG32" s="334">
        <f t="shared" si="13"/>
        <v>482.08628965153264</v>
      </c>
      <c r="AH32" s="334">
        <f t="shared" si="14"/>
        <v>482.08628965153264</v>
      </c>
      <c r="AI32" s="334">
        <f t="shared" si="15"/>
        <v>482.08628965153264</v>
      </c>
    </row>
    <row r="33" spans="1:35" ht="15">
      <c r="A33" s="319">
        <v>81</v>
      </c>
      <c r="B33" s="268" t="s">
        <v>44</v>
      </c>
      <c r="C33" s="320">
        <v>7</v>
      </c>
      <c r="D33" s="326">
        <v>3808.4624899999999</v>
      </c>
      <c r="E33" s="326">
        <v>3813.6828400727295</v>
      </c>
      <c r="F33" s="326">
        <v>3766.4517278957937</v>
      </c>
      <c r="G33" s="326">
        <v>3836.5650380789912</v>
      </c>
      <c r="H33" s="327">
        <v>3935.240069172668</v>
      </c>
      <c r="I33" s="326">
        <v>1121.9194499999999</v>
      </c>
      <c r="J33" s="326">
        <v>1145.677457</v>
      </c>
      <c r="K33" s="326">
        <v>1273.928582</v>
      </c>
      <c r="L33" s="326">
        <v>1312.625556</v>
      </c>
      <c r="M33" s="327">
        <v>1389.8388239999999</v>
      </c>
      <c r="N33" s="326">
        <v>1473.9099699999997</v>
      </c>
      <c r="O33" s="326">
        <v>1596.4469814480001</v>
      </c>
      <c r="P33" s="326">
        <v>1602.8613978000001</v>
      </c>
      <c r="Q33" s="326">
        <v>1602.8613978000001</v>
      </c>
      <c r="R33" s="326">
        <v>1602.8613978000001</v>
      </c>
      <c r="S33" s="326"/>
      <c r="T33" s="356">
        <v>2574</v>
      </c>
      <c r="U33" s="334">
        <f t="shared" si="1"/>
        <v>1479.5891569541568</v>
      </c>
      <c r="V33" s="334">
        <f t="shared" si="2"/>
        <v>1481.6172649855205</v>
      </c>
      <c r="W33" s="334">
        <f t="shared" si="3"/>
        <v>1463.2679595554753</v>
      </c>
      <c r="X33" s="334">
        <f t="shared" si="4"/>
        <v>1490.5070078006959</v>
      </c>
      <c r="Y33" s="334">
        <f t="shared" si="5"/>
        <v>1528.8422957158771</v>
      </c>
      <c r="Z33" s="334">
        <f t="shared" si="6"/>
        <v>435.86614219114216</v>
      </c>
      <c r="AA33" s="334">
        <f t="shared" si="7"/>
        <v>445.0961371406371</v>
      </c>
      <c r="AB33" s="334">
        <f t="shared" si="8"/>
        <v>494.92174902874899</v>
      </c>
      <c r="AC33" s="334">
        <f t="shared" si="9"/>
        <v>509.95553846153842</v>
      </c>
      <c r="AD33" s="334">
        <f t="shared" si="10"/>
        <v>539.95292307692307</v>
      </c>
      <c r="AE33" s="334">
        <f t="shared" si="11"/>
        <v>572.61459595959582</v>
      </c>
      <c r="AF33" s="334">
        <f t="shared" si="12"/>
        <v>620.22027251282054</v>
      </c>
      <c r="AG33" s="334">
        <f t="shared" si="13"/>
        <v>622.71227575757587</v>
      </c>
      <c r="AH33" s="334">
        <f t="shared" si="14"/>
        <v>622.71227575757587</v>
      </c>
      <c r="AI33" s="334">
        <f t="shared" si="15"/>
        <v>622.71227575757587</v>
      </c>
    </row>
    <row r="34" spans="1:35" ht="15">
      <c r="A34" s="319">
        <v>82</v>
      </c>
      <c r="B34" s="268" t="s">
        <v>45</v>
      </c>
      <c r="C34" s="320">
        <v>5</v>
      </c>
      <c r="D34" s="326">
        <v>18771.23818</v>
      </c>
      <c r="E34" s="326">
        <v>17628.13619020164</v>
      </c>
      <c r="F34" s="326">
        <v>17977.955493023925</v>
      </c>
      <c r="G34" s="326">
        <v>18648.312258036975</v>
      </c>
      <c r="H34" s="327">
        <v>19246.300096424653</v>
      </c>
      <c r="I34" s="326">
        <v>2650.3549400000002</v>
      </c>
      <c r="J34" s="326">
        <v>2543.4977785000001</v>
      </c>
      <c r="K34" s="326">
        <v>2650.1252079999995</v>
      </c>
      <c r="L34" s="326">
        <v>2721.6298834999998</v>
      </c>
      <c r="M34" s="327">
        <v>2881.7257589999995</v>
      </c>
      <c r="N34" s="326">
        <v>2845.3800400000005</v>
      </c>
      <c r="O34" s="326">
        <v>3127.3475482879999</v>
      </c>
      <c r="P34" s="326">
        <v>3142.1211136639995</v>
      </c>
      <c r="Q34" s="326">
        <v>3142.1211136639995</v>
      </c>
      <c r="R34" s="326">
        <v>3142.1211136639995</v>
      </c>
      <c r="S34" s="326"/>
      <c r="T34" s="356">
        <v>9359</v>
      </c>
      <c r="U34" s="334">
        <f t="shared" si="1"/>
        <v>2005.6884474837054</v>
      </c>
      <c r="V34" s="334">
        <f t="shared" si="2"/>
        <v>1883.5491174486206</v>
      </c>
      <c r="W34" s="334">
        <f t="shared" si="3"/>
        <v>1920.9269679478496</v>
      </c>
      <c r="X34" s="334">
        <f t="shared" si="4"/>
        <v>1992.5539329027647</v>
      </c>
      <c r="Y34" s="334">
        <f t="shared" si="5"/>
        <v>2056.4483488005826</v>
      </c>
      <c r="Z34" s="334">
        <f t="shared" si="6"/>
        <v>283.18783417031733</v>
      </c>
      <c r="AA34" s="334">
        <f t="shared" si="7"/>
        <v>271.77025093492892</v>
      </c>
      <c r="AB34" s="334">
        <f t="shared" si="8"/>
        <v>283.16328753071906</v>
      </c>
      <c r="AC34" s="334">
        <f t="shared" si="9"/>
        <v>290.80349220002137</v>
      </c>
      <c r="AD34" s="334">
        <f t="shared" si="10"/>
        <v>307.90957997649315</v>
      </c>
      <c r="AE34" s="334">
        <f t="shared" si="11"/>
        <v>304.02607543540984</v>
      </c>
      <c r="AF34" s="334">
        <f t="shared" si="12"/>
        <v>334.15402802521635</v>
      </c>
      <c r="AG34" s="334">
        <f t="shared" si="13"/>
        <v>335.73256904199161</v>
      </c>
      <c r="AH34" s="334">
        <f t="shared" si="14"/>
        <v>335.73256904199161</v>
      </c>
      <c r="AI34" s="334">
        <f t="shared" si="15"/>
        <v>335.73256904199161</v>
      </c>
    </row>
    <row r="35" spans="1:35" ht="15">
      <c r="A35" s="319">
        <v>86</v>
      </c>
      <c r="B35" s="268" t="s">
        <v>46</v>
      </c>
      <c r="C35" s="320">
        <v>5</v>
      </c>
      <c r="D35" s="326">
        <v>16142.992479999999</v>
      </c>
      <c r="E35" s="326">
        <v>15255.32102772687</v>
      </c>
      <c r="F35" s="326">
        <v>15658.582254914909</v>
      </c>
      <c r="G35" s="326">
        <v>16174.815442460451</v>
      </c>
      <c r="H35" s="327">
        <v>16664.242515223661</v>
      </c>
      <c r="I35" s="326">
        <v>1156.9524600000002</v>
      </c>
      <c r="J35" s="326">
        <v>1003.2133414999998</v>
      </c>
      <c r="K35" s="326">
        <v>1059.5118899999998</v>
      </c>
      <c r="L35" s="326">
        <v>1089.1277375</v>
      </c>
      <c r="M35" s="327">
        <v>1153.1940749999999</v>
      </c>
      <c r="N35" s="326">
        <v>1781.62599</v>
      </c>
      <c r="O35" s="326">
        <v>1868.372489504</v>
      </c>
      <c r="P35" s="326">
        <v>1869.0511498880001</v>
      </c>
      <c r="Q35" s="326">
        <v>1869.0511498880001</v>
      </c>
      <c r="R35" s="326">
        <v>1869.0511498880001</v>
      </c>
      <c r="S35" s="326"/>
      <c r="T35" s="356">
        <v>8031</v>
      </c>
      <c r="U35" s="334">
        <f t="shared" si="1"/>
        <v>2010.084980699788</v>
      </c>
      <c r="V35" s="334">
        <f t="shared" si="2"/>
        <v>1899.5543553389205</v>
      </c>
      <c r="W35" s="334">
        <f t="shared" si="3"/>
        <v>1949.7674330612513</v>
      </c>
      <c r="X35" s="334">
        <f t="shared" si="4"/>
        <v>2014.0474962595506</v>
      </c>
      <c r="Y35" s="334">
        <f t="shared" si="5"/>
        <v>2074.9897292022988</v>
      </c>
      <c r="Z35" s="334">
        <f t="shared" si="6"/>
        <v>144.06082181546509</v>
      </c>
      <c r="AA35" s="334">
        <f t="shared" si="7"/>
        <v>124.91761194122772</v>
      </c>
      <c r="AB35" s="334">
        <f t="shared" si="8"/>
        <v>131.92776615614488</v>
      </c>
      <c r="AC35" s="334">
        <f t="shared" si="9"/>
        <v>135.61545729049931</v>
      </c>
      <c r="AD35" s="334">
        <f t="shared" si="10"/>
        <v>143.59283713111691</v>
      </c>
      <c r="AE35" s="334">
        <f t="shared" si="11"/>
        <v>221.84360478147178</v>
      </c>
      <c r="AF35" s="334">
        <f t="shared" si="12"/>
        <v>232.64506157439919</v>
      </c>
      <c r="AG35" s="334">
        <f t="shared" si="13"/>
        <v>232.72956666517246</v>
      </c>
      <c r="AH35" s="334">
        <f t="shared" si="14"/>
        <v>232.72956666517246</v>
      </c>
      <c r="AI35" s="334">
        <f t="shared" si="15"/>
        <v>232.72956666517246</v>
      </c>
    </row>
    <row r="36" spans="1:35" ht="15">
      <c r="A36" s="319">
        <v>90</v>
      </c>
      <c r="B36" s="268" t="s">
        <v>48</v>
      </c>
      <c r="C36" s="320">
        <v>10</v>
      </c>
      <c r="D36" s="326">
        <v>4465.6764400000002</v>
      </c>
      <c r="E36" s="326">
        <v>4365.5231352215214</v>
      </c>
      <c r="F36" s="326">
        <v>4337.6965828972652</v>
      </c>
      <c r="G36" s="326">
        <v>4428.3824023884072</v>
      </c>
      <c r="H36" s="327">
        <v>4521.0742008421576</v>
      </c>
      <c r="I36" s="326">
        <v>1796.9085600000001</v>
      </c>
      <c r="J36" s="326">
        <v>1437.8541530000002</v>
      </c>
      <c r="K36" s="326">
        <v>1499.538624</v>
      </c>
      <c r="L36" s="326">
        <v>1540.6958049999998</v>
      </c>
      <c r="M36" s="327">
        <v>1631.3249699999999</v>
      </c>
      <c r="N36" s="326">
        <v>1469.4405299999999</v>
      </c>
      <c r="O36" s="326">
        <v>1519.6418340719997</v>
      </c>
      <c r="P36" s="326">
        <v>1521.7889790479996</v>
      </c>
      <c r="Q36" s="326">
        <v>1521.7889790479996</v>
      </c>
      <c r="R36" s="326">
        <v>1521.7889790479996</v>
      </c>
      <c r="S36" s="326"/>
      <c r="T36" s="356">
        <v>3061</v>
      </c>
      <c r="U36" s="334">
        <f t="shared" si="1"/>
        <v>1458.8946226723294</v>
      </c>
      <c r="V36" s="334">
        <f t="shared" si="2"/>
        <v>1426.1754770406799</v>
      </c>
      <c r="W36" s="334">
        <f t="shared" si="3"/>
        <v>1417.0848032986819</v>
      </c>
      <c r="X36" s="334">
        <f t="shared" si="4"/>
        <v>1446.7110102542983</v>
      </c>
      <c r="Y36" s="334">
        <f t="shared" si="5"/>
        <v>1476.9925517288984</v>
      </c>
      <c r="Z36" s="334">
        <f t="shared" si="6"/>
        <v>587.03317869977138</v>
      </c>
      <c r="AA36" s="334">
        <f t="shared" si="7"/>
        <v>469.7334704344986</v>
      </c>
      <c r="AB36" s="334">
        <f t="shared" si="8"/>
        <v>489.88520875530872</v>
      </c>
      <c r="AC36" s="334">
        <f t="shared" si="9"/>
        <v>503.33087389741911</v>
      </c>
      <c r="AD36" s="334">
        <f t="shared" si="10"/>
        <v>532.93857236197323</v>
      </c>
      <c r="AE36" s="334">
        <f t="shared" si="11"/>
        <v>480.0524436458673</v>
      </c>
      <c r="AF36" s="334">
        <f t="shared" si="12"/>
        <v>496.45273899771303</v>
      </c>
      <c r="AG36" s="334">
        <f t="shared" si="13"/>
        <v>497.15419112969607</v>
      </c>
      <c r="AH36" s="334">
        <f t="shared" si="14"/>
        <v>497.15419112969607</v>
      </c>
      <c r="AI36" s="334">
        <f t="shared" si="15"/>
        <v>497.15419112969607</v>
      </c>
    </row>
    <row r="37" spans="1:35" ht="15">
      <c r="A37" s="319">
        <v>91</v>
      </c>
      <c r="B37" s="268" t="s">
        <v>49</v>
      </c>
      <c r="C37" s="320">
        <v>1</v>
      </c>
      <c r="D37" s="326">
        <v>1191880.6545299997</v>
      </c>
      <c r="E37" s="326">
        <v>996712.98402363691</v>
      </c>
      <c r="F37" s="326">
        <v>1042035.6718766646</v>
      </c>
      <c r="G37" s="326">
        <v>1094804.905411222</v>
      </c>
      <c r="H37" s="327">
        <v>1139852.7649858964</v>
      </c>
      <c r="I37" s="326">
        <v>539208.23644999973</v>
      </c>
      <c r="J37" s="326">
        <v>444544.18119399995</v>
      </c>
      <c r="K37" s="326">
        <v>459285.01816999994</v>
      </c>
      <c r="L37" s="326">
        <v>471620.21045700001</v>
      </c>
      <c r="M37" s="327">
        <v>499362.575778</v>
      </c>
      <c r="N37" s="326">
        <v>307241.29567999998</v>
      </c>
      <c r="O37" s="326">
        <v>357027.52301770839</v>
      </c>
      <c r="P37" s="326">
        <v>359495.80845245084</v>
      </c>
      <c r="Q37" s="326">
        <v>359495.80845245084</v>
      </c>
      <c r="R37" s="326">
        <v>359495.80845245084</v>
      </c>
      <c r="S37" s="326"/>
      <c r="T37" s="356">
        <v>664028</v>
      </c>
      <c r="U37" s="334">
        <f t="shared" si="1"/>
        <v>1794.9252961170307</v>
      </c>
      <c r="V37" s="334">
        <f t="shared" si="2"/>
        <v>1501.0104754974743</v>
      </c>
      <c r="W37" s="334">
        <f t="shared" si="3"/>
        <v>1569.2646573287041</v>
      </c>
      <c r="X37" s="334">
        <f t="shared" si="4"/>
        <v>1648.7330435030178</v>
      </c>
      <c r="Y37" s="334">
        <f t="shared" si="5"/>
        <v>1716.5733447774737</v>
      </c>
      <c r="Z37" s="334">
        <f t="shared" si="6"/>
        <v>812.02635498804216</v>
      </c>
      <c r="AA37" s="334">
        <f t="shared" si="7"/>
        <v>669.46601829139729</v>
      </c>
      <c r="AB37" s="334">
        <f t="shared" si="8"/>
        <v>691.66513787069209</v>
      </c>
      <c r="AC37" s="334">
        <f t="shared" si="9"/>
        <v>710.24145134994308</v>
      </c>
      <c r="AD37" s="334">
        <f t="shared" si="10"/>
        <v>752.02036025288089</v>
      </c>
      <c r="AE37" s="334">
        <f t="shared" si="11"/>
        <v>462.69328353623644</v>
      </c>
      <c r="AF37" s="334">
        <f t="shared" si="12"/>
        <v>537.66937993233478</v>
      </c>
      <c r="AG37" s="334">
        <f t="shared" si="13"/>
        <v>541.38652052692191</v>
      </c>
      <c r="AH37" s="334">
        <f t="shared" si="14"/>
        <v>541.38652052692191</v>
      </c>
      <c r="AI37" s="334">
        <f t="shared" si="15"/>
        <v>541.38652052692191</v>
      </c>
    </row>
    <row r="38" spans="1:35" ht="15">
      <c r="A38" s="319">
        <v>92</v>
      </c>
      <c r="B38" s="268" t="s">
        <v>296</v>
      </c>
      <c r="C38" s="320">
        <v>1</v>
      </c>
      <c r="D38" s="326">
        <v>431249.35191000003</v>
      </c>
      <c r="E38" s="326">
        <v>384289.12917761912</v>
      </c>
      <c r="F38" s="326">
        <v>401197.10744312598</v>
      </c>
      <c r="G38" s="326">
        <v>424369.41103972722</v>
      </c>
      <c r="H38" s="327">
        <v>445537.98196497286</v>
      </c>
      <c r="I38" s="326">
        <v>95335.716649999988</v>
      </c>
      <c r="J38" s="326">
        <v>74741.722070999997</v>
      </c>
      <c r="K38" s="326">
        <v>76156.772756000006</v>
      </c>
      <c r="L38" s="326">
        <v>78152.035027000005</v>
      </c>
      <c r="M38" s="327">
        <v>82749.213558000003</v>
      </c>
      <c r="N38" s="326">
        <v>112093.60261999999</v>
      </c>
      <c r="O38" s="326">
        <v>113425.13714647361</v>
      </c>
      <c r="P38" s="326">
        <v>113455.19740297602</v>
      </c>
      <c r="Q38" s="326">
        <v>113455.19740297602</v>
      </c>
      <c r="R38" s="326">
        <v>113455.19740297602</v>
      </c>
      <c r="S38" s="326"/>
      <c r="T38" s="356">
        <v>242819</v>
      </c>
      <c r="U38" s="334">
        <f t="shared" si="1"/>
        <v>1776.0115637985496</v>
      </c>
      <c r="V38" s="334">
        <f t="shared" si="2"/>
        <v>1582.6155662350109</v>
      </c>
      <c r="W38" s="334">
        <f t="shared" si="3"/>
        <v>1652.2475895342868</v>
      </c>
      <c r="X38" s="334">
        <f t="shared" si="4"/>
        <v>1747.6779454644291</v>
      </c>
      <c r="Y38" s="334">
        <f t="shared" si="5"/>
        <v>1834.8563414105686</v>
      </c>
      <c r="Z38" s="334">
        <f t="shared" si="6"/>
        <v>392.62049777818044</v>
      </c>
      <c r="AA38" s="334">
        <f t="shared" si="7"/>
        <v>307.8083760784782</v>
      </c>
      <c r="AB38" s="334">
        <f t="shared" si="8"/>
        <v>313.63597064480132</v>
      </c>
      <c r="AC38" s="334">
        <f t="shared" si="9"/>
        <v>321.85304703091606</v>
      </c>
      <c r="AD38" s="334">
        <f t="shared" si="10"/>
        <v>340.7855792092052</v>
      </c>
      <c r="AE38" s="334">
        <f t="shared" si="11"/>
        <v>461.63439689645372</v>
      </c>
      <c r="AF38" s="334">
        <f t="shared" si="12"/>
        <v>467.11804737880323</v>
      </c>
      <c r="AG38" s="334">
        <f t="shared" si="13"/>
        <v>467.24184434898433</v>
      </c>
      <c r="AH38" s="334">
        <f t="shared" si="14"/>
        <v>467.24184434898433</v>
      </c>
      <c r="AI38" s="334">
        <f t="shared" si="15"/>
        <v>467.24184434898433</v>
      </c>
    </row>
    <row r="39" spans="1:35" ht="15">
      <c r="A39" s="319">
        <v>97</v>
      </c>
      <c r="B39" s="321" t="s">
        <v>50</v>
      </c>
      <c r="C39" s="320">
        <v>10</v>
      </c>
      <c r="D39" s="326">
        <v>3063.09202</v>
      </c>
      <c r="E39" s="326">
        <v>2850.0644810509725</v>
      </c>
      <c r="F39" s="326">
        <v>2814.707839583285</v>
      </c>
      <c r="G39" s="326">
        <v>2899.7261343602891</v>
      </c>
      <c r="H39" s="327">
        <v>2994.1645868963046</v>
      </c>
      <c r="I39" s="326">
        <v>777.07662999999991</v>
      </c>
      <c r="J39" s="326">
        <v>692.216723</v>
      </c>
      <c r="K39" s="326">
        <v>741.26704199999995</v>
      </c>
      <c r="L39" s="326">
        <v>762.5003539999999</v>
      </c>
      <c r="M39" s="327">
        <v>807.35331599999995</v>
      </c>
      <c r="N39" s="326">
        <v>1450.5595800000001</v>
      </c>
      <c r="O39" s="326">
        <v>1604.7080778019999</v>
      </c>
      <c r="P39" s="326">
        <v>1612.8387884179999</v>
      </c>
      <c r="Q39" s="326">
        <v>1612.8387884179999</v>
      </c>
      <c r="R39" s="326">
        <v>1612.8387884179999</v>
      </c>
      <c r="S39" s="326"/>
      <c r="T39" s="356">
        <v>2091</v>
      </c>
      <c r="U39" s="334">
        <f t="shared" si="1"/>
        <v>1464.893362027738</v>
      </c>
      <c r="V39" s="334">
        <f t="shared" si="2"/>
        <v>1363.0150555002258</v>
      </c>
      <c r="W39" s="334">
        <f t="shared" si="3"/>
        <v>1346.1060925792851</v>
      </c>
      <c r="X39" s="334">
        <f t="shared" si="4"/>
        <v>1386.7652483789045</v>
      </c>
      <c r="Y39" s="334">
        <f t="shared" si="5"/>
        <v>1431.9295011460088</v>
      </c>
      <c r="Z39" s="334">
        <f t="shared" si="6"/>
        <v>371.62918699186986</v>
      </c>
      <c r="AA39" s="334">
        <f t="shared" si="7"/>
        <v>331.04577857484458</v>
      </c>
      <c r="AB39" s="334">
        <f t="shared" si="8"/>
        <v>354.50360688665705</v>
      </c>
      <c r="AC39" s="334">
        <f t="shared" si="9"/>
        <v>364.65822764227642</v>
      </c>
      <c r="AD39" s="334">
        <f t="shared" si="10"/>
        <v>386.10871162123385</v>
      </c>
      <c r="AE39" s="334">
        <f t="shared" si="11"/>
        <v>693.71572453371596</v>
      </c>
      <c r="AF39" s="334">
        <f t="shared" si="12"/>
        <v>767.43571391774265</v>
      </c>
      <c r="AG39" s="334">
        <f t="shared" si="13"/>
        <v>771.32414558488756</v>
      </c>
      <c r="AH39" s="334">
        <f t="shared" si="14"/>
        <v>771.32414558488756</v>
      </c>
      <c r="AI39" s="334">
        <f t="shared" si="15"/>
        <v>771.32414558488756</v>
      </c>
    </row>
    <row r="40" spans="1:35" ht="15">
      <c r="A40" s="319">
        <v>98</v>
      </c>
      <c r="B40" s="268" t="s">
        <v>51</v>
      </c>
      <c r="C40" s="320">
        <v>7</v>
      </c>
      <c r="D40" s="326">
        <v>46408.436710000009</v>
      </c>
      <c r="E40" s="326">
        <v>42248.298765370528</v>
      </c>
      <c r="F40" s="326">
        <v>43366.776882151622</v>
      </c>
      <c r="G40" s="326">
        <v>45075.08956131163</v>
      </c>
      <c r="H40" s="327">
        <v>46402.169088251227</v>
      </c>
      <c r="I40" s="326">
        <v>3512.0096100000005</v>
      </c>
      <c r="J40" s="326">
        <v>2602.0651239999997</v>
      </c>
      <c r="K40" s="326">
        <v>2621.7010519999999</v>
      </c>
      <c r="L40" s="326">
        <v>2689.11049</v>
      </c>
      <c r="M40" s="327">
        <v>2847.2934600000003</v>
      </c>
      <c r="N40" s="326">
        <v>6168.0065100000002</v>
      </c>
      <c r="O40" s="326">
        <v>6797.1067393039993</v>
      </c>
      <c r="P40" s="326">
        <v>6829.2739745359995</v>
      </c>
      <c r="Q40" s="326">
        <v>6829.2739745359995</v>
      </c>
      <c r="R40" s="326">
        <v>6829.2739745359995</v>
      </c>
      <c r="S40" s="326"/>
      <c r="T40" s="356">
        <v>22943</v>
      </c>
      <c r="U40" s="334">
        <f t="shared" si="1"/>
        <v>2022.7710722224647</v>
      </c>
      <c r="V40" s="334">
        <f t="shared" si="2"/>
        <v>1841.4461389256212</v>
      </c>
      <c r="W40" s="334">
        <f t="shared" si="3"/>
        <v>1890.1964382230578</v>
      </c>
      <c r="X40" s="334">
        <f t="shared" si="4"/>
        <v>1964.6554313434003</v>
      </c>
      <c r="Y40" s="334">
        <f t="shared" si="5"/>
        <v>2022.4978899120092</v>
      </c>
      <c r="Z40" s="334">
        <f t="shared" si="6"/>
        <v>153.07543085036832</v>
      </c>
      <c r="AA40" s="334">
        <f t="shared" si="7"/>
        <v>113.41433657324673</v>
      </c>
      <c r="AB40" s="334">
        <f t="shared" si="8"/>
        <v>114.27019361025148</v>
      </c>
      <c r="AC40" s="334">
        <f t="shared" si="9"/>
        <v>117.20832018480583</v>
      </c>
      <c r="AD40" s="334">
        <f t="shared" si="10"/>
        <v>124.1029272545003</v>
      </c>
      <c r="AE40" s="334">
        <f t="shared" si="11"/>
        <v>268.84045286143919</v>
      </c>
      <c r="AF40" s="334">
        <f t="shared" si="12"/>
        <v>296.2605909996077</v>
      </c>
      <c r="AG40" s="334">
        <f t="shared" si="13"/>
        <v>297.66264109035433</v>
      </c>
      <c r="AH40" s="334">
        <f t="shared" si="14"/>
        <v>297.66264109035433</v>
      </c>
      <c r="AI40" s="334">
        <f t="shared" si="15"/>
        <v>297.66264109035433</v>
      </c>
    </row>
    <row r="41" spans="1:35" ht="15">
      <c r="A41" s="319">
        <v>102</v>
      </c>
      <c r="B41" s="268" t="s">
        <v>52</v>
      </c>
      <c r="C41" s="320">
        <v>4</v>
      </c>
      <c r="D41" s="326">
        <v>16093.737899999998</v>
      </c>
      <c r="E41" s="326">
        <v>16423.405023402658</v>
      </c>
      <c r="F41" s="326">
        <v>16584.279394593337</v>
      </c>
      <c r="G41" s="326">
        <v>17080.470188631782</v>
      </c>
      <c r="H41" s="327">
        <v>17635.553344481421</v>
      </c>
      <c r="I41" s="326">
        <v>2455.5802999999996</v>
      </c>
      <c r="J41" s="326">
        <v>1926.8338160000003</v>
      </c>
      <c r="K41" s="326">
        <v>1974.3049860000003</v>
      </c>
      <c r="L41" s="326">
        <v>2026.6485910000006</v>
      </c>
      <c r="M41" s="327">
        <v>2145.8632140000004</v>
      </c>
      <c r="N41" s="326">
        <v>2825.0398399999999</v>
      </c>
      <c r="O41" s="326">
        <v>2865.6793651736002</v>
      </c>
      <c r="P41" s="326">
        <v>2857.1274209191997</v>
      </c>
      <c r="Q41" s="326">
        <v>2857.1274209191997</v>
      </c>
      <c r="R41" s="326">
        <v>2857.1274209191997</v>
      </c>
      <c r="S41" s="326"/>
      <c r="T41" s="356">
        <v>9745</v>
      </c>
      <c r="U41" s="334">
        <f t="shared" si="1"/>
        <v>1651.486700872242</v>
      </c>
      <c r="V41" s="334">
        <f t="shared" si="2"/>
        <v>1685.3160619192054</v>
      </c>
      <c r="W41" s="334">
        <f t="shared" si="3"/>
        <v>1701.8244632727899</v>
      </c>
      <c r="X41" s="334">
        <f t="shared" si="4"/>
        <v>1752.7419382895619</v>
      </c>
      <c r="Y41" s="334">
        <f t="shared" si="5"/>
        <v>1809.7027546928086</v>
      </c>
      <c r="Z41" s="334">
        <f t="shared" si="6"/>
        <v>251.98361210877371</v>
      </c>
      <c r="AA41" s="334">
        <f t="shared" si="7"/>
        <v>197.72537875833765</v>
      </c>
      <c r="AB41" s="334">
        <f t="shared" si="8"/>
        <v>202.596714828117</v>
      </c>
      <c r="AC41" s="334">
        <f t="shared" si="9"/>
        <v>207.96804422780917</v>
      </c>
      <c r="AD41" s="334">
        <f t="shared" si="10"/>
        <v>220.20145859415092</v>
      </c>
      <c r="AE41" s="334">
        <f t="shared" si="11"/>
        <v>289.89634068753207</v>
      </c>
      <c r="AF41" s="334">
        <f t="shared" si="12"/>
        <v>294.06663572843513</v>
      </c>
      <c r="AG41" s="334">
        <f t="shared" si="13"/>
        <v>293.18906320361208</v>
      </c>
      <c r="AH41" s="334">
        <f t="shared" si="14"/>
        <v>293.18906320361208</v>
      </c>
      <c r="AI41" s="334">
        <f t="shared" si="15"/>
        <v>293.18906320361208</v>
      </c>
    </row>
    <row r="42" spans="1:35" ht="15">
      <c r="A42" s="319">
        <v>103</v>
      </c>
      <c r="B42" s="268" t="s">
        <v>53</v>
      </c>
      <c r="C42" s="320">
        <v>5</v>
      </c>
      <c r="D42" s="326">
        <v>3603.8335099999999</v>
      </c>
      <c r="E42" s="326">
        <v>3753.4873994403856</v>
      </c>
      <c r="F42" s="326">
        <v>3682.5516607095592</v>
      </c>
      <c r="G42" s="326">
        <v>3812.8139508312511</v>
      </c>
      <c r="H42" s="327">
        <v>3936.5709349797503</v>
      </c>
      <c r="I42" s="326">
        <v>416.00859000000003</v>
      </c>
      <c r="J42" s="326">
        <v>316.31285450000001</v>
      </c>
      <c r="K42" s="326">
        <v>320.99807199999998</v>
      </c>
      <c r="L42" s="326">
        <v>329.36057549999998</v>
      </c>
      <c r="M42" s="327">
        <v>348.73472700000002</v>
      </c>
      <c r="N42" s="326">
        <v>723.04795000000024</v>
      </c>
      <c r="O42" s="326">
        <v>741.02538023799991</v>
      </c>
      <c r="P42" s="326">
        <v>741.02538023799991</v>
      </c>
      <c r="Q42" s="326">
        <v>741.02538023799991</v>
      </c>
      <c r="R42" s="326">
        <v>741.02538023799991</v>
      </c>
      <c r="S42" s="326"/>
      <c r="T42" s="356">
        <v>2161</v>
      </c>
      <c r="U42" s="334">
        <f t="shared" si="1"/>
        <v>1667.6693706617307</v>
      </c>
      <c r="V42" s="334">
        <f t="shared" si="2"/>
        <v>1736.921517556865</v>
      </c>
      <c r="W42" s="334">
        <f t="shared" si="3"/>
        <v>1704.096094729088</v>
      </c>
      <c r="X42" s="334">
        <f t="shared" si="4"/>
        <v>1764.3748037164512</v>
      </c>
      <c r="Y42" s="334">
        <f t="shared" si="5"/>
        <v>1821.6431906431053</v>
      </c>
      <c r="Z42" s="334">
        <f t="shared" si="6"/>
        <v>192.50744562702454</v>
      </c>
      <c r="AA42" s="334">
        <f t="shared" si="7"/>
        <v>146.37337089310506</v>
      </c>
      <c r="AB42" s="334">
        <f t="shared" si="8"/>
        <v>148.54144932901434</v>
      </c>
      <c r="AC42" s="334">
        <f t="shared" si="9"/>
        <v>152.41118718186024</v>
      </c>
      <c r="AD42" s="334">
        <f t="shared" si="10"/>
        <v>161.37655113373438</v>
      </c>
      <c r="AE42" s="334">
        <f t="shared" si="11"/>
        <v>334.58951874132356</v>
      </c>
      <c r="AF42" s="334">
        <f t="shared" si="12"/>
        <v>342.90855170661729</v>
      </c>
      <c r="AG42" s="334">
        <f t="shared" si="13"/>
        <v>342.90855170661729</v>
      </c>
      <c r="AH42" s="334">
        <f t="shared" si="14"/>
        <v>342.90855170661729</v>
      </c>
      <c r="AI42" s="334">
        <f t="shared" si="15"/>
        <v>342.90855170661729</v>
      </c>
    </row>
    <row r="43" spans="1:35" ht="15">
      <c r="A43" s="319">
        <v>105</v>
      </c>
      <c r="B43" s="268" t="s">
        <v>54</v>
      </c>
      <c r="C43" s="320">
        <v>18</v>
      </c>
      <c r="D43" s="326">
        <v>3037.3978900000002</v>
      </c>
      <c r="E43" s="326">
        <v>2967.8386804063634</v>
      </c>
      <c r="F43" s="326">
        <v>2956.0664015897914</v>
      </c>
      <c r="G43" s="326">
        <v>3005.845965146596</v>
      </c>
      <c r="H43" s="327">
        <v>3073.2101541836701</v>
      </c>
      <c r="I43" s="326">
        <v>702.19534999999996</v>
      </c>
      <c r="J43" s="326">
        <v>555.90369599999997</v>
      </c>
      <c r="K43" s="326">
        <v>578.93097</v>
      </c>
      <c r="L43" s="326">
        <v>594.79108699999995</v>
      </c>
      <c r="M43" s="327">
        <v>629.77879799999994</v>
      </c>
      <c r="N43" s="326">
        <v>1291.9217800000004</v>
      </c>
      <c r="O43" s="326">
        <v>1300.447872036</v>
      </c>
      <c r="P43" s="326">
        <v>1300.4225768040001</v>
      </c>
      <c r="Q43" s="326">
        <v>1300.4225768040001</v>
      </c>
      <c r="R43" s="326">
        <v>1300.4225768040001</v>
      </c>
      <c r="S43" s="326"/>
      <c r="T43" s="356">
        <v>2094</v>
      </c>
      <c r="U43" s="334">
        <f t="shared" si="1"/>
        <v>1450.5243027698186</v>
      </c>
      <c r="V43" s="334">
        <f t="shared" si="2"/>
        <v>1417.3059600794475</v>
      </c>
      <c r="W43" s="334">
        <f t="shared" si="3"/>
        <v>1411.6840504249242</v>
      </c>
      <c r="X43" s="334">
        <f t="shared" si="4"/>
        <v>1435.4565258579732</v>
      </c>
      <c r="Y43" s="334">
        <f t="shared" si="5"/>
        <v>1467.6266256846561</v>
      </c>
      <c r="Z43" s="334">
        <f t="shared" si="6"/>
        <v>335.33684336198661</v>
      </c>
      <c r="AA43" s="334">
        <f t="shared" si="7"/>
        <v>265.47454441260743</v>
      </c>
      <c r="AB43" s="334">
        <f t="shared" si="8"/>
        <v>276.47133237822351</v>
      </c>
      <c r="AC43" s="334">
        <f t="shared" si="9"/>
        <v>284.04540926456542</v>
      </c>
      <c r="AD43" s="334">
        <f t="shared" si="10"/>
        <v>300.75396275071631</v>
      </c>
      <c r="AE43" s="334">
        <f t="shared" si="11"/>
        <v>616.96360076408803</v>
      </c>
      <c r="AF43" s="334">
        <f t="shared" si="12"/>
        <v>621.03527795415471</v>
      </c>
      <c r="AG43" s="334">
        <f t="shared" si="13"/>
        <v>621.02319809169069</v>
      </c>
      <c r="AH43" s="334">
        <f t="shared" si="14"/>
        <v>621.02319809169069</v>
      </c>
      <c r="AI43" s="334">
        <f t="shared" si="15"/>
        <v>621.02319809169069</v>
      </c>
    </row>
    <row r="44" spans="1:35" ht="15">
      <c r="A44" s="319">
        <v>106</v>
      </c>
      <c r="B44" s="268" t="s">
        <v>55</v>
      </c>
      <c r="C44" s="320">
        <v>1</v>
      </c>
      <c r="D44" s="326">
        <v>95505.564240000007</v>
      </c>
      <c r="E44" s="326">
        <v>88280.728692058954</v>
      </c>
      <c r="F44" s="326">
        <v>91145.648022158537</v>
      </c>
      <c r="G44" s="326">
        <v>95116.803637629491</v>
      </c>
      <c r="H44" s="327">
        <v>98856.568804677212</v>
      </c>
      <c r="I44" s="326">
        <v>14506.772459999998</v>
      </c>
      <c r="J44" s="326">
        <v>9741.3984619999992</v>
      </c>
      <c r="K44" s="326">
        <v>9515.5455279999987</v>
      </c>
      <c r="L44" s="326">
        <v>9745.9900779999989</v>
      </c>
      <c r="M44" s="327">
        <v>10319.283611999999</v>
      </c>
      <c r="N44" s="326">
        <v>14562.026199999998</v>
      </c>
      <c r="O44" s="326">
        <v>14990.686873578003</v>
      </c>
      <c r="P44" s="326">
        <v>14990.686873578003</v>
      </c>
      <c r="Q44" s="326">
        <v>14990.686873578003</v>
      </c>
      <c r="R44" s="326">
        <v>14990.686873578003</v>
      </c>
      <c r="S44" s="326"/>
      <c r="T44" s="356">
        <v>46797</v>
      </c>
      <c r="U44" s="334">
        <f t="shared" si="1"/>
        <v>2040.8480082056544</v>
      </c>
      <c r="V44" s="334">
        <f t="shared" si="2"/>
        <v>1886.4612836732899</v>
      </c>
      <c r="W44" s="334">
        <f t="shared" si="3"/>
        <v>1947.6814330439672</v>
      </c>
      <c r="X44" s="334">
        <f t="shared" si="4"/>
        <v>2032.5406252031005</v>
      </c>
      <c r="Y44" s="334">
        <f t="shared" si="5"/>
        <v>2112.455260052508</v>
      </c>
      <c r="Z44" s="334">
        <f t="shared" si="6"/>
        <v>309.99364190012176</v>
      </c>
      <c r="AA44" s="334">
        <f t="shared" si="7"/>
        <v>208.16288356091201</v>
      </c>
      <c r="AB44" s="334">
        <f t="shared" si="8"/>
        <v>203.33665679423893</v>
      </c>
      <c r="AC44" s="334">
        <f t="shared" si="9"/>
        <v>208.26100130350235</v>
      </c>
      <c r="AD44" s="334">
        <f t="shared" si="10"/>
        <v>220.5116484390025</v>
      </c>
      <c r="AE44" s="334">
        <f t="shared" si="11"/>
        <v>311.17435305681988</v>
      </c>
      <c r="AF44" s="334">
        <f t="shared" si="12"/>
        <v>320.33435633861149</v>
      </c>
      <c r="AG44" s="334">
        <f t="shared" si="13"/>
        <v>320.33435633861149</v>
      </c>
      <c r="AH44" s="334">
        <f t="shared" si="14"/>
        <v>320.33435633861149</v>
      </c>
      <c r="AI44" s="334">
        <f t="shared" si="15"/>
        <v>320.33435633861149</v>
      </c>
    </row>
    <row r="45" spans="1:35" ht="15">
      <c r="A45" s="319">
        <v>108</v>
      </c>
      <c r="B45" s="268" t="s">
        <v>56</v>
      </c>
      <c r="C45" s="320">
        <v>6</v>
      </c>
      <c r="D45" s="326">
        <v>19412.017159999999</v>
      </c>
      <c r="E45" s="326">
        <v>19208.475915247731</v>
      </c>
      <c r="F45" s="326">
        <v>19486.676298038507</v>
      </c>
      <c r="G45" s="326">
        <v>20180.539594182279</v>
      </c>
      <c r="H45" s="327">
        <v>20823.908682440204</v>
      </c>
      <c r="I45" s="326">
        <v>2322.7038600000005</v>
      </c>
      <c r="J45" s="326">
        <v>1541.9564355000002</v>
      </c>
      <c r="K45" s="326">
        <v>1470.8582500000002</v>
      </c>
      <c r="L45" s="326">
        <v>1504.4682015000001</v>
      </c>
      <c r="M45" s="327">
        <v>1592.9663310000001</v>
      </c>
      <c r="N45" s="326">
        <v>2386.2895099999996</v>
      </c>
      <c r="O45" s="326">
        <v>2509.7981403663998</v>
      </c>
      <c r="P45" s="326">
        <v>2515.0756868223998</v>
      </c>
      <c r="Q45" s="326">
        <v>2515.0756868223998</v>
      </c>
      <c r="R45" s="326">
        <v>2515.0756868223998</v>
      </c>
      <c r="S45" s="326"/>
      <c r="T45" s="356">
        <v>10257</v>
      </c>
      <c r="U45" s="334">
        <f t="shared" si="1"/>
        <v>1892.5628507360827</v>
      </c>
      <c r="V45" s="334">
        <f t="shared" si="2"/>
        <v>1872.7187204102302</v>
      </c>
      <c r="W45" s="334">
        <f t="shared" si="3"/>
        <v>1899.8416981611099</v>
      </c>
      <c r="X45" s="334">
        <f t="shared" si="4"/>
        <v>1967.4894797876843</v>
      </c>
      <c r="Y45" s="334">
        <f t="shared" si="5"/>
        <v>2030.214359212265</v>
      </c>
      <c r="Z45" s="334">
        <f t="shared" si="6"/>
        <v>226.45060544018722</v>
      </c>
      <c r="AA45" s="334">
        <f t="shared" si="7"/>
        <v>150.33210836501902</v>
      </c>
      <c r="AB45" s="334">
        <f t="shared" si="8"/>
        <v>143.40043385005364</v>
      </c>
      <c r="AC45" s="334">
        <f t="shared" si="9"/>
        <v>146.67721570634689</v>
      </c>
      <c r="AD45" s="334">
        <f t="shared" si="10"/>
        <v>155.30528721848495</v>
      </c>
      <c r="AE45" s="334">
        <f t="shared" si="11"/>
        <v>232.6498498586331</v>
      </c>
      <c r="AF45" s="334">
        <f t="shared" si="12"/>
        <v>244.69124893890998</v>
      </c>
      <c r="AG45" s="334">
        <f t="shared" si="13"/>
        <v>245.20578013282636</v>
      </c>
      <c r="AH45" s="334">
        <f t="shared" si="14"/>
        <v>245.20578013282636</v>
      </c>
      <c r="AI45" s="334">
        <f t="shared" si="15"/>
        <v>245.20578013282636</v>
      </c>
    </row>
    <row r="46" spans="1:35" ht="15">
      <c r="A46" s="319">
        <v>109</v>
      </c>
      <c r="B46" s="268" t="s">
        <v>57</v>
      </c>
      <c r="C46" s="320">
        <v>5</v>
      </c>
      <c r="D46" s="326">
        <v>138242.19566000003</v>
      </c>
      <c r="E46" s="326">
        <v>128315.65980479286</v>
      </c>
      <c r="F46" s="326">
        <v>132344.0714558452</v>
      </c>
      <c r="G46" s="326">
        <v>137704.48773060969</v>
      </c>
      <c r="H46" s="327">
        <v>142858.50430201812</v>
      </c>
      <c r="I46" s="326">
        <v>18882.396820000002</v>
      </c>
      <c r="J46" s="326">
        <v>18203.639252500001</v>
      </c>
      <c r="K46" s="326">
        <v>19655.623638000001</v>
      </c>
      <c r="L46" s="326">
        <v>20224.190904500003</v>
      </c>
      <c r="M46" s="327">
        <v>21413.849193000002</v>
      </c>
      <c r="N46" s="326">
        <v>30020.790799999995</v>
      </c>
      <c r="O46" s="326">
        <v>30311.744419891998</v>
      </c>
      <c r="P46" s="326">
        <v>30311.744419891998</v>
      </c>
      <c r="Q46" s="326">
        <v>30311.744419891998</v>
      </c>
      <c r="R46" s="326">
        <v>30311.744419891998</v>
      </c>
      <c r="S46" s="326"/>
      <c r="T46" s="356">
        <v>68043</v>
      </c>
      <c r="U46" s="334">
        <f t="shared" si="1"/>
        <v>2031.6887212497984</v>
      </c>
      <c r="V46" s="334">
        <f t="shared" si="2"/>
        <v>1885.8025043691907</v>
      </c>
      <c r="W46" s="334">
        <f t="shared" si="3"/>
        <v>1945.0064144121395</v>
      </c>
      <c r="X46" s="334">
        <f t="shared" si="4"/>
        <v>2023.7862488516039</v>
      </c>
      <c r="Y46" s="334">
        <f t="shared" si="5"/>
        <v>2099.5327116972812</v>
      </c>
      <c r="Z46" s="334">
        <f t="shared" si="6"/>
        <v>277.50682392016813</v>
      </c>
      <c r="AA46" s="334">
        <f t="shared" si="7"/>
        <v>267.53140297311995</v>
      </c>
      <c r="AB46" s="334">
        <f t="shared" si="8"/>
        <v>288.87062060755699</v>
      </c>
      <c r="AC46" s="334">
        <f t="shared" si="9"/>
        <v>297.22661999764858</v>
      </c>
      <c r="AD46" s="334">
        <f t="shared" si="10"/>
        <v>314.71053882103968</v>
      </c>
      <c r="AE46" s="334">
        <f t="shared" si="11"/>
        <v>441.20322149229162</v>
      </c>
      <c r="AF46" s="334">
        <f t="shared" si="12"/>
        <v>445.4792472391282</v>
      </c>
      <c r="AG46" s="334">
        <f t="shared" si="13"/>
        <v>445.4792472391282</v>
      </c>
      <c r="AH46" s="334">
        <f t="shared" si="14"/>
        <v>445.4792472391282</v>
      </c>
      <c r="AI46" s="334">
        <f t="shared" si="15"/>
        <v>445.4792472391282</v>
      </c>
    </row>
    <row r="47" spans="1:35" ht="15">
      <c r="A47" s="319">
        <v>111</v>
      </c>
      <c r="B47" s="268" t="s">
        <v>47</v>
      </c>
      <c r="C47" s="320">
        <v>7</v>
      </c>
      <c r="D47" s="326">
        <v>30783.267279999996</v>
      </c>
      <c r="E47" s="326">
        <v>29563.556936282868</v>
      </c>
      <c r="F47" s="326">
        <v>30355.504862029622</v>
      </c>
      <c r="G47" s="326">
        <v>31130.445933412659</v>
      </c>
      <c r="H47" s="327">
        <v>31882.5261028319</v>
      </c>
      <c r="I47" s="326">
        <v>3379.1790299999998</v>
      </c>
      <c r="J47" s="326">
        <v>4096.0134859999998</v>
      </c>
      <c r="K47" s="326">
        <v>4678.6006419999994</v>
      </c>
      <c r="L47" s="326">
        <v>4825.9091870000002</v>
      </c>
      <c r="M47" s="327">
        <v>5109.7861979999998</v>
      </c>
      <c r="N47" s="326">
        <v>6698.3941699999996</v>
      </c>
      <c r="O47" s="326">
        <v>8550.3593863199985</v>
      </c>
      <c r="P47" s="326">
        <v>8639.7406467839992</v>
      </c>
      <c r="Q47" s="326">
        <v>8639.7406467839992</v>
      </c>
      <c r="R47" s="326">
        <v>8639.7406467839992</v>
      </c>
      <c r="S47" s="326"/>
      <c r="T47" s="356">
        <v>18131</v>
      </c>
      <c r="U47" s="334">
        <f t="shared" si="1"/>
        <v>1697.8251216149135</v>
      </c>
      <c r="V47" s="334">
        <f t="shared" si="2"/>
        <v>1630.5530272066003</v>
      </c>
      <c r="W47" s="334">
        <f t="shared" si="3"/>
        <v>1674.2322465407105</v>
      </c>
      <c r="X47" s="334">
        <f t="shared" si="4"/>
        <v>1716.9734671784602</v>
      </c>
      <c r="Y47" s="334">
        <f t="shared" si="5"/>
        <v>1758.4538140660691</v>
      </c>
      <c r="Z47" s="334">
        <f t="shared" si="6"/>
        <v>186.37576691853729</v>
      </c>
      <c r="AA47" s="334">
        <f t="shared" si="7"/>
        <v>225.91216623462577</v>
      </c>
      <c r="AB47" s="334">
        <f t="shared" si="8"/>
        <v>258.04426904197226</v>
      </c>
      <c r="AC47" s="334">
        <f t="shared" si="9"/>
        <v>266.16894749324359</v>
      </c>
      <c r="AD47" s="334">
        <f t="shared" si="10"/>
        <v>281.82594440461088</v>
      </c>
      <c r="AE47" s="334">
        <f t="shared" si="11"/>
        <v>369.44427610170425</v>
      </c>
      <c r="AF47" s="334">
        <f t="shared" si="12"/>
        <v>471.58785430036949</v>
      </c>
      <c r="AG47" s="334">
        <f t="shared" si="13"/>
        <v>476.51760227146877</v>
      </c>
      <c r="AH47" s="334">
        <f t="shared" si="14"/>
        <v>476.51760227146877</v>
      </c>
      <c r="AI47" s="334">
        <f t="shared" si="15"/>
        <v>476.51760227146877</v>
      </c>
    </row>
    <row r="48" spans="1:35" ht="15">
      <c r="A48" s="319">
        <v>139</v>
      </c>
      <c r="B48" s="268" t="s">
        <v>58</v>
      </c>
      <c r="C48" s="320">
        <v>17</v>
      </c>
      <c r="D48" s="326">
        <v>16664.943650000001</v>
      </c>
      <c r="E48" s="326">
        <v>15970.578865853277</v>
      </c>
      <c r="F48" s="326">
        <v>16155.973857953772</v>
      </c>
      <c r="G48" s="326">
        <v>16822.784748997004</v>
      </c>
      <c r="H48" s="327">
        <v>17440.033738328424</v>
      </c>
      <c r="I48" s="326">
        <v>1488.5136300000001</v>
      </c>
      <c r="J48" s="326">
        <v>1158.2898734999999</v>
      </c>
      <c r="K48" s="326">
        <v>1180.536312</v>
      </c>
      <c r="L48" s="326">
        <v>1211.5104484999999</v>
      </c>
      <c r="M48" s="327">
        <v>1282.7757689999999</v>
      </c>
      <c r="N48" s="326">
        <v>4884.338960000001</v>
      </c>
      <c r="O48" s="326">
        <v>4981.1860663759999</v>
      </c>
      <c r="P48" s="326">
        <v>4981.1860663759999</v>
      </c>
      <c r="Q48" s="326">
        <v>4981.1860663759999</v>
      </c>
      <c r="R48" s="326">
        <v>4981.1860663759999</v>
      </c>
      <c r="S48" s="326"/>
      <c r="T48" s="356">
        <v>9853</v>
      </c>
      <c r="U48" s="334">
        <f t="shared" si="1"/>
        <v>1691.3573175682534</v>
      </c>
      <c r="V48" s="334">
        <f t="shared" si="2"/>
        <v>1620.8848945349921</v>
      </c>
      <c r="W48" s="334">
        <f t="shared" si="3"/>
        <v>1639.7009903535748</v>
      </c>
      <c r="X48" s="334">
        <f t="shared" si="4"/>
        <v>1707.3769155584089</v>
      </c>
      <c r="Y48" s="334">
        <f t="shared" si="5"/>
        <v>1770.0227076350779</v>
      </c>
      <c r="Z48" s="334">
        <f t="shared" si="6"/>
        <v>151.07212321120471</v>
      </c>
      <c r="AA48" s="334">
        <f t="shared" si="7"/>
        <v>117.55707637267837</v>
      </c>
      <c r="AB48" s="334">
        <f t="shared" si="8"/>
        <v>119.81491038262457</v>
      </c>
      <c r="AC48" s="334">
        <f t="shared" si="9"/>
        <v>122.95853531919212</v>
      </c>
      <c r="AD48" s="334">
        <f t="shared" si="10"/>
        <v>130.19139033796813</v>
      </c>
      <c r="AE48" s="334">
        <f t="shared" si="11"/>
        <v>495.72099462092774</v>
      </c>
      <c r="AF48" s="334">
        <f t="shared" si="12"/>
        <v>505.55019449670147</v>
      </c>
      <c r="AG48" s="334">
        <f t="shared" si="13"/>
        <v>505.55019449670147</v>
      </c>
      <c r="AH48" s="334">
        <f t="shared" si="14"/>
        <v>505.55019449670147</v>
      </c>
      <c r="AI48" s="334">
        <f t="shared" si="15"/>
        <v>505.55019449670147</v>
      </c>
    </row>
    <row r="49" spans="1:35" ht="15">
      <c r="A49" s="319">
        <v>140</v>
      </c>
      <c r="B49" s="268" t="s">
        <v>59</v>
      </c>
      <c r="C49" s="320">
        <v>11</v>
      </c>
      <c r="D49" s="326">
        <v>33351.328809999999</v>
      </c>
      <c r="E49" s="326">
        <v>31350.688564962198</v>
      </c>
      <c r="F49" s="326">
        <v>31761.436947287595</v>
      </c>
      <c r="G49" s="326">
        <v>32797.293207990668</v>
      </c>
      <c r="H49" s="327">
        <v>33696.712428860294</v>
      </c>
      <c r="I49" s="326">
        <v>5653.2475699999995</v>
      </c>
      <c r="J49" s="326">
        <v>5055.9361224999993</v>
      </c>
      <c r="K49" s="326">
        <v>5349.1544260000001</v>
      </c>
      <c r="L49" s="326">
        <v>5498.8358865</v>
      </c>
      <c r="M49" s="327">
        <v>5822.2968209999999</v>
      </c>
      <c r="N49" s="326">
        <v>5891.6221899999991</v>
      </c>
      <c r="O49" s="326">
        <v>6428.6991327116002</v>
      </c>
      <c r="P49" s="326">
        <v>6435.4991108876002</v>
      </c>
      <c r="Q49" s="326">
        <v>6435.4991108876002</v>
      </c>
      <c r="R49" s="326">
        <v>6435.4991108876002</v>
      </c>
      <c r="S49" s="326"/>
      <c r="T49" s="356">
        <v>20801</v>
      </c>
      <c r="U49" s="334">
        <f t="shared" si="1"/>
        <v>1603.3521854718522</v>
      </c>
      <c r="V49" s="334">
        <f t="shared" si="2"/>
        <v>1507.1721823451851</v>
      </c>
      <c r="W49" s="334">
        <f t="shared" si="3"/>
        <v>1526.9187513719339</v>
      </c>
      <c r="X49" s="334">
        <f t="shared" si="4"/>
        <v>1576.717138983254</v>
      </c>
      <c r="Y49" s="334">
        <f t="shared" si="5"/>
        <v>1619.9563688697799</v>
      </c>
      <c r="Z49" s="334">
        <f t="shared" si="6"/>
        <v>271.77768232296523</v>
      </c>
      <c r="AA49" s="334">
        <f t="shared" si="7"/>
        <v>243.06216636219412</v>
      </c>
      <c r="AB49" s="334">
        <f t="shared" si="8"/>
        <v>257.15852247488101</v>
      </c>
      <c r="AC49" s="334">
        <f t="shared" si="9"/>
        <v>264.35440058170281</v>
      </c>
      <c r="AD49" s="334">
        <f t="shared" si="10"/>
        <v>279.90465943945003</v>
      </c>
      <c r="AE49" s="334">
        <f t="shared" si="11"/>
        <v>283.23744964184414</v>
      </c>
      <c r="AF49" s="334">
        <f t="shared" si="12"/>
        <v>309.05721516809768</v>
      </c>
      <c r="AG49" s="334">
        <f t="shared" si="13"/>
        <v>309.38412147914045</v>
      </c>
      <c r="AH49" s="334">
        <f t="shared" si="14"/>
        <v>309.38412147914045</v>
      </c>
      <c r="AI49" s="334">
        <f t="shared" si="15"/>
        <v>309.38412147914045</v>
      </c>
    </row>
    <row r="50" spans="1:35" ht="15">
      <c r="A50" s="319">
        <v>142</v>
      </c>
      <c r="B50" s="268" t="s">
        <v>60</v>
      </c>
      <c r="C50" s="320">
        <v>8</v>
      </c>
      <c r="D50" s="326">
        <v>11023.381089999999</v>
      </c>
      <c r="E50" s="326">
        <v>10625.40951404258</v>
      </c>
      <c r="F50" s="326">
        <v>10707.882142851196</v>
      </c>
      <c r="G50" s="326">
        <v>11030.11501003862</v>
      </c>
      <c r="H50" s="327">
        <v>11349.332081371283</v>
      </c>
      <c r="I50" s="326">
        <v>1138.0949200000002</v>
      </c>
      <c r="J50" s="326">
        <v>881.32272999999998</v>
      </c>
      <c r="K50" s="326">
        <v>909.84868999999992</v>
      </c>
      <c r="L50" s="326">
        <v>934.38645299999996</v>
      </c>
      <c r="M50" s="327">
        <v>989.35036200000002</v>
      </c>
      <c r="N50" s="326">
        <v>3351.0586900000003</v>
      </c>
      <c r="O50" s="326">
        <v>3432.608124372</v>
      </c>
      <c r="P50" s="326">
        <v>3436.6673104919996</v>
      </c>
      <c r="Q50" s="326">
        <v>3436.6673104919996</v>
      </c>
      <c r="R50" s="326">
        <v>3436.6673104919996</v>
      </c>
      <c r="S50" s="326"/>
      <c r="T50" s="356">
        <v>6504</v>
      </c>
      <c r="U50" s="334">
        <f t="shared" si="1"/>
        <v>1694.8617912054119</v>
      </c>
      <c r="V50" s="334">
        <f t="shared" si="2"/>
        <v>1633.6730495145418</v>
      </c>
      <c r="W50" s="334">
        <f t="shared" si="3"/>
        <v>1646.3533429968013</v>
      </c>
      <c r="X50" s="334">
        <f t="shared" si="4"/>
        <v>1695.8971417648554</v>
      </c>
      <c r="Y50" s="334">
        <f t="shared" si="5"/>
        <v>1744.9772572834077</v>
      </c>
      <c r="Z50" s="334">
        <f t="shared" si="6"/>
        <v>174.98384378843789</v>
      </c>
      <c r="AA50" s="334">
        <f t="shared" si="7"/>
        <v>135.50472478474785</v>
      </c>
      <c r="AB50" s="334">
        <f t="shared" si="8"/>
        <v>139.89063499384994</v>
      </c>
      <c r="AC50" s="334">
        <f t="shared" si="9"/>
        <v>143.66335378228783</v>
      </c>
      <c r="AD50" s="334">
        <f t="shared" si="10"/>
        <v>152.11413929889298</v>
      </c>
      <c r="AE50" s="334">
        <f t="shared" si="11"/>
        <v>515.23042589175896</v>
      </c>
      <c r="AF50" s="334">
        <f t="shared" si="12"/>
        <v>527.76877680996313</v>
      </c>
      <c r="AG50" s="334">
        <f t="shared" si="13"/>
        <v>528.39288291697414</v>
      </c>
      <c r="AH50" s="334">
        <f t="shared" si="14"/>
        <v>528.39288291697414</v>
      </c>
      <c r="AI50" s="334">
        <f t="shared" si="15"/>
        <v>528.39288291697414</v>
      </c>
    </row>
    <row r="51" spans="1:35" ht="15">
      <c r="A51" s="319">
        <v>143</v>
      </c>
      <c r="B51" s="268" t="s">
        <v>61</v>
      </c>
      <c r="C51" s="320">
        <v>6</v>
      </c>
      <c r="D51" s="326">
        <v>11507.891109999999</v>
      </c>
      <c r="E51" s="326">
        <v>11445.499361903923</v>
      </c>
      <c r="F51" s="326">
        <v>11533.029657427827</v>
      </c>
      <c r="G51" s="326">
        <v>11957.336371854424</v>
      </c>
      <c r="H51" s="327">
        <v>12325.638986713282</v>
      </c>
      <c r="I51" s="326">
        <v>1868.3667399999995</v>
      </c>
      <c r="J51" s="326">
        <v>1737.496676</v>
      </c>
      <c r="K51" s="326">
        <v>1859.494512</v>
      </c>
      <c r="L51" s="326">
        <v>1912.5294099999999</v>
      </c>
      <c r="M51" s="327">
        <v>2025.0311400000001</v>
      </c>
      <c r="N51" s="326">
        <v>2867.6911</v>
      </c>
      <c r="O51" s="326">
        <v>2994.2386556948004</v>
      </c>
      <c r="P51" s="326">
        <v>2995.7560374404002</v>
      </c>
      <c r="Q51" s="326">
        <v>2995.7560374404002</v>
      </c>
      <c r="R51" s="326">
        <v>2995.7560374404002</v>
      </c>
      <c r="S51" s="326"/>
      <c r="T51" s="356">
        <v>6804</v>
      </c>
      <c r="U51" s="334">
        <f t="shared" si="1"/>
        <v>1691.3420208700763</v>
      </c>
      <c r="V51" s="334">
        <f t="shared" si="2"/>
        <v>1682.1721578342037</v>
      </c>
      <c r="W51" s="334">
        <f t="shared" si="3"/>
        <v>1695.0366927436548</v>
      </c>
      <c r="X51" s="334">
        <f t="shared" si="4"/>
        <v>1757.3980558281048</v>
      </c>
      <c r="Y51" s="334">
        <f t="shared" si="5"/>
        <v>1811.5283637144742</v>
      </c>
      <c r="Z51" s="334">
        <f t="shared" si="6"/>
        <v>274.5982863021751</v>
      </c>
      <c r="AA51" s="334">
        <f t="shared" si="7"/>
        <v>255.36400293944737</v>
      </c>
      <c r="AB51" s="334">
        <f t="shared" si="8"/>
        <v>273.29431393298057</v>
      </c>
      <c r="AC51" s="334">
        <f t="shared" si="9"/>
        <v>281.08897854203411</v>
      </c>
      <c r="AD51" s="334">
        <f t="shared" si="10"/>
        <v>297.62362433862438</v>
      </c>
      <c r="AE51" s="334">
        <f t="shared" si="11"/>
        <v>421.471355085244</v>
      </c>
      <c r="AF51" s="334">
        <f t="shared" si="12"/>
        <v>440.07034916149331</v>
      </c>
      <c r="AG51" s="334">
        <f t="shared" si="13"/>
        <v>440.29336235161674</v>
      </c>
      <c r="AH51" s="334">
        <f t="shared" si="14"/>
        <v>440.29336235161674</v>
      </c>
      <c r="AI51" s="334">
        <f t="shared" si="15"/>
        <v>440.29336235161674</v>
      </c>
    </row>
    <row r="52" spans="1:35" ht="15">
      <c r="A52" s="319">
        <v>145</v>
      </c>
      <c r="B52" s="268" t="s">
        <v>62</v>
      </c>
      <c r="C52" s="320">
        <v>14</v>
      </c>
      <c r="D52" s="326">
        <v>21226.908779999994</v>
      </c>
      <c r="E52" s="326">
        <v>20474.463473833046</v>
      </c>
      <c r="F52" s="326">
        <v>20693.703179886259</v>
      </c>
      <c r="G52" s="326">
        <v>21664.473599688772</v>
      </c>
      <c r="H52" s="327">
        <v>22537.054678215885</v>
      </c>
      <c r="I52" s="326">
        <v>1929.1363000000001</v>
      </c>
      <c r="J52" s="326">
        <v>1405.7737575000001</v>
      </c>
      <c r="K52" s="326">
        <v>1421.8470299999999</v>
      </c>
      <c r="L52" s="326">
        <v>1458.7826055</v>
      </c>
      <c r="M52" s="327">
        <v>1544.593347</v>
      </c>
      <c r="N52" s="326">
        <v>3009.0271499999994</v>
      </c>
      <c r="O52" s="326">
        <v>3253.3668514616002</v>
      </c>
      <c r="P52" s="326">
        <v>3256.9880923736005</v>
      </c>
      <c r="Q52" s="326">
        <v>3256.9880923736005</v>
      </c>
      <c r="R52" s="326">
        <v>3256.9880923736005</v>
      </c>
      <c r="S52" s="326"/>
      <c r="T52" s="356">
        <v>12369</v>
      </c>
      <c r="U52" s="334">
        <f t="shared" si="1"/>
        <v>1716.1378268251269</v>
      </c>
      <c r="V52" s="334">
        <f t="shared" si="2"/>
        <v>1655.3046708572274</v>
      </c>
      <c r="W52" s="334">
        <f t="shared" si="3"/>
        <v>1673.0296046476076</v>
      </c>
      <c r="X52" s="334">
        <f t="shared" si="4"/>
        <v>1751.5137520970791</v>
      </c>
      <c r="Y52" s="334">
        <f t="shared" si="5"/>
        <v>1822.0595584296129</v>
      </c>
      <c r="Z52" s="334">
        <f t="shared" si="6"/>
        <v>155.96542161856254</v>
      </c>
      <c r="AA52" s="334">
        <f t="shared" si="7"/>
        <v>113.65298387096774</v>
      </c>
      <c r="AB52" s="334">
        <f t="shared" si="8"/>
        <v>114.95246422507881</v>
      </c>
      <c r="AC52" s="334">
        <f t="shared" si="9"/>
        <v>117.93860502061607</v>
      </c>
      <c r="AD52" s="334">
        <f t="shared" si="10"/>
        <v>124.87617002182877</v>
      </c>
      <c r="AE52" s="334">
        <f t="shared" si="11"/>
        <v>243.27165898617508</v>
      </c>
      <c r="AF52" s="334">
        <f t="shared" si="12"/>
        <v>263.02585912051097</v>
      </c>
      <c r="AG52" s="334">
        <f t="shared" si="13"/>
        <v>263.31862659662062</v>
      </c>
      <c r="AH52" s="334">
        <f t="shared" si="14"/>
        <v>263.31862659662062</v>
      </c>
      <c r="AI52" s="334">
        <f t="shared" si="15"/>
        <v>263.31862659662062</v>
      </c>
    </row>
    <row r="53" spans="1:35" ht="15">
      <c r="A53" s="319">
        <v>146</v>
      </c>
      <c r="B53" s="268" t="s">
        <v>63</v>
      </c>
      <c r="C53" s="320">
        <v>12</v>
      </c>
      <c r="D53" s="326">
        <v>6335.3216099999991</v>
      </c>
      <c r="E53" s="326">
        <v>6158.6086726754738</v>
      </c>
      <c r="F53" s="326">
        <v>6074.0718485878997</v>
      </c>
      <c r="G53" s="326">
        <v>6168.8355793867677</v>
      </c>
      <c r="H53" s="327">
        <v>6277.5266772244404</v>
      </c>
      <c r="I53" s="326">
        <v>2605.2291399999995</v>
      </c>
      <c r="J53" s="326">
        <v>2439.4724349999997</v>
      </c>
      <c r="K53" s="326">
        <v>2640.5675759999999</v>
      </c>
      <c r="L53" s="326">
        <v>2717.460251</v>
      </c>
      <c r="M53" s="327">
        <v>2877.3108539999998</v>
      </c>
      <c r="N53" s="326">
        <v>1577.95607</v>
      </c>
      <c r="O53" s="326">
        <v>1679.086124616</v>
      </c>
      <c r="P53" s="326">
        <v>1683.0397318800001</v>
      </c>
      <c r="Q53" s="326">
        <v>1683.0397318800001</v>
      </c>
      <c r="R53" s="326">
        <v>1683.0397318800001</v>
      </c>
      <c r="S53" s="326"/>
      <c r="T53" s="356">
        <v>4492</v>
      </c>
      <c r="U53" s="334">
        <f t="shared" si="1"/>
        <v>1410.3565471950133</v>
      </c>
      <c r="V53" s="334">
        <f t="shared" si="2"/>
        <v>1371.0170687167126</v>
      </c>
      <c r="W53" s="334">
        <f t="shared" si="3"/>
        <v>1352.1976510658726</v>
      </c>
      <c r="X53" s="334">
        <f t="shared" si="4"/>
        <v>1373.2937621074727</v>
      </c>
      <c r="Y53" s="334">
        <f t="shared" si="5"/>
        <v>1397.4903555708906</v>
      </c>
      <c r="Z53" s="334">
        <f t="shared" si="6"/>
        <v>579.97086821015125</v>
      </c>
      <c r="AA53" s="334">
        <f t="shared" si="7"/>
        <v>543.07044412288508</v>
      </c>
      <c r="AB53" s="334">
        <f t="shared" si="8"/>
        <v>587.83783971504897</v>
      </c>
      <c r="AC53" s="334">
        <f t="shared" si="9"/>
        <v>604.95553227960818</v>
      </c>
      <c r="AD53" s="334">
        <f t="shared" si="10"/>
        <v>640.54115182546741</v>
      </c>
      <c r="AE53" s="334">
        <f t="shared" si="11"/>
        <v>351.28140471950132</v>
      </c>
      <c r="AF53" s="334">
        <f t="shared" si="12"/>
        <v>373.79477395725735</v>
      </c>
      <c r="AG53" s="334">
        <f t="shared" si="13"/>
        <v>374.67491804986645</v>
      </c>
      <c r="AH53" s="334">
        <f t="shared" si="14"/>
        <v>374.67491804986645</v>
      </c>
      <c r="AI53" s="334">
        <f t="shared" si="15"/>
        <v>374.67491804986645</v>
      </c>
    </row>
    <row r="54" spans="1:35" ht="15">
      <c r="A54" s="319">
        <v>148</v>
      </c>
      <c r="B54" s="268" t="s">
        <v>65</v>
      </c>
      <c r="C54" s="320">
        <v>19</v>
      </c>
      <c r="D54" s="326">
        <v>11132.32</v>
      </c>
      <c r="E54" s="326">
        <v>10113.53212477462</v>
      </c>
      <c r="F54" s="326">
        <v>9992.9417253306492</v>
      </c>
      <c r="G54" s="326">
        <v>10439.264546290169</v>
      </c>
      <c r="H54" s="327">
        <v>10816.004339575449</v>
      </c>
      <c r="I54" s="326">
        <v>2391.0464200000001</v>
      </c>
      <c r="J54" s="326">
        <v>1927.086808</v>
      </c>
      <c r="K54" s="326">
        <v>2025.9670019999999</v>
      </c>
      <c r="L54" s="326">
        <v>2082.4344310000001</v>
      </c>
      <c r="M54" s="327">
        <v>2204.930574</v>
      </c>
      <c r="N54" s="326">
        <v>5259.2371399999993</v>
      </c>
      <c r="O54" s="326">
        <v>5327.3297708280006</v>
      </c>
      <c r="P54" s="326">
        <v>5327.3297708280006</v>
      </c>
      <c r="Q54" s="326">
        <v>5327.3297708280006</v>
      </c>
      <c r="R54" s="326">
        <v>5327.3297708280006</v>
      </c>
      <c r="S54" s="326"/>
      <c r="T54" s="356">
        <v>7047</v>
      </c>
      <c r="U54" s="334">
        <f t="shared" si="1"/>
        <v>1579.7247055484604</v>
      </c>
      <c r="V54" s="334">
        <f t="shared" si="2"/>
        <v>1435.1542677415382</v>
      </c>
      <c r="W54" s="334">
        <f t="shared" si="3"/>
        <v>1418.0419647127358</v>
      </c>
      <c r="X54" s="334">
        <f t="shared" si="4"/>
        <v>1481.377117396079</v>
      </c>
      <c r="Y54" s="334">
        <f t="shared" si="5"/>
        <v>1534.8381353165105</v>
      </c>
      <c r="Z54" s="334">
        <f t="shared" si="6"/>
        <v>339.29990350503761</v>
      </c>
      <c r="AA54" s="334">
        <f t="shared" si="7"/>
        <v>273.4620133390095</v>
      </c>
      <c r="AB54" s="334">
        <f t="shared" si="8"/>
        <v>287.49354363558962</v>
      </c>
      <c r="AC54" s="334">
        <f t="shared" si="9"/>
        <v>295.50651780899676</v>
      </c>
      <c r="AD54" s="334">
        <f t="shared" si="10"/>
        <v>312.88925415070241</v>
      </c>
      <c r="AE54" s="334">
        <f t="shared" si="11"/>
        <v>746.30866184191848</v>
      </c>
      <c r="AF54" s="334">
        <f t="shared" si="12"/>
        <v>755.97130279948919</v>
      </c>
      <c r="AG54" s="334">
        <f t="shared" si="13"/>
        <v>755.97130279948919</v>
      </c>
      <c r="AH54" s="334">
        <f t="shared" si="14"/>
        <v>755.97130279948919</v>
      </c>
      <c r="AI54" s="334">
        <f t="shared" si="15"/>
        <v>755.97130279948919</v>
      </c>
    </row>
    <row r="55" spans="1:35" ht="15">
      <c r="A55" s="319">
        <v>149</v>
      </c>
      <c r="B55" s="268" t="s">
        <v>66</v>
      </c>
      <c r="C55" s="320">
        <v>1</v>
      </c>
      <c r="D55" s="326">
        <v>11997.341000000002</v>
      </c>
      <c r="E55" s="326">
        <v>10651.650081819174</v>
      </c>
      <c r="F55" s="326">
        <v>11232.504396357259</v>
      </c>
      <c r="G55" s="326">
        <v>11715.851211279598</v>
      </c>
      <c r="H55" s="327">
        <v>12062.942262915376</v>
      </c>
      <c r="I55" s="326">
        <v>1140.16463</v>
      </c>
      <c r="J55" s="326">
        <v>795.64127250000001</v>
      </c>
      <c r="K55" s="326">
        <v>795.72282399999995</v>
      </c>
      <c r="L55" s="326">
        <v>815.98132550000014</v>
      </c>
      <c r="M55" s="327">
        <v>863.98022700000001</v>
      </c>
      <c r="N55" s="326">
        <v>3169.02709</v>
      </c>
      <c r="O55" s="326">
        <v>3367.9005864039996</v>
      </c>
      <c r="P55" s="326">
        <v>3377.3112404199996</v>
      </c>
      <c r="Q55" s="326">
        <v>3377.3112404199996</v>
      </c>
      <c r="R55" s="326">
        <v>3377.3112404199996</v>
      </c>
      <c r="S55" s="326"/>
      <c r="T55" s="356">
        <v>5384</v>
      </c>
      <c r="U55" s="334">
        <f t="shared" si="1"/>
        <v>2228.3322808320954</v>
      </c>
      <c r="V55" s="334">
        <f t="shared" si="2"/>
        <v>1978.3896883022242</v>
      </c>
      <c r="W55" s="334">
        <f t="shared" si="3"/>
        <v>2086.274962176311</v>
      </c>
      <c r="X55" s="334">
        <f t="shared" si="4"/>
        <v>2176.0496306239966</v>
      </c>
      <c r="Y55" s="334">
        <f t="shared" si="5"/>
        <v>2240.516765028859</v>
      </c>
      <c r="Z55" s="334">
        <f t="shared" si="6"/>
        <v>211.76906203566119</v>
      </c>
      <c r="AA55" s="334">
        <f t="shared" si="7"/>
        <v>147.77883961738485</v>
      </c>
      <c r="AB55" s="334">
        <f t="shared" si="8"/>
        <v>147.79398662704307</v>
      </c>
      <c r="AC55" s="334">
        <f t="shared" si="9"/>
        <v>151.55670978826154</v>
      </c>
      <c r="AD55" s="334">
        <f t="shared" si="10"/>
        <v>160.4718103640416</v>
      </c>
      <c r="AE55" s="334">
        <f t="shared" si="11"/>
        <v>588.60087109955418</v>
      </c>
      <c r="AF55" s="334">
        <f t="shared" si="12"/>
        <v>625.53874190267447</v>
      </c>
      <c r="AG55" s="334">
        <f t="shared" si="13"/>
        <v>627.28663455052003</v>
      </c>
      <c r="AH55" s="334">
        <f t="shared" si="14"/>
        <v>627.28663455052003</v>
      </c>
      <c r="AI55" s="334">
        <f t="shared" si="15"/>
        <v>627.28663455052003</v>
      </c>
    </row>
    <row r="56" spans="1:35" ht="15">
      <c r="A56" s="319">
        <v>151</v>
      </c>
      <c r="B56" s="268" t="s">
        <v>67</v>
      </c>
      <c r="C56" s="320">
        <v>14</v>
      </c>
      <c r="D56" s="326">
        <v>3042.8685399999999</v>
      </c>
      <c r="E56" s="326">
        <v>3104.5477233343786</v>
      </c>
      <c r="F56" s="326">
        <v>3028.2452386189557</v>
      </c>
      <c r="G56" s="326">
        <v>3129.3852364402028</v>
      </c>
      <c r="H56" s="327">
        <v>3204.2280107494184</v>
      </c>
      <c r="I56" s="326">
        <v>899.63136999999983</v>
      </c>
      <c r="J56" s="326">
        <v>1036.7865929999998</v>
      </c>
      <c r="K56" s="326">
        <v>1161.5897580000001</v>
      </c>
      <c r="L56" s="326">
        <v>1197.090224</v>
      </c>
      <c r="M56" s="327">
        <v>1267.507296</v>
      </c>
      <c r="N56" s="326">
        <v>1149.27432</v>
      </c>
      <c r="O56" s="326">
        <v>1186.3338526036</v>
      </c>
      <c r="P56" s="326">
        <v>1187.2269983859999</v>
      </c>
      <c r="Q56" s="326">
        <v>1187.2269983859999</v>
      </c>
      <c r="R56" s="326">
        <v>1187.2269983859999</v>
      </c>
      <c r="S56" s="326"/>
      <c r="T56" s="356">
        <v>1852</v>
      </c>
      <c r="U56" s="334">
        <f t="shared" si="1"/>
        <v>1643.0175701943845</v>
      </c>
      <c r="V56" s="334">
        <f t="shared" si="2"/>
        <v>1676.3216648673749</v>
      </c>
      <c r="W56" s="334">
        <f t="shared" si="3"/>
        <v>1635.1216191247061</v>
      </c>
      <c r="X56" s="334">
        <f t="shared" si="4"/>
        <v>1689.7328490497855</v>
      </c>
      <c r="Y56" s="334">
        <f t="shared" si="5"/>
        <v>1730.1447142275476</v>
      </c>
      <c r="Z56" s="334">
        <f t="shared" si="6"/>
        <v>485.76207883369324</v>
      </c>
      <c r="AA56" s="334">
        <f t="shared" si="7"/>
        <v>559.81997462203014</v>
      </c>
      <c r="AB56" s="334">
        <f t="shared" si="8"/>
        <v>627.20829265658756</v>
      </c>
      <c r="AC56" s="334">
        <f t="shared" si="9"/>
        <v>646.37701079913609</v>
      </c>
      <c r="AD56" s="334">
        <f t="shared" si="10"/>
        <v>684.39918790496768</v>
      </c>
      <c r="AE56" s="334">
        <f t="shared" si="11"/>
        <v>620.55848812095041</v>
      </c>
      <c r="AF56" s="334">
        <f t="shared" si="12"/>
        <v>640.56903488315334</v>
      </c>
      <c r="AG56" s="334">
        <f t="shared" si="13"/>
        <v>641.05129502483794</v>
      </c>
      <c r="AH56" s="334">
        <f t="shared" si="14"/>
        <v>641.05129502483794</v>
      </c>
      <c r="AI56" s="334">
        <f t="shared" si="15"/>
        <v>641.05129502483794</v>
      </c>
    </row>
    <row r="57" spans="1:35" ht="15">
      <c r="A57" s="319">
        <v>152</v>
      </c>
      <c r="B57" s="322" t="s">
        <v>68</v>
      </c>
      <c r="C57" s="320">
        <v>15</v>
      </c>
      <c r="D57" s="326">
        <v>7504.6685800000005</v>
      </c>
      <c r="E57" s="326">
        <v>7875.2540606084794</v>
      </c>
      <c r="F57" s="326">
        <v>7981.5393547490394</v>
      </c>
      <c r="G57" s="326">
        <v>8283.4589374134575</v>
      </c>
      <c r="H57" s="327">
        <v>8541.4865823872733</v>
      </c>
      <c r="I57" s="326">
        <v>879.41506000000004</v>
      </c>
      <c r="J57" s="326">
        <v>689.44950200000017</v>
      </c>
      <c r="K57" s="326">
        <v>707.41186600000003</v>
      </c>
      <c r="L57" s="326">
        <v>726.22328900000002</v>
      </c>
      <c r="M57" s="327">
        <v>768.94230600000003</v>
      </c>
      <c r="N57" s="326">
        <v>986.80237999999997</v>
      </c>
      <c r="O57" s="326">
        <v>1056.2828626224</v>
      </c>
      <c r="P57" s="326">
        <v>1057.9664798976</v>
      </c>
      <c r="Q57" s="326">
        <v>1057.9664798976</v>
      </c>
      <c r="R57" s="326">
        <v>1057.9664798976</v>
      </c>
      <c r="S57" s="326"/>
      <c r="T57" s="356">
        <v>4406</v>
      </c>
      <c r="U57" s="334">
        <f t="shared" si="1"/>
        <v>1703.2838356786201</v>
      </c>
      <c r="V57" s="334">
        <f t="shared" si="2"/>
        <v>1787.3931140736449</v>
      </c>
      <c r="W57" s="334">
        <f t="shared" si="3"/>
        <v>1811.5159679412257</v>
      </c>
      <c r="X57" s="334">
        <f t="shared" si="4"/>
        <v>1880.0406122136762</v>
      </c>
      <c r="Y57" s="334">
        <f t="shared" si="5"/>
        <v>1938.6034004510382</v>
      </c>
      <c r="Z57" s="334">
        <f t="shared" si="6"/>
        <v>199.59488424875173</v>
      </c>
      <c r="AA57" s="334">
        <f t="shared" si="7"/>
        <v>156.47968724466642</v>
      </c>
      <c r="AB57" s="334">
        <f t="shared" si="8"/>
        <v>160.55648343168409</v>
      </c>
      <c r="AC57" s="334">
        <f t="shared" si="9"/>
        <v>164.82598479346345</v>
      </c>
      <c r="AD57" s="334">
        <f t="shared" si="10"/>
        <v>174.52163095778482</v>
      </c>
      <c r="AE57" s="334">
        <f t="shared" si="11"/>
        <v>223.96785746709034</v>
      </c>
      <c r="AF57" s="334">
        <f t="shared" si="12"/>
        <v>239.73737236096233</v>
      </c>
      <c r="AG57" s="334">
        <f t="shared" si="13"/>
        <v>240.11949157911943</v>
      </c>
      <c r="AH57" s="334">
        <f t="shared" si="14"/>
        <v>240.11949157911943</v>
      </c>
      <c r="AI57" s="334">
        <f t="shared" si="15"/>
        <v>240.11949157911943</v>
      </c>
    </row>
    <row r="58" spans="1:35" ht="15">
      <c r="A58" s="319">
        <v>153</v>
      </c>
      <c r="B58" s="268" t="s">
        <v>64</v>
      </c>
      <c r="C58" s="320">
        <v>9</v>
      </c>
      <c r="D58" s="326">
        <v>42575.796539999988</v>
      </c>
      <c r="E58" s="326">
        <v>44989.061085675065</v>
      </c>
      <c r="F58" s="326">
        <v>46314.502204912016</v>
      </c>
      <c r="G58" s="326">
        <v>47438.942643948583</v>
      </c>
      <c r="H58" s="327">
        <v>48539.635302769901</v>
      </c>
      <c r="I58" s="326">
        <v>4054.7060300000003</v>
      </c>
      <c r="J58" s="326">
        <v>4273.1971644999994</v>
      </c>
      <c r="K58" s="326">
        <v>4707.4189699999997</v>
      </c>
      <c r="L58" s="326">
        <v>4847.8357785000007</v>
      </c>
      <c r="M58" s="327">
        <v>5133.0025890000006</v>
      </c>
      <c r="N58" s="326">
        <v>11943.088959999997</v>
      </c>
      <c r="O58" s="326">
        <v>12773.874088222001</v>
      </c>
      <c r="P58" s="326">
        <v>12773.874088222001</v>
      </c>
      <c r="Q58" s="326">
        <v>12773.874088222001</v>
      </c>
      <c r="R58" s="326">
        <v>12773.874088222001</v>
      </c>
      <c r="S58" s="326"/>
      <c r="T58" s="356">
        <v>25208</v>
      </c>
      <c r="U58" s="334">
        <f t="shared" si="1"/>
        <v>1688.9795517296093</v>
      </c>
      <c r="V58" s="334">
        <f t="shared" si="2"/>
        <v>1784.7136260581985</v>
      </c>
      <c r="W58" s="334">
        <f t="shared" si="3"/>
        <v>1837.2938037492866</v>
      </c>
      <c r="X58" s="334">
        <f t="shared" si="4"/>
        <v>1881.9002953010388</v>
      </c>
      <c r="Y58" s="334">
        <f t="shared" si="5"/>
        <v>1925.5647136928712</v>
      </c>
      <c r="Z58" s="334">
        <f t="shared" si="6"/>
        <v>160.84996945414156</v>
      </c>
      <c r="AA58" s="334">
        <f t="shared" si="7"/>
        <v>169.51750097191365</v>
      </c>
      <c r="AB58" s="334">
        <f t="shared" si="8"/>
        <v>186.74305656934305</v>
      </c>
      <c r="AC58" s="334">
        <f t="shared" si="9"/>
        <v>192.3133837868931</v>
      </c>
      <c r="AD58" s="334">
        <f t="shared" si="10"/>
        <v>203.62593577435737</v>
      </c>
      <c r="AE58" s="334">
        <f t="shared" si="11"/>
        <v>473.7816947000951</v>
      </c>
      <c r="AF58" s="334">
        <f t="shared" si="12"/>
        <v>506.73889591486835</v>
      </c>
      <c r="AG58" s="334">
        <f t="shared" si="13"/>
        <v>506.73889591486835</v>
      </c>
      <c r="AH58" s="334">
        <f t="shared" si="14"/>
        <v>506.73889591486835</v>
      </c>
      <c r="AI58" s="334">
        <f t="shared" si="15"/>
        <v>506.73889591486835</v>
      </c>
    </row>
    <row r="59" spans="1:35" ht="15">
      <c r="A59" s="319">
        <v>165</v>
      </c>
      <c r="B59" s="268" t="s">
        <v>69</v>
      </c>
      <c r="C59" s="320">
        <v>5</v>
      </c>
      <c r="D59" s="326">
        <v>31662.303500000005</v>
      </c>
      <c r="E59" s="326">
        <v>29870.281853394386</v>
      </c>
      <c r="F59" s="326">
        <v>30561.276304087853</v>
      </c>
      <c r="G59" s="326">
        <v>31599.636154131025</v>
      </c>
      <c r="H59" s="327">
        <v>32603.917535593428</v>
      </c>
      <c r="I59" s="326">
        <v>3051.3200299999999</v>
      </c>
      <c r="J59" s="326">
        <v>2770.0196390000001</v>
      </c>
      <c r="K59" s="326">
        <v>2924.3812220000004</v>
      </c>
      <c r="L59" s="326">
        <v>3005.7575899999997</v>
      </c>
      <c r="M59" s="327">
        <v>3182.5668599999999</v>
      </c>
      <c r="N59" s="326">
        <v>4238.0692099999997</v>
      </c>
      <c r="O59" s="326">
        <v>4460.2684979280002</v>
      </c>
      <c r="P59" s="326">
        <v>4465.7960402640001</v>
      </c>
      <c r="Q59" s="326">
        <v>4465.7960402640001</v>
      </c>
      <c r="R59" s="326">
        <v>4465.7960402640001</v>
      </c>
      <c r="S59" s="326"/>
      <c r="T59" s="356">
        <v>16280</v>
      </c>
      <c r="U59" s="334">
        <f t="shared" si="1"/>
        <v>1944.8589373464376</v>
      </c>
      <c r="V59" s="334">
        <f t="shared" si="2"/>
        <v>1834.7838976286478</v>
      </c>
      <c r="W59" s="334">
        <f t="shared" si="3"/>
        <v>1877.2282742068705</v>
      </c>
      <c r="X59" s="334">
        <f t="shared" si="4"/>
        <v>1941.00959177709</v>
      </c>
      <c r="Y59" s="334">
        <f t="shared" si="5"/>
        <v>2002.6976373214636</v>
      </c>
      <c r="Z59" s="334">
        <f t="shared" si="6"/>
        <v>187.42752027027026</v>
      </c>
      <c r="AA59" s="334">
        <f t="shared" si="7"/>
        <v>170.14862647420148</v>
      </c>
      <c r="AB59" s="334">
        <f t="shared" si="8"/>
        <v>179.63029619164624</v>
      </c>
      <c r="AC59" s="334">
        <f t="shared" si="9"/>
        <v>184.6288445945946</v>
      </c>
      <c r="AD59" s="334">
        <f t="shared" si="10"/>
        <v>195.48936486486485</v>
      </c>
      <c r="AE59" s="334">
        <f t="shared" si="11"/>
        <v>260.32366154791157</v>
      </c>
      <c r="AF59" s="334">
        <f t="shared" si="12"/>
        <v>273.97226645749384</v>
      </c>
      <c r="AG59" s="334">
        <f t="shared" si="13"/>
        <v>274.3117960850123</v>
      </c>
      <c r="AH59" s="334">
        <f t="shared" si="14"/>
        <v>274.3117960850123</v>
      </c>
      <c r="AI59" s="334">
        <f t="shared" si="15"/>
        <v>274.3117960850123</v>
      </c>
    </row>
    <row r="60" spans="1:35" ht="15">
      <c r="A60" s="319">
        <v>167</v>
      </c>
      <c r="B60" s="268" t="s">
        <v>70</v>
      </c>
      <c r="C60" s="320">
        <v>12</v>
      </c>
      <c r="D60" s="326">
        <v>119920.76539999999</v>
      </c>
      <c r="E60" s="326">
        <v>117982.57333968731</v>
      </c>
      <c r="F60" s="326">
        <v>118604.50578691988</v>
      </c>
      <c r="G60" s="326">
        <v>124021.65964644557</v>
      </c>
      <c r="H60" s="327">
        <v>129153.04716385945</v>
      </c>
      <c r="I60" s="326">
        <v>27220.884910000001</v>
      </c>
      <c r="J60" s="326">
        <v>21519.128818499998</v>
      </c>
      <c r="K60" s="326">
        <v>21941.197918000002</v>
      </c>
      <c r="L60" s="326">
        <v>22516.437278499998</v>
      </c>
      <c r="M60" s="327">
        <v>23840.933589</v>
      </c>
      <c r="N60" s="326">
        <v>23596.24901</v>
      </c>
      <c r="O60" s="326">
        <v>24631.932522422001</v>
      </c>
      <c r="P60" s="326">
        <v>24661.119187094002</v>
      </c>
      <c r="Q60" s="326">
        <v>24661.119187094002</v>
      </c>
      <c r="R60" s="326">
        <v>24661.119187094002</v>
      </c>
      <c r="S60" s="326"/>
      <c r="T60" s="356">
        <v>77513</v>
      </c>
      <c r="U60" s="334">
        <f t="shared" si="1"/>
        <v>1547.1052004179942</v>
      </c>
      <c r="V60" s="334">
        <f t="shared" si="2"/>
        <v>1522.1004649502318</v>
      </c>
      <c r="W60" s="334">
        <f t="shared" si="3"/>
        <v>1530.1240538608993</v>
      </c>
      <c r="X60" s="334">
        <f t="shared" si="4"/>
        <v>1600.0110903518839</v>
      </c>
      <c r="Y60" s="334">
        <f t="shared" si="5"/>
        <v>1666.2114376151026</v>
      </c>
      <c r="Z60" s="334">
        <f t="shared" si="6"/>
        <v>351.17831731451497</v>
      </c>
      <c r="AA60" s="334">
        <f t="shared" si="7"/>
        <v>277.6196098525408</v>
      </c>
      <c r="AB60" s="334">
        <f t="shared" si="8"/>
        <v>283.06474937107328</v>
      </c>
      <c r="AC60" s="334">
        <f t="shared" si="9"/>
        <v>290.485947886161</v>
      </c>
      <c r="AD60" s="334">
        <f t="shared" si="10"/>
        <v>307.57335658534697</v>
      </c>
      <c r="AE60" s="334">
        <f t="shared" si="11"/>
        <v>304.41666572058875</v>
      </c>
      <c r="AF60" s="334">
        <f t="shared" si="12"/>
        <v>317.77808267544799</v>
      </c>
      <c r="AG60" s="334">
        <f t="shared" si="13"/>
        <v>318.15462163887349</v>
      </c>
      <c r="AH60" s="334">
        <f t="shared" si="14"/>
        <v>318.15462163887349</v>
      </c>
      <c r="AI60" s="334">
        <f t="shared" si="15"/>
        <v>318.15462163887349</v>
      </c>
    </row>
    <row r="61" spans="1:35" ht="15">
      <c r="A61" s="319">
        <v>169</v>
      </c>
      <c r="B61" s="268" t="s">
        <v>71</v>
      </c>
      <c r="C61" s="320">
        <v>5</v>
      </c>
      <c r="D61" s="326">
        <v>9360.9709199999979</v>
      </c>
      <c r="E61" s="326">
        <v>8807.8337096648556</v>
      </c>
      <c r="F61" s="326">
        <v>9012.0936233693901</v>
      </c>
      <c r="G61" s="326">
        <v>9289.2697823849248</v>
      </c>
      <c r="H61" s="327">
        <v>9553.8505185268514</v>
      </c>
      <c r="I61" s="326">
        <v>735.73863999999992</v>
      </c>
      <c r="J61" s="326">
        <v>535.44416450000006</v>
      </c>
      <c r="K61" s="326">
        <v>537.96010799999999</v>
      </c>
      <c r="L61" s="326">
        <v>551.7237715</v>
      </c>
      <c r="M61" s="327">
        <v>584.17811100000006</v>
      </c>
      <c r="N61" s="326">
        <v>1266.8227499999996</v>
      </c>
      <c r="O61" s="326">
        <v>1306.315440484</v>
      </c>
      <c r="P61" s="326">
        <v>1307.2448432680001</v>
      </c>
      <c r="Q61" s="326">
        <v>1307.2448432680001</v>
      </c>
      <c r="R61" s="326">
        <v>1307.2448432680001</v>
      </c>
      <c r="S61" s="326"/>
      <c r="T61" s="356">
        <v>4990</v>
      </c>
      <c r="U61" s="334">
        <f t="shared" si="1"/>
        <v>1875.9460761523042</v>
      </c>
      <c r="V61" s="334">
        <f t="shared" si="2"/>
        <v>1765.0969358045802</v>
      </c>
      <c r="W61" s="334">
        <f t="shared" si="3"/>
        <v>1806.0307862463708</v>
      </c>
      <c r="X61" s="334">
        <f t="shared" si="4"/>
        <v>1861.5771106983816</v>
      </c>
      <c r="Y61" s="334">
        <f t="shared" si="5"/>
        <v>1914.5993023099904</v>
      </c>
      <c r="Z61" s="334">
        <f t="shared" si="6"/>
        <v>147.44261322645289</v>
      </c>
      <c r="AA61" s="334">
        <f t="shared" si="7"/>
        <v>107.30343977955913</v>
      </c>
      <c r="AB61" s="334">
        <f t="shared" si="8"/>
        <v>107.8076368737475</v>
      </c>
      <c r="AC61" s="334">
        <f t="shared" si="9"/>
        <v>110.56588607214429</v>
      </c>
      <c r="AD61" s="334">
        <f t="shared" si="10"/>
        <v>117.0697617234469</v>
      </c>
      <c r="AE61" s="334">
        <f t="shared" si="11"/>
        <v>253.87229458917827</v>
      </c>
      <c r="AF61" s="334">
        <f t="shared" si="12"/>
        <v>261.78666141963924</v>
      </c>
      <c r="AG61" s="334">
        <f t="shared" si="13"/>
        <v>261.97291448256516</v>
      </c>
      <c r="AH61" s="334">
        <f t="shared" si="14"/>
        <v>261.97291448256516</v>
      </c>
      <c r="AI61" s="334">
        <f t="shared" si="15"/>
        <v>261.97291448256516</v>
      </c>
    </row>
    <row r="62" spans="1:35" ht="15">
      <c r="A62" s="319">
        <v>171</v>
      </c>
      <c r="B62" s="268" t="s">
        <v>72</v>
      </c>
      <c r="C62" s="320">
        <v>10</v>
      </c>
      <c r="D62" s="326">
        <v>7984.5252300000002</v>
      </c>
      <c r="E62" s="326">
        <v>7707.6934614969859</v>
      </c>
      <c r="F62" s="326">
        <v>7585.6195770640606</v>
      </c>
      <c r="G62" s="326">
        <v>7795.0601092151028</v>
      </c>
      <c r="H62" s="327">
        <v>7954.6365020175508</v>
      </c>
      <c r="I62" s="326">
        <v>1404.5017400000002</v>
      </c>
      <c r="J62" s="326">
        <v>1215.2158925000001</v>
      </c>
      <c r="K62" s="326">
        <v>1283.0141720000001</v>
      </c>
      <c r="L62" s="326">
        <v>1318.8576115000003</v>
      </c>
      <c r="M62" s="327">
        <v>1396.4374710000002</v>
      </c>
      <c r="N62" s="326">
        <v>1227.07286</v>
      </c>
      <c r="O62" s="326">
        <v>1296.1955496200001</v>
      </c>
      <c r="P62" s="326">
        <v>1298.50454474</v>
      </c>
      <c r="Q62" s="326">
        <v>1298.50454474</v>
      </c>
      <c r="R62" s="326">
        <v>1298.50454474</v>
      </c>
      <c r="S62" s="326"/>
      <c r="T62" s="356">
        <v>4540</v>
      </c>
      <c r="U62" s="334">
        <f t="shared" si="1"/>
        <v>1758.705997797357</v>
      </c>
      <c r="V62" s="334">
        <f t="shared" si="2"/>
        <v>1697.7298373341378</v>
      </c>
      <c r="W62" s="334">
        <f t="shared" si="3"/>
        <v>1670.8413165339341</v>
      </c>
      <c r="X62" s="334">
        <f t="shared" si="4"/>
        <v>1716.9735923381284</v>
      </c>
      <c r="Y62" s="334">
        <f t="shared" si="5"/>
        <v>1752.1225775369055</v>
      </c>
      <c r="Z62" s="334">
        <f t="shared" si="6"/>
        <v>309.36161674008815</v>
      </c>
      <c r="AA62" s="334">
        <f t="shared" si="7"/>
        <v>267.66869878854629</v>
      </c>
      <c r="AB62" s="334">
        <f t="shared" si="8"/>
        <v>282.60224052863441</v>
      </c>
      <c r="AC62" s="334">
        <f t="shared" si="9"/>
        <v>290.49727125550669</v>
      </c>
      <c r="AD62" s="334">
        <f t="shared" si="10"/>
        <v>307.58534603524231</v>
      </c>
      <c r="AE62" s="334">
        <f t="shared" si="11"/>
        <v>270.28036563876657</v>
      </c>
      <c r="AF62" s="334">
        <f t="shared" si="12"/>
        <v>285.50562766960354</v>
      </c>
      <c r="AG62" s="334">
        <f t="shared" si="13"/>
        <v>286.01421690308371</v>
      </c>
      <c r="AH62" s="334">
        <f t="shared" si="14"/>
        <v>286.01421690308371</v>
      </c>
      <c r="AI62" s="334">
        <f t="shared" si="15"/>
        <v>286.01421690308371</v>
      </c>
    </row>
    <row r="63" spans="1:35" ht="15">
      <c r="A63" s="319">
        <v>172</v>
      </c>
      <c r="B63" s="321" t="s">
        <v>73</v>
      </c>
      <c r="C63" s="320">
        <v>13</v>
      </c>
      <c r="D63" s="326">
        <v>6142.9889700000003</v>
      </c>
      <c r="E63" s="326">
        <v>6122.5289632654349</v>
      </c>
      <c r="F63" s="326">
        <v>6206.3561007583276</v>
      </c>
      <c r="G63" s="326">
        <v>6341.4617885438383</v>
      </c>
      <c r="H63" s="327">
        <v>6513.9864565648704</v>
      </c>
      <c r="I63" s="326">
        <v>1405.3375499999997</v>
      </c>
      <c r="J63" s="326">
        <v>1121.4901704999997</v>
      </c>
      <c r="K63" s="326">
        <v>1161.6647599999999</v>
      </c>
      <c r="L63" s="326">
        <v>1193.1199335000001</v>
      </c>
      <c r="M63" s="327">
        <v>1263.303459</v>
      </c>
      <c r="N63" s="326">
        <v>1862.95948</v>
      </c>
      <c r="O63" s="326">
        <v>2136.1914172840002</v>
      </c>
      <c r="P63" s="326">
        <v>2149.8378520840001</v>
      </c>
      <c r="Q63" s="326">
        <v>2149.8378520840001</v>
      </c>
      <c r="R63" s="326">
        <v>2149.8378520840001</v>
      </c>
      <c r="S63" s="326"/>
      <c r="T63" s="356">
        <v>4171</v>
      </c>
      <c r="U63" s="334">
        <f t="shared" si="1"/>
        <v>1472.7856557180535</v>
      </c>
      <c r="V63" s="334">
        <f t="shared" si="2"/>
        <v>1467.880355613866</v>
      </c>
      <c r="W63" s="334">
        <f t="shared" si="3"/>
        <v>1487.9779670962184</v>
      </c>
      <c r="X63" s="334">
        <f t="shared" si="4"/>
        <v>1520.3696448199084</v>
      </c>
      <c r="Y63" s="334">
        <f t="shared" si="5"/>
        <v>1561.732547725934</v>
      </c>
      <c r="Z63" s="334">
        <f t="shared" si="6"/>
        <v>336.9306041716614</v>
      </c>
      <c r="AA63" s="334">
        <f t="shared" si="7"/>
        <v>268.87800779189638</v>
      </c>
      <c r="AB63" s="334">
        <f t="shared" si="8"/>
        <v>278.50989211220326</v>
      </c>
      <c r="AC63" s="334">
        <f t="shared" si="9"/>
        <v>286.0512906976744</v>
      </c>
      <c r="AD63" s="334">
        <f t="shared" si="10"/>
        <v>302.87783720930236</v>
      </c>
      <c r="AE63" s="334">
        <f t="shared" si="11"/>
        <v>446.64576360584994</v>
      </c>
      <c r="AF63" s="334">
        <f t="shared" si="12"/>
        <v>512.15330071541598</v>
      </c>
      <c r="AG63" s="334">
        <f t="shared" si="13"/>
        <v>515.42504245600583</v>
      </c>
      <c r="AH63" s="334">
        <f t="shared" si="14"/>
        <v>515.42504245600583</v>
      </c>
      <c r="AI63" s="334">
        <f t="shared" si="15"/>
        <v>515.42504245600583</v>
      </c>
    </row>
    <row r="64" spans="1:35" ht="15">
      <c r="A64" s="319">
        <v>176</v>
      </c>
      <c r="B64" s="268" t="s">
        <v>74</v>
      </c>
      <c r="C64" s="320">
        <v>12</v>
      </c>
      <c r="D64" s="326">
        <v>5605.3402299999998</v>
      </c>
      <c r="E64" s="326">
        <v>5734.146470012256</v>
      </c>
      <c r="F64" s="326">
        <v>5594.7245560207202</v>
      </c>
      <c r="G64" s="326">
        <v>5730.9990085171812</v>
      </c>
      <c r="H64" s="327">
        <v>5820.9179032928005</v>
      </c>
      <c r="I64" s="326">
        <v>1552.7474</v>
      </c>
      <c r="J64" s="326">
        <v>1354.6066740000001</v>
      </c>
      <c r="K64" s="326">
        <v>1444.1576400000004</v>
      </c>
      <c r="L64" s="326">
        <v>1485.2426379999999</v>
      </c>
      <c r="M64" s="327">
        <v>1572.609852</v>
      </c>
      <c r="N64" s="326">
        <v>1308.62968</v>
      </c>
      <c r="O64" s="326">
        <v>1505.9063063312003</v>
      </c>
      <c r="P64" s="326">
        <v>1514.7297348560003</v>
      </c>
      <c r="Q64" s="326">
        <v>1514.7297348560003</v>
      </c>
      <c r="R64" s="326">
        <v>1514.7297348560003</v>
      </c>
      <c r="S64" s="326"/>
      <c r="T64" s="356">
        <v>4352</v>
      </c>
      <c r="U64" s="334">
        <f t="shared" si="1"/>
        <v>1287.991780790441</v>
      </c>
      <c r="V64" s="334">
        <f t="shared" si="2"/>
        <v>1317.5888028520808</v>
      </c>
      <c r="W64" s="334">
        <f t="shared" si="3"/>
        <v>1285.5525174679963</v>
      </c>
      <c r="X64" s="334">
        <f t="shared" si="4"/>
        <v>1316.8655810011905</v>
      </c>
      <c r="Y64" s="334">
        <f t="shared" si="5"/>
        <v>1337.5270917492649</v>
      </c>
      <c r="Z64" s="334">
        <f t="shared" si="6"/>
        <v>356.78938419117645</v>
      </c>
      <c r="AA64" s="334">
        <f t="shared" si="7"/>
        <v>311.26072472426472</v>
      </c>
      <c r="AB64" s="334">
        <f t="shared" si="8"/>
        <v>331.83769301470596</v>
      </c>
      <c r="AC64" s="334">
        <f t="shared" si="9"/>
        <v>341.27817968750003</v>
      </c>
      <c r="AD64" s="334">
        <f t="shared" si="10"/>
        <v>361.35336672794119</v>
      </c>
      <c r="AE64" s="334">
        <f t="shared" si="11"/>
        <v>300.69615808823528</v>
      </c>
      <c r="AF64" s="334">
        <f t="shared" si="12"/>
        <v>346.02626524154419</v>
      </c>
      <c r="AG64" s="334">
        <f t="shared" si="13"/>
        <v>348.05370745772063</v>
      </c>
      <c r="AH64" s="334">
        <f t="shared" si="14"/>
        <v>348.05370745772063</v>
      </c>
      <c r="AI64" s="334">
        <f t="shared" si="15"/>
        <v>348.05370745772063</v>
      </c>
    </row>
    <row r="65" spans="1:35" ht="15">
      <c r="A65" s="319">
        <v>177</v>
      </c>
      <c r="B65" s="268" t="s">
        <v>75</v>
      </c>
      <c r="C65" s="320">
        <v>6</v>
      </c>
      <c r="D65" s="326">
        <v>2695.2711300000001</v>
      </c>
      <c r="E65" s="326">
        <v>2590.7633051871844</v>
      </c>
      <c r="F65" s="326">
        <v>2669.9903640669845</v>
      </c>
      <c r="G65" s="326">
        <v>2759.9465287740691</v>
      </c>
      <c r="H65" s="327">
        <v>2815.5933288822557</v>
      </c>
      <c r="I65" s="326">
        <v>1004.1798200000001</v>
      </c>
      <c r="J65" s="326">
        <v>1270.2747025000001</v>
      </c>
      <c r="K65" s="326">
        <v>1459.5742520000001</v>
      </c>
      <c r="L65" s="326">
        <v>1505.8807995000002</v>
      </c>
      <c r="M65" s="327">
        <v>1594.462023</v>
      </c>
      <c r="N65" s="326">
        <v>581.3610900000001</v>
      </c>
      <c r="O65" s="326">
        <v>598.62923979599987</v>
      </c>
      <c r="P65" s="326">
        <v>599.1115208519999</v>
      </c>
      <c r="Q65" s="326">
        <v>599.1115208519999</v>
      </c>
      <c r="R65" s="326">
        <v>599.1115208519999</v>
      </c>
      <c r="S65" s="326"/>
      <c r="T65" s="356">
        <v>1768</v>
      </c>
      <c r="U65" s="334">
        <f t="shared" si="1"/>
        <v>1524.4746210407238</v>
      </c>
      <c r="V65" s="334">
        <f t="shared" si="2"/>
        <v>1465.3638603999912</v>
      </c>
      <c r="W65" s="334">
        <f t="shared" si="3"/>
        <v>1510.175545286756</v>
      </c>
      <c r="X65" s="334">
        <f t="shared" si="4"/>
        <v>1561.0557289446092</v>
      </c>
      <c r="Y65" s="334">
        <f t="shared" si="5"/>
        <v>1592.5301633949409</v>
      </c>
      <c r="Z65" s="334">
        <f t="shared" si="6"/>
        <v>567.97501131221725</v>
      </c>
      <c r="AA65" s="334">
        <f t="shared" si="7"/>
        <v>718.48116657239825</v>
      </c>
      <c r="AB65" s="334">
        <f t="shared" si="8"/>
        <v>825.55104751131228</v>
      </c>
      <c r="AC65" s="334">
        <f t="shared" si="9"/>
        <v>851.74253365384629</v>
      </c>
      <c r="AD65" s="334">
        <f t="shared" si="10"/>
        <v>901.84503563348414</v>
      </c>
      <c r="AE65" s="334">
        <f t="shared" si="11"/>
        <v>328.82414592760188</v>
      </c>
      <c r="AF65" s="334">
        <f t="shared" si="12"/>
        <v>338.59119897963791</v>
      </c>
      <c r="AG65" s="334">
        <f t="shared" si="13"/>
        <v>338.86398238235284</v>
      </c>
      <c r="AH65" s="334">
        <f t="shared" si="14"/>
        <v>338.86398238235284</v>
      </c>
      <c r="AI65" s="334">
        <f t="shared" si="15"/>
        <v>338.86398238235284</v>
      </c>
    </row>
    <row r="66" spans="1:35" ht="15">
      <c r="A66" s="319">
        <v>178</v>
      </c>
      <c r="B66" s="268" t="s">
        <v>76</v>
      </c>
      <c r="C66" s="320">
        <v>10</v>
      </c>
      <c r="D66" s="326">
        <v>8299.72343</v>
      </c>
      <c r="E66" s="326">
        <v>8055.8713647256272</v>
      </c>
      <c r="F66" s="326">
        <v>7922.2307042322136</v>
      </c>
      <c r="G66" s="326">
        <v>8111.7650169635826</v>
      </c>
      <c r="H66" s="327">
        <v>8292.2257771490495</v>
      </c>
      <c r="I66" s="326">
        <v>1993.8019899999999</v>
      </c>
      <c r="J66" s="326">
        <v>1655.200014</v>
      </c>
      <c r="K66" s="326">
        <v>1746.1657400000001</v>
      </c>
      <c r="L66" s="326">
        <v>1795.0403020000003</v>
      </c>
      <c r="M66" s="327">
        <v>1900.6309080000003</v>
      </c>
      <c r="N66" s="326">
        <v>1682.2318600000003</v>
      </c>
      <c r="O66" s="326">
        <v>1830.4859197572</v>
      </c>
      <c r="P66" s="326">
        <v>1836.7362781091999</v>
      </c>
      <c r="Q66" s="326">
        <v>1836.7362781091999</v>
      </c>
      <c r="R66" s="326">
        <v>1836.7362781091999</v>
      </c>
      <c r="S66" s="326"/>
      <c r="T66" s="356">
        <v>5769</v>
      </c>
      <c r="U66" s="334">
        <f t="shared" si="1"/>
        <v>1438.6762749176632</v>
      </c>
      <c r="V66" s="334">
        <f t="shared" si="2"/>
        <v>1396.4068928281552</v>
      </c>
      <c r="W66" s="334">
        <f t="shared" si="3"/>
        <v>1373.241585063653</v>
      </c>
      <c r="X66" s="334">
        <f t="shared" si="4"/>
        <v>1406.095513427558</v>
      </c>
      <c r="Y66" s="334">
        <f t="shared" si="5"/>
        <v>1437.376629771026</v>
      </c>
      <c r="Z66" s="334">
        <f t="shared" si="6"/>
        <v>345.60616918010055</v>
      </c>
      <c r="AA66" s="334">
        <f t="shared" si="7"/>
        <v>286.9128122724909</v>
      </c>
      <c r="AB66" s="334">
        <f t="shared" si="8"/>
        <v>302.68083550008669</v>
      </c>
      <c r="AC66" s="334">
        <f t="shared" si="9"/>
        <v>311.15276512393837</v>
      </c>
      <c r="AD66" s="334">
        <f t="shared" si="10"/>
        <v>329.45586895475822</v>
      </c>
      <c r="AE66" s="334">
        <f t="shared" si="11"/>
        <v>291.59851967412038</v>
      </c>
      <c r="AF66" s="334">
        <f t="shared" si="12"/>
        <v>317.29691796796669</v>
      </c>
      <c r="AG66" s="334">
        <f t="shared" si="13"/>
        <v>318.3803567531981</v>
      </c>
      <c r="AH66" s="334">
        <f t="shared" si="14"/>
        <v>318.3803567531981</v>
      </c>
      <c r="AI66" s="334">
        <f t="shared" si="15"/>
        <v>318.3803567531981</v>
      </c>
    </row>
    <row r="67" spans="1:35" ht="15">
      <c r="A67" s="319">
        <v>179</v>
      </c>
      <c r="B67" s="268" t="s">
        <v>77</v>
      </c>
      <c r="C67" s="320">
        <v>13</v>
      </c>
      <c r="D67" s="326">
        <v>241856.52132000003</v>
      </c>
      <c r="E67" s="326">
        <v>246577.03638478767</v>
      </c>
      <c r="F67" s="326">
        <v>252766.83839578272</v>
      </c>
      <c r="G67" s="326">
        <v>265466.46890715347</v>
      </c>
      <c r="H67" s="327">
        <v>277527.43225169391</v>
      </c>
      <c r="I67" s="326">
        <v>35310.81917000001</v>
      </c>
      <c r="J67" s="326">
        <v>27700.7472165</v>
      </c>
      <c r="K67" s="326">
        <v>28249.437652000004</v>
      </c>
      <c r="L67" s="326">
        <v>28990.882739500004</v>
      </c>
      <c r="M67" s="327">
        <v>30696.228782999999</v>
      </c>
      <c r="N67" s="326">
        <v>57993.30434000001</v>
      </c>
      <c r="O67" s="326">
        <v>58711.600894361996</v>
      </c>
      <c r="P67" s="326">
        <v>58711.600894361996</v>
      </c>
      <c r="Q67" s="326">
        <v>58711.600894361996</v>
      </c>
      <c r="R67" s="326">
        <v>58711.600894361996</v>
      </c>
      <c r="S67" s="326"/>
      <c r="T67" s="356">
        <v>145887</v>
      </c>
      <c r="U67" s="334">
        <f t="shared" si="1"/>
        <v>1657.8346344773697</v>
      </c>
      <c r="V67" s="334">
        <f t="shared" si="2"/>
        <v>1690.1919731352875</v>
      </c>
      <c r="W67" s="334">
        <f t="shared" si="3"/>
        <v>1732.6207160047345</v>
      </c>
      <c r="X67" s="334">
        <f t="shared" si="4"/>
        <v>1819.6718618324694</v>
      </c>
      <c r="Y67" s="334">
        <f t="shared" si="5"/>
        <v>1902.3451866971966</v>
      </c>
      <c r="Z67" s="334">
        <f t="shared" si="6"/>
        <v>242.04225989978551</v>
      </c>
      <c r="AA67" s="334">
        <f t="shared" si="7"/>
        <v>189.87810577021941</v>
      </c>
      <c r="AB67" s="334">
        <f t="shared" si="8"/>
        <v>193.63917039900747</v>
      </c>
      <c r="AC67" s="334">
        <f t="shared" si="9"/>
        <v>198.72149498927254</v>
      </c>
      <c r="AD67" s="334">
        <f t="shared" si="10"/>
        <v>210.41099469452385</v>
      </c>
      <c r="AE67" s="334">
        <f t="shared" si="11"/>
        <v>397.52208449005059</v>
      </c>
      <c r="AF67" s="334">
        <f t="shared" si="12"/>
        <v>402.44573467383657</v>
      </c>
      <c r="AG67" s="334">
        <f t="shared" si="13"/>
        <v>402.44573467383657</v>
      </c>
      <c r="AH67" s="334">
        <f t="shared" si="14"/>
        <v>402.44573467383657</v>
      </c>
      <c r="AI67" s="334">
        <f t="shared" si="15"/>
        <v>402.44573467383657</v>
      </c>
    </row>
    <row r="68" spans="1:35" ht="15">
      <c r="A68" s="319">
        <v>181</v>
      </c>
      <c r="B68" s="268" t="s">
        <v>78</v>
      </c>
      <c r="C68" s="320">
        <v>4</v>
      </c>
      <c r="D68" s="326">
        <v>2869.0156200000001</v>
      </c>
      <c r="E68" s="326">
        <v>2891.6327215251554</v>
      </c>
      <c r="F68" s="326">
        <v>2848.1417739655058</v>
      </c>
      <c r="G68" s="326">
        <v>2903.4776128920626</v>
      </c>
      <c r="H68" s="327">
        <v>2973.337787956481</v>
      </c>
      <c r="I68" s="326">
        <v>320.5256</v>
      </c>
      <c r="J68" s="326">
        <v>277.50440099999997</v>
      </c>
      <c r="K68" s="326">
        <v>292.57720799999998</v>
      </c>
      <c r="L68" s="326">
        <v>300.72835099999998</v>
      </c>
      <c r="M68" s="327">
        <v>318.41825400000005</v>
      </c>
      <c r="N68" s="326">
        <v>729.41682000000003</v>
      </c>
      <c r="O68" s="326">
        <v>806.56456210399995</v>
      </c>
      <c r="P68" s="326">
        <v>808.34921928799997</v>
      </c>
      <c r="Q68" s="326">
        <v>808.34921928799997</v>
      </c>
      <c r="R68" s="326">
        <v>808.34921928799997</v>
      </c>
      <c r="S68" s="326"/>
      <c r="T68" s="356">
        <v>1683</v>
      </c>
      <c r="U68" s="334">
        <f t="shared" si="1"/>
        <v>1704.7032798573975</v>
      </c>
      <c r="V68" s="334">
        <f t="shared" si="2"/>
        <v>1718.1418428551133</v>
      </c>
      <c r="W68" s="334">
        <f t="shared" si="3"/>
        <v>1692.300519290259</v>
      </c>
      <c r="X68" s="334">
        <f t="shared" si="4"/>
        <v>1725.1798056399657</v>
      </c>
      <c r="Y68" s="334">
        <f t="shared" si="5"/>
        <v>1766.6891194037319</v>
      </c>
      <c r="Z68" s="334">
        <f t="shared" si="6"/>
        <v>190.44896019013666</v>
      </c>
      <c r="AA68" s="334">
        <f t="shared" si="7"/>
        <v>164.88675044563277</v>
      </c>
      <c r="AB68" s="334">
        <f t="shared" si="8"/>
        <v>173.84266666666664</v>
      </c>
      <c r="AC68" s="334">
        <f t="shared" si="9"/>
        <v>178.68588888888888</v>
      </c>
      <c r="AD68" s="334">
        <f t="shared" si="10"/>
        <v>189.1968235294118</v>
      </c>
      <c r="AE68" s="334">
        <f t="shared" si="11"/>
        <v>433.40274509803925</v>
      </c>
      <c r="AF68" s="334">
        <f t="shared" si="12"/>
        <v>479.24216405466422</v>
      </c>
      <c r="AG68" s="334">
        <f t="shared" si="13"/>
        <v>480.30256642186572</v>
      </c>
      <c r="AH68" s="334">
        <f t="shared" si="14"/>
        <v>480.30256642186572</v>
      </c>
      <c r="AI68" s="334">
        <f t="shared" si="15"/>
        <v>480.30256642186572</v>
      </c>
    </row>
    <row r="69" spans="1:35" ht="15">
      <c r="A69" s="319">
        <v>182</v>
      </c>
      <c r="B69" s="268" t="s">
        <v>79</v>
      </c>
      <c r="C69" s="320">
        <v>13</v>
      </c>
      <c r="D69" s="326">
        <v>32896.440650000004</v>
      </c>
      <c r="E69" s="326">
        <v>36500.792282598937</v>
      </c>
      <c r="F69" s="326">
        <v>36953.581846275003</v>
      </c>
      <c r="G69" s="326">
        <v>37782.087019260594</v>
      </c>
      <c r="H69" s="327">
        <v>38658.149447783326</v>
      </c>
      <c r="I69" s="326">
        <v>8163.5825199999999</v>
      </c>
      <c r="J69" s="326">
        <v>6814.0299550000009</v>
      </c>
      <c r="K69" s="326">
        <v>7144.2529900000009</v>
      </c>
      <c r="L69" s="326">
        <v>7341.7045240000007</v>
      </c>
      <c r="M69" s="327">
        <v>7773.569496000001</v>
      </c>
      <c r="N69" s="326">
        <v>6284.0543500000003</v>
      </c>
      <c r="O69" s="326">
        <v>6817.0441862840007</v>
      </c>
      <c r="P69" s="326">
        <v>6850.0049226440005</v>
      </c>
      <c r="Q69" s="326">
        <v>6850.0049226440005</v>
      </c>
      <c r="R69" s="326">
        <v>6850.0049226440005</v>
      </c>
      <c r="S69" s="326"/>
      <c r="T69" s="356">
        <v>19347</v>
      </c>
      <c r="U69" s="334">
        <f t="shared" si="1"/>
        <v>1700.3380705018869</v>
      </c>
      <c r="V69" s="334">
        <f t="shared" si="2"/>
        <v>1886.6383564686482</v>
      </c>
      <c r="W69" s="334">
        <f t="shared" si="3"/>
        <v>1910.0419623856412</v>
      </c>
      <c r="X69" s="334">
        <f t="shared" si="4"/>
        <v>1952.8654064847569</v>
      </c>
      <c r="Y69" s="334">
        <f t="shared" si="5"/>
        <v>1998.146970992057</v>
      </c>
      <c r="Z69" s="334">
        <f t="shared" si="6"/>
        <v>421.95598904222874</v>
      </c>
      <c r="AA69" s="334">
        <f t="shared" si="7"/>
        <v>352.20085568822043</v>
      </c>
      <c r="AB69" s="334">
        <f t="shared" si="8"/>
        <v>369.2692918798781</v>
      </c>
      <c r="AC69" s="334">
        <f t="shared" si="9"/>
        <v>379.47508781723263</v>
      </c>
      <c r="AD69" s="334">
        <f t="shared" si="10"/>
        <v>401.79715180648168</v>
      </c>
      <c r="AE69" s="334">
        <f t="shared" si="11"/>
        <v>324.80768853052155</v>
      </c>
      <c r="AF69" s="334">
        <f t="shared" si="12"/>
        <v>352.35665406957156</v>
      </c>
      <c r="AG69" s="334">
        <f t="shared" si="13"/>
        <v>354.0603154310229</v>
      </c>
      <c r="AH69" s="334">
        <f t="shared" si="14"/>
        <v>354.0603154310229</v>
      </c>
      <c r="AI69" s="334">
        <f t="shared" si="15"/>
        <v>354.0603154310229</v>
      </c>
    </row>
    <row r="70" spans="1:35" ht="15">
      <c r="A70" s="319">
        <v>186</v>
      </c>
      <c r="B70" s="268" t="s">
        <v>80</v>
      </c>
      <c r="C70" s="320">
        <v>1</v>
      </c>
      <c r="D70" s="326">
        <v>98811.05647000001</v>
      </c>
      <c r="E70" s="326">
        <v>91143.957620731482</v>
      </c>
      <c r="F70" s="326">
        <v>95452.147352058004</v>
      </c>
      <c r="G70" s="326">
        <v>100613.70619431006</v>
      </c>
      <c r="H70" s="327">
        <v>105340.7101175819</v>
      </c>
      <c r="I70" s="326">
        <v>6442.4791199999991</v>
      </c>
      <c r="J70" s="326">
        <v>4911.2220984999994</v>
      </c>
      <c r="K70" s="326">
        <v>4927.0201759999991</v>
      </c>
      <c r="L70" s="326">
        <v>5052.1521654999997</v>
      </c>
      <c r="M70" s="327">
        <v>5349.337587</v>
      </c>
      <c r="N70" s="326">
        <v>18599.818200000002</v>
      </c>
      <c r="O70" s="326">
        <v>18675.774903369998</v>
      </c>
      <c r="P70" s="326">
        <v>18675.774903369998</v>
      </c>
      <c r="Q70" s="326">
        <v>18675.774903369998</v>
      </c>
      <c r="R70" s="326">
        <v>18675.774903369998</v>
      </c>
      <c r="S70" s="326"/>
      <c r="T70" s="356">
        <v>45630</v>
      </c>
      <c r="U70" s="334">
        <f t="shared" si="1"/>
        <v>2165.4844722770113</v>
      </c>
      <c r="V70" s="334">
        <f t="shared" si="2"/>
        <v>1997.4568840835302</v>
      </c>
      <c r="W70" s="334">
        <f t="shared" si="3"/>
        <v>2091.8726134573308</v>
      </c>
      <c r="X70" s="334">
        <f t="shared" si="4"/>
        <v>2204.9902738178844</v>
      </c>
      <c r="Y70" s="334">
        <f t="shared" si="5"/>
        <v>2308.5844864690316</v>
      </c>
      <c r="Z70" s="334">
        <f t="shared" si="6"/>
        <v>141.18954898093358</v>
      </c>
      <c r="AA70" s="334">
        <f t="shared" si="7"/>
        <v>107.63142885163269</v>
      </c>
      <c r="AB70" s="334">
        <f t="shared" si="8"/>
        <v>107.97765014245012</v>
      </c>
      <c r="AC70" s="334">
        <f t="shared" si="9"/>
        <v>110.71996856234934</v>
      </c>
      <c r="AD70" s="334">
        <f t="shared" si="10"/>
        <v>117.23290788954635</v>
      </c>
      <c r="AE70" s="334">
        <f t="shared" si="11"/>
        <v>407.62257725180808</v>
      </c>
      <c r="AF70" s="334">
        <f t="shared" si="12"/>
        <v>409.28719928490023</v>
      </c>
      <c r="AG70" s="334">
        <f t="shared" si="13"/>
        <v>409.28719928490023</v>
      </c>
      <c r="AH70" s="334">
        <f t="shared" si="14"/>
        <v>409.28719928490023</v>
      </c>
      <c r="AI70" s="334">
        <f t="shared" si="15"/>
        <v>409.28719928490023</v>
      </c>
    </row>
    <row r="71" spans="1:35" ht="15">
      <c r="A71" s="319">
        <v>202</v>
      </c>
      <c r="B71" s="268" t="s">
        <v>81</v>
      </c>
      <c r="C71" s="320">
        <v>2</v>
      </c>
      <c r="D71" s="326">
        <v>74901.562240000014</v>
      </c>
      <c r="E71" s="326">
        <v>70983.599865322787</v>
      </c>
      <c r="F71" s="326">
        <v>73604.00545967088</v>
      </c>
      <c r="G71" s="326">
        <v>77566.297300112201</v>
      </c>
      <c r="H71" s="327">
        <v>81078.501360562805</v>
      </c>
      <c r="I71" s="326">
        <v>7091.6183900000005</v>
      </c>
      <c r="J71" s="326">
        <v>5327.3722024999997</v>
      </c>
      <c r="K71" s="326">
        <v>5373.6074779999999</v>
      </c>
      <c r="L71" s="326">
        <v>5511.9172845000003</v>
      </c>
      <c r="M71" s="327">
        <v>5836.1477130000003</v>
      </c>
      <c r="N71" s="326">
        <v>8614.7874999999985</v>
      </c>
      <c r="O71" s="326">
        <v>9180.7759781995992</v>
      </c>
      <c r="P71" s="326">
        <v>9210.2793545515997</v>
      </c>
      <c r="Q71" s="326">
        <v>9210.2793545515997</v>
      </c>
      <c r="R71" s="326">
        <v>9210.2793545515997</v>
      </c>
      <c r="S71" s="326"/>
      <c r="T71" s="356">
        <v>35848</v>
      </c>
      <c r="U71" s="334">
        <f t="shared" si="1"/>
        <v>2089.4209506806519</v>
      </c>
      <c r="V71" s="334">
        <f t="shared" si="2"/>
        <v>1980.1271999922669</v>
      </c>
      <c r="W71" s="334">
        <f t="shared" si="3"/>
        <v>2053.224878924093</v>
      </c>
      <c r="X71" s="334">
        <f t="shared" si="4"/>
        <v>2163.7552248413358</v>
      </c>
      <c r="Y71" s="334">
        <f t="shared" si="5"/>
        <v>2261.7301205245149</v>
      </c>
      <c r="Z71" s="334">
        <f t="shared" si="6"/>
        <v>197.8246593952243</v>
      </c>
      <c r="AA71" s="334">
        <f t="shared" si="7"/>
        <v>148.6100257336532</v>
      </c>
      <c r="AB71" s="334">
        <f t="shared" si="8"/>
        <v>149.8997845904932</v>
      </c>
      <c r="AC71" s="334">
        <f t="shared" si="9"/>
        <v>153.7580139617273</v>
      </c>
      <c r="AD71" s="334">
        <f t="shared" si="10"/>
        <v>162.80260301829949</v>
      </c>
      <c r="AE71" s="334">
        <f t="shared" si="11"/>
        <v>240.3143132113367</v>
      </c>
      <c r="AF71" s="334">
        <f t="shared" si="12"/>
        <v>256.10287821355723</v>
      </c>
      <c r="AG71" s="334">
        <f t="shared" si="13"/>
        <v>256.92589139008032</v>
      </c>
      <c r="AH71" s="334">
        <f t="shared" si="14"/>
        <v>256.92589139008032</v>
      </c>
      <c r="AI71" s="334">
        <f t="shared" si="15"/>
        <v>256.92589139008032</v>
      </c>
    </row>
    <row r="72" spans="1:35" ht="15">
      <c r="A72" s="319">
        <v>204</v>
      </c>
      <c r="B72" s="268" t="s">
        <v>82</v>
      </c>
      <c r="C72" s="320">
        <v>11</v>
      </c>
      <c r="D72" s="326">
        <v>3822.8761199999999</v>
      </c>
      <c r="E72" s="326">
        <v>4102.4025943910274</v>
      </c>
      <c r="F72" s="326">
        <v>4052.9267278968723</v>
      </c>
      <c r="G72" s="326">
        <v>4130.0597950700012</v>
      </c>
      <c r="H72" s="327">
        <v>4230.477970631363</v>
      </c>
      <c r="I72" s="326">
        <v>1184.18379</v>
      </c>
      <c r="J72" s="326">
        <v>832.29411599999992</v>
      </c>
      <c r="K72" s="326">
        <v>825.71103599999981</v>
      </c>
      <c r="L72" s="326">
        <v>846.33507199999997</v>
      </c>
      <c r="M72" s="327">
        <v>896.11948800000005</v>
      </c>
      <c r="N72" s="326">
        <v>1258.53178</v>
      </c>
      <c r="O72" s="326">
        <v>1314.0808528119999</v>
      </c>
      <c r="P72" s="326">
        <v>1314.0808528119999</v>
      </c>
      <c r="Q72" s="326">
        <v>1314.0808528119999</v>
      </c>
      <c r="R72" s="326">
        <v>1314.0808528119999</v>
      </c>
      <c r="S72" s="326"/>
      <c r="T72" s="356">
        <v>2689</v>
      </c>
      <c r="U72" s="334">
        <f t="shared" si="1"/>
        <v>1421.6720416511714</v>
      </c>
      <c r="V72" s="334">
        <f t="shared" si="2"/>
        <v>1525.6238729605905</v>
      </c>
      <c r="W72" s="334">
        <f t="shared" si="3"/>
        <v>1507.2245176262077</v>
      </c>
      <c r="X72" s="334">
        <f t="shared" si="4"/>
        <v>1535.9091837374494</v>
      </c>
      <c r="Y72" s="334">
        <f t="shared" si="5"/>
        <v>1573.2532430759995</v>
      </c>
      <c r="Z72" s="334">
        <f t="shared" si="6"/>
        <v>440.38073261435477</v>
      </c>
      <c r="AA72" s="334">
        <f t="shared" si="7"/>
        <v>309.51807958348826</v>
      </c>
      <c r="AB72" s="334">
        <f t="shared" si="8"/>
        <v>307.06992785422085</v>
      </c>
      <c r="AC72" s="334">
        <f t="shared" si="9"/>
        <v>314.73970695425805</v>
      </c>
      <c r="AD72" s="334">
        <f t="shared" si="10"/>
        <v>333.2538073633321</v>
      </c>
      <c r="AE72" s="334">
        <f t="shared" si="11"/>
        <v>468.02966902194123</v>
      </c>
      <c r="AF72" s="334">
        <f t="shared" si="12"/>
        <v>488.68756147712901</v>
      </c>
      <c r="AG72" s="334">
        <f t="shared" si="13"/>
        <v>488.68756147712901</v>
      </c>
      <c r="AH72" s="334">
        <f t="shared" si="14"/>
        <v>488.68756147712901</v>
      </c>
      <c r="AI72" s="334">
        <f t="shared" si="15"/>
        <v>488.68756147712901</v>
      </c>
    </row>
    <row r="73" spans="1:35" ht="15">
      <c r="A73" s="319">
        <v>205</v>
      </c>
      <c r="B73" s="268" t="s">
        <v>83</v>
      </c>
      <c r="C73" s="320">
        <v>18</v>
      </c>
      <c r="D73" s="326">
        <v>64297.284770000006</v>
      </c>
      <c r="E73" s="326">
        <v>63549.201396951314</v>
      </c>
      <c r="F73" s="326">
        <v>63798.496411915381</v>
      </c>
      <c r="G73" s="326">
        <v>66314.46746128083</v>
      </c>
      <c r="H73" s="327">
        <v>68441.459280118317</v>
      </c>
      <c r="I73" s="326">
        <v>6335.0097000000005</v>
      </c>
      <c r="J73" s="326">
        <v>7073.2533174999999</v>
      </c>
      <c r="K73" s="326">
        <v>7968.5821820000001</v>
      </c>
      <c r="L73" s="326">
        <v>8214.8423994999994</v>
      </c>
      <c r="M73" s="327">
        <v>8698.0684230000006</v>
      </c>
      <c r="N73" s="326">
        <v>11359.795899999999</v>
      </c>
      <c r="O73" s="326">
        <v>11757.911505296002</v>
      </c>
      <c r="P73" s="326">
        <v>11769.945377840002</v>
      </c>
      <c r="Q73" s="326">
        <v>11769.945377840002</v>
      </c>
      <c r="R73" s="326">
        <v>11769.945377840002</v>
      </c>
      <c r="S73" s="326"/>
      <c r="T73" s="356">
        <v>36297</v>
      </c>
      <c r="U73" s="334">
        <f t="shared" si="1"/>
        <v>1771.4214610022868</v>
      </c>
      <c r="V73" s="334">
        <f t="shared" si="2"/>
        <v>1750.8114003072239</v>
      </c>
      <c r="W73" s="334">
        <f t="shared" si="3"/>
        <v>1757.6795991931947</v>
      </c>
      <c r="X73" s="334">
        <f t="shared" si="4"/>
        <v>1826.9958250345987</v>
      </c>
      <c r="Y73" s="334">
        <f t="shared" si="5"/>
        <v>1885.595483927551</v>
      </c>
      <c r="Z73" s="334">
        <f t="shared" si="6"/>
        <v>174.53259773535004</v>
      </c>
      <c r="AA73" s="334">
        <f t="shared" si="7"/>
        <v>194.87156838030691</v>
      </c>
      <c r="AB73" s="334">
        <f t="shared" si="8"/>
        <v>219.5383139653415</v>
      </c>
      <c r="AC73" s="334">
        <f t="shared" si="9"/>
        <v>226.32290270545772</v>
      </c>
      <c r="AD73" s="334">
        <f t="shared" si="10"/>
        <v>239.63601462930822</v>
      </c>
      <c r="AE73" s="334">
        <f t="shared" si="11"/>
        <v>312.96790092845134</v>
      </c>
      <c r="AF73" s="334">
        <f t="shared" si="12"/>
        <v>323.93617944447209</v>
      </c>
      <c r="AG73" s="334">
        <f t="shared" si="13"/>
        <v>324.26771848472328</v>
      </c>
      <c r="AH73" s="334">
        <f t="shared" si="14"/>
        <v>324.26771848472328</v>
      </c>
      <c r="AI73" s="334">
        <f t="shared" si="15"/>
        <v>324.26771848472328</v>
      </c>
    </row>
    <row r="74" spans="1:35" ht="15">
      <c r="A74" s="319">
        <v>208</v>
      </c>
      <c r="B74" s="268" t="s">
        <v>84</v>
      </c>
      <c r="C74" s="320">
        <v>17</v>
      </c>
      <c r="D74" s="326">
        <v>19552.528249999999</v>
      </c>
      <c r="E74" s="326">
        <v>18686.580607854703</v>
      </c>
      <c r="F74" s="326">
        <v>18756.376044930064</v>
      </c>
      <c r="G74" s="326">
        <v>19508.663090910279</v>
      </c>
      <c r="H74" s="327">
        <v>20156.717531836468</v>
      </c>
      <c r="I74" s="326">
        <v>2972.0486399999995</v>
      </c>
      <c r="J74" s="326">
        <v>3114.0126555000002</v>
      </c>
      <c r="K74" s="326">
        <v>3400.3030080000003</v>
      </c>
      <c r="L74" s="326">
        <v>3500.1705364999998</v>
      </c>
      <c r="M74" s="327">
        <v>3706.0629209999997</v>
      </c>
      <c r="N74" s="326">
        <v>7611.0865899999999</v>
      </c>
      <c r="O74" s="326">
        <v>7936.6024649280007</v>
      </c>
      <c r="P74" s="326">
        <v>7940.1304644480006</v>
      </c>
      <c r="Q74" s="326">
        <v>7940.1304644480006</v>
      </c>
      <c r="R74" s="326">
        <v>7940.1304644480006</v>
      </c>
      <c r="S74" s="326"/>
      <c r="T74" s="356">
        <v>12335</v>
      </c>
      <c r="U74" s="334">
        <f t="shared" si="1"/>
        <v>1585.1259221726793</v>
      </c>
      <c r="V74" s="334">
        <f t="shared" si="2"/>
        <v>1514.9234380101095</v>
      </c>
      <c r="W74" s="334">
        <f t="shared" si="3"/>
        <v>1520.5817628642126</v>
      </c>
      <c r="X74" s="334">
        <f t="shared" si="4"/>
        <v>1581.569768213237</v>
      </c>
      <c r="Y74" s="334">
        <f t="shared" si="5"/>
        <v>1634.1076231727984</v>
      </c>
      <c r="Z74" s="334">
        <f t="shared" si="6"/>
        <v>240.94435670855287</v>
      </c>
      <c r="AA74" s="334">
        <f t="shared" si="7"/>
        <v>252.45339728415081</v>
      </c>
      <c r="AB74" s="334">
        <f t="shared" si="8"/>
        <v>275.66299213619783</v>
      </c>
      <c r="AC74" s="334">
        <f t="shared" si="9"/>
        <v>283.75926522091606</v>
      </c>
      <c r="AD74" s="334">
        <f t="shared" si="10"/>
        <v>300.45098670449937</v>
      </c>
      <c r="AE74" s="334">
        <f t="shared" si="11"/>
        <v>617.03174625050667</v>
      </c>
      <c r="AF74" s="334">
        <f t="shared" si="12"/>
        <v>643.42135913481968</v>
      </c>
      <c r="AG74" s="334">
        <f t="shared" si="13"/>
        <v>643.7073744992299</v>
      </c>
      <c r="AH74" s="334">
        <f t="shared" si="14"/>
        <v>643.7073744992299</v>
      </c>
      <c r="AI74" s="334">
        <f t="shared" si="15"/>
        <v>643.7073744992299</v>
      </c>
    </row>
    <row r="75" spans="1:35" ht="15">
      <c r="A75" s="319">
        <v>211</v>
      </c>
      <c r="B75" s="268" t="s">
        <v>85</v>
      </c>
      <c r="C75" s="320">
        <v>6</v>
      </c>
      <c r="D75" s="326">
        <v>69741.615689999991</v>
      </c>
      <c r="E75" s="326">
        <v>73294.438558308451</v>
      </c>
      <c r="F75" s="326">
        <v>76592.176826768962</v>
      </c>
      <c r="G75" s="326">
        <v>80496.470834750653</v>
      </c>
      <c r="H75" s="327">
        <v>84028.866323204275</v>
      </c>
      <c r="I75" s="326">
        <v>5720.3559700000005</v>
      </c>
      <c r="J75" s="326">
        <v>4048.6207970000005</v>
      </c>
      <c r="K75" s="326">
        <v>4124.4131360000001</v>
      </c>
      <c r="L75" s="326">
        <v>4232.5821230000001</v>
      </c>
      <c r="M75" s="327">
        <v>4481.5575420000005</v>
      </c>
      <c r="N75" s="326">
        <v>8594.6800199999998</v>
      </c>
      <c r="O75" s="326">
        <v>9430.7881443843999</v>
      </c>
      <c r="P75" s="326">
        <v>9471.7209677428</v>
      </c>
      <c r="Q75" s="326">
        <v>9471.7209677428</v>
      </c>
      <c r="R75" s="326">
        <v>9471.7209677428</v>
      </c>
      <c r="S75" s="326"/>
      <c r="T75" s="356">
        <v>32959</v>
      </c>
      <c r="U75" s="334">
        <f t="shared" si="1"/>
        <v>2116.0112773445794</v>
      </c>
      <c r="V75" s="334">
        <f t="shared" si="2"/>
        <v>2223.8065037867791</v>
      </c>
      <c r="W75" s="334">
        <f t="shared" si="3"/>
        <v>2323.8622781871104</v>
      </c>
      <c r="X75" s="334">
        <f t="shared" si="4"/>
        <v>2442.3213943005144</v>
      </c>
      <c r="Y75" s="334">
        <f t="shared" si="5"/>
        <v>2549.4968392003484</v>
      </c>
      <c r="Z75" s="334">
        <f t="shared" si="6"/>
        <v>173.55975515033833</v>
      </c>
      <c r="AA75" s="334">
        <f t="shared" si="7"/>
        <v>122.83809572499167</v>
      </c>
      <c r="AB75" s="334">
        <f t="shared" si="8"/>
        <v>125.1376903425468</v>
      </c>
      <c r="AC75" s="334">
        <f t="shared" si="9"/>
        <v>128.4196159774265</v>
      </c>
      <c r="AD75" s="334">
        <f t="shared" si="10"/>
        <v>135.97371103492219</v>
      </c>
      <c r="AE75" s="334">
        <f t="shared" si="11"/>
        <v>260.76883461270063</v>
      </c>
      <c r="AF75" s="334">
        <f t="shared" si="12"/>
        <v>286.13696241950299</v>
      </c>
      <c r="AG75" s="334">
        <f t="shared" si="13"/>
        <v>287.37889401203921</v>
      </c>
      <c r="AH75" s="334">
        <f t="shared" si="14"/>
        <v>287.37889401203921</v>
      </c>
      <c r="AI75" s="334">
        <f t="shared" si="15"/>
        <v>287.37889401203921</v>
      </c>
    </row>
    <row r="76" spans="1:35" ht="15">
      <c r="A76" s="319">
        <v>213</v>
      </c>
      <c r="B76" s="268" t="s">
        <v>86</v>
      </c>
      <c r="C76" s="320">
        <v>10</v>
      </c>
      <c r="D76" s="326">
        <v>8460.8690299999998</v>
      </c>
      <c r="E76" s="326">
        <v>8336.8828889636425</v>
      </c>
      <c r="F76" s="326">
        <v>8363.3803787693942</v>
      </c>
      <c r="G76" s="326">
        <v>8608.8213943589126</v>
      </c>
      <c r="H76" s="327">
        <v>8830.9819462058367</v>
      </c>
      <c r="I76" s="326">
        <v>2341.2039099999997</v>
      </c>
      <c r="J76" s="326">
        <v>1962.503391</v>
      </c>
      <c r="K76" s="326">
        <v>2074.7046660000001</v>
      </c>
      <c r="L76" s="326">
        <v>2132.9657579999998</v>
      </c>
      <c r="M76" s="327">
        <v>2258.4343319999998</v>
      </c>
      <c r="N76" s="326">
        <v>2130.22901</v>
      </c>
      <c r="O76" s="326">
        <v>2328.7539281700001</v>
      </c>
      <c r="P76" s="326">
        <v>2337.7683424212005</v>
      </c>
      <c r="Q76" s="326">
        <v>2337.7683424212005</v>
      </c>
      <c r="R76" s="326">
        <v>2337.7683424212005</v>
      </c>
      <c r="S76" s="326"/>
      <c r="T76" s="356">
        <v>5154</v>
      </c>
      <c r="U76" s="334">
        <f t="shared" ref="U76:U139" si="16">D76*1000/$T76</f>
        <v>1641.6121517268141</v>
      </c>
      <c r="V76" s="334">
        <f t="shared" ref="V76:V139" si="17">E76*1000/$T76</f>
        <v>1617.5558573852625</v>
      </c>
      <c r="W76" s="334">
        <f t="shared" ref="W76:W139" si="18">F76*1000/$T76</f>
        <v>1622.6970079102432</v>
      </c>
      <c r="X76" s="334">
        <f t="shared" ref="X76:X139" si="19">G76*1000/$T76</f>
        <v>1670.3184699959086</v>
      </c>
      <c r="Y76" s="334">
        <f t="shared" ref="Y76:Y139" si="20">H76*1000/$T76</f>
        <v>1713.4229620112214</v>
      </c>
      <c r="Z76" s="334">
        <f t="shared" ref="Z76:Z139" si="21">I76*1000/$T76</f>
        <v>454.24988552580515</v>
      </c>
      <c r="AA76" s="334">
        <f t="shared" ref="AA76:AA139" si="22">J76*1000/$T76</f>
        <v>380.77287369033763</v>
      </c>
      <c r="AB76" s="334">
        <f t="shared" ref="AB76:AB139" si="23">K76*1000/$T76</f>
        <v>402.54262048894066</v>
      </c>
      <c r="AC76" s="334">
        <f t="shared" ref="AC76:AC139" si="24">L76*1000/$T76</f>
        <v>413.84667403958088</v>
      </c>
      <c r="AD76" s="334">
        <f t="shared" ref="AD76:AD139" si="25">M76*1000/$T76</f>
        <v>438.1905960419092</v>
      </c>
      <c r="AE76" s="334">
        <f t="shared" ref="AE76:AE139" si="26">N76*1000/$T76</f>
        <v>413.31567908420647</v>
      </c>
      <c r="AF76" s="334">
        <f t="shared" ref="AF76:AF139" si="27">O76*1000/$T76</f>
        <v>451.83428951688012</v>
      </c>
      <c r="AG76" s="334">
        <f t="shared" ref="AG76:AG139" si="28">P76*1000/$T76</f>
        <v>453.58330275925505</v>
      </c>
      <c r="AH76" s="334">
        <f t="shared" ref="AH76:AH139" si="29">Q76*1000/$T76</f>
        <v>453.58330275925505</v>
      </c>
      <c r="AI76" s="334">
        <f t="shared" ref="AI76:AI139" si="30">R76*1000/$T76</f>
        <v>453.58330275925505</v>
      </c>
    </row>
    <row r="77" spans="1:35" ht="15">
      <c r="A77" s="319">
        <v>214</v>
      </c>
      <c r="B77" s="268" t="s">
        <v>87</v>
      </c>
      <c r="C77" s="320">
        <v>4</v>
      </c>
      <c r="D77" s="326">
        <v>20973.409239999997</v>
      </c>
      <c r="E77" s="326">
        <v>20780.903675009409</v>
      </c>
      <c r="F77" s="326">
        <v>20555.51288643623</v>
      </c>
      <c r="G77" s="326">
        <v>21128.955695799603</v>
      </c>
      <c r="H77" s="327">
        <v>21730.841808841418</v>
      </c>
      <c r="I77" s="326">
        <v>3620.8191900000002</v>
      </c>
      <c r="J77" s="326">
        <v>3144.8345644999999</v>
      </c>
      <c r="K77" s="326">
        <v>3314.0639160000001</v>
      </c>
      <c r="L77" s="326">
        <v>3406.2843815000006</v>
      </c>
      <c r="M77" s="327">
        <v>3606.654051</v>
      </c>
      <c r="N77" s="326">
        <v>4466.9608199999993</v>
      </c>
      <c r="O77" s="326">
        <v>4628.4136001420002</v>
      </c>
      <c r="P77" s="326">
        <v>4630.4219537419995</v>
      </c>
      <c r="Q77" s="326">
        <v>4630.4219537419995</v>
      </c>
      <c r="R77" s="326">
        <v>4630.4219537419995</v>
      </c>
      <c r="S77" s="326"/>
      <c r="T77" s="356">
        <v>12528</v>
      </c>
      <c r="U77" s="334">
        <f t="shared" si="16"/>
        <v>1674.1227043422732</v>
      </c>
      <c r="V77" s="334">
        <f t="shared" si="17"/>
        <v>1658.7566790397038</v>
      </c>
      <c r="W77" s="334">
        <f t="shared" si="18"/>
        <v>1640.7657157117044</v>
      </c>
      <c r="X77" s="334">
        <f t="shared" si="19"/>
        <v>1686.5386091794064</v>
      </c>
      <c r="Y77" s="334">
        <f t="shared" si="20"/>
        <v>1734.5818812932166</v>
      </c>
      <c r="Z77" s="334">
        <f t="shared" si="21"/>
        <v>289.01813457854405</v>
      </c>
      <c r="AA77" s="334">
        <f t="shared" si="22"/>
        <v>251.02447034642401</v>
      </c>
      <c r="AB77" s="334">
        <f t="shared" si="23"/>
        <v>264.53256034482763</v>
      </c>
      <c r="AC77" s="334">
        <f t="shared" si="24"/>
        <v>271.8937086127076</v>
      </c>
      <c r="AD77" s="334">
        <f t="shared" si="25"/>
        <v>287.8874561781609</v>
      </c>
      <c r="AE77" s="334">
        <f t="shared" si="26"/>
        <v>356.55817528735628</v>
      </c>
      <c r="AF77" s="334">
        <f t="shared" si="27"/>
        <v>369.44553002410601</v>
      </c>
      <c r="AG77" s="334">
        <f t="shared" si="28"/>
        <v>369.60583921950825</v>
      </c>
      <c r="AH77" s="334">
        <f t="shared" si="29"/>
        <v>369.60583921950825</v>
      </c>
      <c r="AI77" s="334">
        <f t="shared" si="30"/>
        <v>369.60583921950825</v>
      </c>
    </row>
    <row r="78" spans="1:35" ht="15">
      <c r="A78" s="319">
        <v>216</v>
      </c>
      <c r="B78" s="268" t="s">
        <v>88</v>
      </c>
      <c r="C78" s="320">
        <v>13</v>
      </c>
      <c r="D78" s="326">
        <v>1785.4154100000001</v>
      </c>
      <c r="E78" s="326">
        <v>1771.0870699996085</v>
      </c>
      <c r="F78" s="326">
        <v>1760.3371226766856</v>
      </c>
      <c r="G78" s="326">
        <v>1816.1603606652959</v>
      </c>
      <c r="H78" s="327">
        <v>1871.6476731322666</v>
      </c>
      <c r="I78" s="326">
        <v>553.64369000000011</v>
      </c>
      <c r="J78" s="326">
        <v>477.87148550000001</v>
      </c>
      <c r="K78" s="326">
        <v>507.63115800000003</v>
      </c>
      <c r="L78" s="326">
        <v>521.98590949999993</v>
      </c>
      <c r="M78" s="327">
        <v>552.69096300000001</v>
      </c>
      <c r="N78" s="326">
        <v>568.74514999999997</v>
      </c>
      <c r="O78" s="326">
        <v>636.76730439999994</v>
      </c>
      <c r="P78" s="326">
        <v>640.25457464800002</v>
      </c>
      <c r="Q78" s="326">
        <v>640.25457464800002</v>
      </c>
      <c r="R78" s="326">
        <v>640.25457464800002</v>
      </c>
      <c r="S78" s="326"/>
      <c r="T78" s="356">
        <v>1269</v>
      </c>
      <c r="U78" s="334">
        <f t="shared" si="16"/>
        <v>1406.9467375886527</v>
      </c>
      <c r="V78" s="334">
        <f t="shared" si="17"/>
        <v>1395.6556895189981</v>
      </c>
      <c r="W78" s="334">
        <f t="shared" si="18"/>
        <v>1387.1844938350555</v>
      </c>
      <c r="X78" s="334">
        <f t="shared" si="19"/>
        <v>1431.1744370884917</v>
      </c>
      <c r="Y78" s="334">
        <f t="shared" si="20"/>
        <v>1474.8996636188074</v>
      </c>
      <c r="Z78" s="334">
        <f t="shared" si="21"/>
        <v>436.28344365642243</v>
      </c>
      <c r="AA78" s="334">
        <f t="shared" si="22"/>
        <v>376.57327462568952</v>
      </c>
      <c r="AB78" s="334">
        <f t="shared" si="23"/>
        <v>400.02455319148942</v>
      </c>
      <c r="AC78" s="334">
        <f t="shared" si="24"/>
        <v>411.33641410559494</v>
      </c>
      <c r="AD78" s="334">
        <f t="shared" si="25"/>
        <v>435.53267375886526</v>
      </c>
      <c r="AE78" s="334">
        <f t="shared" si="26"/>
        <v>448.18372734436565</v>
      </c>
      <c r="AF78" s="334">
        <f t="shared" si="27"/>
        <v>501.78668589440497</v>
      </c>
      <c r="AG78" s="334">
        <f t="shared" si="28"/>
        <v>504.53473179511434</v>
      </c>
      <c r="AH78" s="334">
        <f t="shared" si="29"/>
        <v>504.53473179511434</v>
      </c>
      <c r="AI78" s="334">
        <f t="shared" si="30"/>
        <v>504.53473179511434</v>
      </c>
    </row>
    <row r="79" spans="1:35" ht="15">
      <c r="A79" s="319">
        <v>217</v>
      </c>
      <c r="B79" s="268" t="s">
        <v>89</v>
      </c>
      <c r="C79" s="320">
        <v>16</v>
      </c>
      <c r="D79" s="326">
        <v>8812.9799899999998</v>
      </c>
      <c r="E79" s="326">
        <v>8468.1261968817143</v>
      </c>
      <c r="F79" s="326">
        <v>8576.5729834041431</v>
      </c>
      <c r="G79" s="326">
        <v>8936.0864300067333</v>
      </c>
      <c r="H79" s="327">
        <v>9181.6192301576466</v>
      </c>
      <c r="I79" s="326">
        <v>1010.8601000000001</v>
      </c>
      <c r="J79" s="326">
        <v>879.43890749999991</v>
      </c>
      <c r="K79" s="326">
        <v>926.90728599999989</v>
      </c>
      <c r="L79" s="326">
        <v>952.70300949999989</v>
      </c>
      <c r="M79" s="327">
        <v>1008.7443629999999</v>
      </c>
      <c r="N79" s="326">
        <v>3344.9662399999997</v>
      </c>
      <c r="O79" s="326">
        <v>3489.4004352819998</v>
      </c>
      <c r="P79" s="326">
        <v>3490.4196426579997</v>
      </c>
      <c r="Q79" s="326">
        <v>3490.4196426579997</v>
      </c>
      <c r="R79" s="326">
        <v>3490.4196426579997</v>
      </c>
      <c r="S79" s="326"/>
      <c r="T79" s="356">
        <v>5352</v>
      </c>
      <c r="U79" s="334">
        <f t="shared" si="16"/>
        <v>1646.6704017189836</v>
      </c>
      <c r="V79" s="334">
        <f t="shared" si="17"/>
        <v>1582.235836487615</v>
      </c>
      <c r="W79" s="334">
        <f t="shared" si="18"/>
        <v>1602.4986889768577</v>
      </c>
      <c r="X79" s="334">
        <f t="shared" si="19"/>
        <v>1669.6723523928874</v>
      </c>
      <c r="Y79" s="334">
        <f t="shared" si="20"/>
        <v>1715.5491835122659</v>
      </c>
      <c r="Z79" s="334">
        <f t="shared" si="21"/>
        <v>188.87520553064277</v>
      </c>
      <c r="AA79" s="334">
        <f t="shared" si="22"/>
        <v>164.31967628923766</v>
      </c>
      <c r="AB79" s="334">
        <f t="shared" si="23"/>
        <v>173.18895478325857</v>
      </c>
      <c r="AC79" s="334">
        <f t="shared" si="24"/>
        <v>178.00878353886395</v>
      </c>
      <c r="AD79" s="334">
        <f t="shared" si="25"/>
        <v>188.47988845291479</v>
      </c>
      <c r="AE79" s="334">
        <f t="shared" si="26"/>
        <v>624.99369207772793</v>
      </c>
      <c r="AF79" s="334">
        <f t="shared" si="27"/>
        <v>651.98064934267563</v>
      </c>
      <c r="AG79" s="334">
        <f t="shared" si="28"/>
        <v>652.17108420366219</v>
      </c>
      <c r="AH79" s="334">
        <f t="shared" si="29"/>
        <v>652.17108420366219</v>
      </c>
      <c r="AI79" s="334">
        <f t="shared" si="30"/>
        <v>652.17108420366219</v>
      </c>
    </row>
    <row r="80" spans="1:35" ht="15">
      <c r="A80" s="319">
        <v>218</v>
      </c>
      <c r="B80" s="268" t="s">
        <v>90</v>
      </c>
      <c r="C80" s="320">
        <v>14</v>
      </c>
      <c r="D80" s="326">
        <v>2034.6099299999998</v>
      </c>
      <c r="E80" s="326">
        <v>1898.450957089078</v>
      </c>
      <c r="F80" s="326">
        <v>1869.9772177198236</v>
      </c>
      <c r="G80" s="326">
        <v>1928.3232017901282</v>
      </c>
      <c r="H80" s="327">
        <v>1967.3083349827702</v>
      </c>
      <c r="I80" s="326">
        <v>305.66223999999994</v>
      </c>
      <c r="J80" s="326">
        <v>237.39888500000001</v>
      </c>
      <c r="K80" s="326">
        <v>246.85751199999999</v>
      </c>
      <c r="L80" s="326">
        <v>253.61070899999999</v>
      </c>
      <c r="M80" s="327">
        <v>268.52898599999997</v>
      </c>
      <c r="N80" s="326">
        <v>304.91566999999998</v>
      </c>
      <c r="O80" s="326">
        <v>328.87989200800001</v>
      </c>
      <c r="P80" s="326">
        <v>329.37540382240002</v>
      </c>
      <c r="Q80" s="326">
        <v>329.37540382240002</v>
      </c>
      <c r="R80" s="326">
        <v>329.37540382240002</v>
      </c>
      <c r="S80" s="326"/>
      <c r="T80" s="356">
        <v>1200</v>
      </c>
      <c r="U80" s="334">
        <f t="shared" si="16"/>
        <v>1695.5082749999999</v>
      </c>
      <c r="V80" s="334">
        <f t="shared" si="17"/>
        <v>1582.0424642408982</v>
      </c>
      <c r="W80" s="334">
        <f t="shared" si="18"/>
        <v>1558.3143480998531</v>
      </c>
      <c r="X80" s="334">
        <f t="shared" si="19"/>
        <v>1606.9360014917734</v>
      </c>
      <c r="Y80" s="334">
        <f t="shared" si="20"/>
        <v>1639.4236124856418</v>
      </c>
      <c r="Z80" s="334">
        <f t="shared" si="21"/>
        <v>254.71853333333328</v>
      </c>
      <c r="AA80" s="334">
        <f t="shared" si="22"/>
        <v>197.83240416666666</v>
      </c>
      <c r="AB80" s="334">
        <f t="shared" si="23"/>
        <v>205.71459333333331</v>
      </c>
      <c r="AC80" s="334">
        <f t="shared" si="24"/>
        <v>211.34225749999999</v>
      </c>
      <c r="AD80" s="334">
        <f t="shared" si="25"/>
        <v>223.77415499999998</v>
      </c>
      <c r="AE80" s="334">
        <f t="shared" si="26"/>
        <v>254.09639166666665</v>
      </c>
      <c r="AF80" s="334">
        <f t="shared" si="27"/>
        <v>274.06657667333332</v>
      </c>
      <c r="AG80" s="334">
        <f t="shared" si="28"/>
        <v>274.47950318533333</v>
      </c>
      <c r="AH80" s="334">
        <f t="shared" si="29"/>
        <v>274.47950318533333</v>
      </c>
      <c r="AI80" s="334">
        <f t="shared" si="30"/>
        <v>274.47950318533333</v>
      </c>
    </row>
    <row r="81" spans="1:35" ht="15">
      <c r="A81" s="319">
        <v>224</v>
      </c>
      <c r="B81" s="268" t="s">
        <v>91</v>
      </c>
      <c r="C81" s="320">
        <v>1</v>
      </c>
      <c r="D81" s="326">
        <v>15042.989659999999</v>
      </c>
      <c r="E81" s="326">
        <v>14864.293202168996</v>
      </c>
      <c r="F81" s="326">
        <v>15097.263966684464</v>
      </c>
      <c r="G81" s="326">
        <v>15656.199318545092</v>
      </c>
      <c r="H81" s="327">
        <v>16208.214570909597</v>
      </c>
      <c r="I81" s="326">
        <v>1173.91488</v>
      </c>
      <c r="J81" s="326">
        <v>897.10966500000018</v>
      </c>
      <c r="K81" s="326">
        <v>919.68301400000007</v>
      </c>
      <c r="L81" s="326">
        <v>944.15626800000007</v>
      </c>
      <c r="M81" s="327">
        <v>999.69487200000003</v>
      </c>
      <c r="N81" s="326">
        <v>2486.6767899999995</v>
      </c>
      <c r="O81" s="326">
        <v>2556.1296888259994</v>
      </c>
      <c r="P81" s="326">
        <v>2560.3071337219994</v>
      </c>
      <c r="Q81" s="326">
        <v>2560.3071337219994</v>
      </c>
      <c r="R81" s="326">
        <v>2560.3071337219994</v>
      </c>
      <c r="S81" s="326"/>
      <c r="T81" s="356">
        <v>8603</v>
      </c>
      <c r="U81" s="334">
        <f t="shared" si="16"/>
        <v>1748.5748762059748</v>
      </c>
      <c r="V81" s="334">
        <f t="shared" si="17"/>
        <v>1727.80346416006</v>
      </c>
      <c r="W81" s="334">
        <f t="shared" si="18"/>
        <v>1754.883641367484</v>
      </c>
      <c r="X81" s="334">
        <f t="shared" si="19"/>
        <v>1819.853460251667</v>
      </c>
      <c r="Y81" s="334">
        <f t="shared" si="20"/>
        <v>1884.0188970021618</v>
      </c>
      <c r="Z81" s="334">
        <f t="shared" si="21"/>
        <v>136.454129954667</v>
      </c>
      <c r="AA81" s="334">
        <f t="shared" si="22"/>
        <v>104.27870103452285</v>
      </c>
      <c r="AB81" s="334">
        <f t="shared" si="23"/>
        <v>106.90259374636756</v>
      </c>
      <c r="AC81" s="334">
        <f t="shared" si="24"/>
        <v>109.74732860630013</v>
      </c>
      <c r="AD81" s="334">
        <f t="shared" si="25"/>
        <v>116.20305381843542</v>
      </c>
      <c r="AE81" s="334">
        <f t="shared" si="26"/>
        <v>289.04763338370333</v>
      </c>
      <c r="AF81" s="334">
        <f t="shared" si="27"/>
        <v>297.12073565337664</v>
      </c>
      <c r="AG81" s="334">
        <f t="shared" si="28"/>
        <v>297.60631567150989</v>
      </c>
      <c r="AH81" s="334">
        <f t="shared" si="29"/>
        <v>297.60631567150989</v>
      </c>
      <c r="AI81" s="334">
        <f t="shared" si="30"/>
        <v>297.60631567150989</v>
      </c>
    </row>
    <row r="82" spans="1:35" ht="15">
      <c r="A82" s="319">
        <v>226</v>
      </c>
      <c r="B82" s="268" t="s">
        <v>92</v>
      </c>
      <c r="C82" s="320">
        <v>13</v>
      </c>
      <c r="D82" s="326">
        <v>5261.4991300000011</v>
      </c>
      <c r="E82" s="326">
        <v>5331.9313462769433</v>
      </c>
      <c r="F82" s="326">
        <v>5174.4861892929775</v>
      </c>
      <c r="G82" s="326">
        <v>5309.5605579814082</v>
      </c>
      <c r="H82" s="327">
        <v>5442.6926383668115</v>
      </c>
      <c r="I82" s="326">
        <v>1308.17209</v>
      </c>
      <c r="J82" s="326">
        <v>1115.3916850000001</v>
      </c>
      <c r="K82" s="326">
        <v>1182.0476719999999</v>
      </c>
      <c r="L82" s="326">
        <v>1215.3535789999999</v>
      </c>
      <c r="M82" s="327">
        <v>1286.8449659999999</v>
      </c>
      <c r="N82" s="326">
        <v>1709.0795500000002</v>
      </c>
      <c r="O82" s="326">
        <v>1794.1615149208001</v>
      </c>
      <c r="P82" s="326">
        <v>1797.0216511000001</v>
      </c>
      <c r="Q82" s="326">
        <v>1797.0216511000001</v>
      </c>
      <c r="R82" s="326">
        <v>1797.0216511000001</v>
      </c>
      <c r="S82" s="326"/>
      <c r="T82" s="356">
        <v>3665</v>
      </c>
      <c r="U82" s="334">
        <f t="shared" si="16"/>
        <v>1435.6068567530699</v>
      </c>
      <c r="V82" s="334">
        <f t="shared" si="17"/>
        <v>1454.8243782474608</v>
      </c>
      <c r="W82" s="334">
        <f t="shared" si="18"/>
        <v>1411.8652631085888</v>
      </c>
      <c r="X82" s="334">
        <f t="shared" si="19"/>
        <v>1448.7204796675057</v>
      </c>
      <c r="Y82" s="334">
        <f t="shared" si="20"/>
        <v>1485.0457403456512</v>
      </c>
      <c r="Z82" s="334">
        <f t="shared" si="21"/>
        <v>356.9364502046385</v>
      </c>
      <c r="AA82" s="334">
        <f t="shared" si="22"/>
        <v>304.33606684856755</v>
      </c>
      <c r="AB82" s="334">
        <f t="shared" si="23"/>
        <v>322.52323929058662</v>
      </c>
      <c r="AC82" s="334">
        <f t="shared" si="24"/>
        <v>331.61079918144611</v>
      </c>
      <c r="AD82" s="334">
        <f t="shared" si="25"/>
        <v>351.11731678035466</v>
      </c>
      <c r="AE82" s="334">
        <f t="shared" si="26"/>
        <v>466.32457025920877</v>
      </c>
      <c r="AF82" s="334">
        <f t="shared" si="27"/>
        <v>489.53929465778992</v>
      </c>
      <c r="AG82" s="334">
        <f t="shared" si="28"/>
        <v>490.31968652114602</v>
      </c>
      <c r="AH82" s="334">
        <f t="shared" si="29"/>
        <v>490.31968652114602</v>
      </c>
      <c r="AI82" s="334">
        <f t="shared" si="30"/>
        <v>490.31968652114602</v>
      </c>
    </row>
    <row r="83" spans="1:35" ht="15">
      <c r="A83" s="319">
        <v>230</v>
      </c>
      <c r="B83" s="268" t="s">
        <v>93</v>
      </c>
      <c r="C83" s="320">
        <v>4</v>
      </c>
      <c r="D83" s="326">
        <v>2860.3678199999995</v>
      </c>
      <c r="E83" s="326">
        <v>3202.4765630576985</v>
      </c>
      <c r="F83" s="326">
        <v>3165.0201765073152</v>
      </c>
      <c r="G83" s="326">
        <v>3265.9171188681521</v>
      </c>
      <c r="H83" s="327">
        <v>3348.1369913402095</v>
      </c>
      <c r="I83" s="326">
        <v>586.60861999999997</v>
      </c>
      <c r="J83" s="326">
        <v>501.32968450000004</v>
      </c>
      <c r="K83" s="326">
        <v>531.63949600000001</v>
      </c>
      <c r="L83" s="326">
        <v>546.63587549999988</v>
      </c>
      <c r="M83" s="327">
        <v>578.79092700000001</v>
      </c>
      <c r="N83" s="326">
        <v>737.65147000000002</v>
      </c>
      <c r="O83" s="326">
        <v>786.09020185400004</v>
      </c>
      <c r="P83" s="326">
        <v>787.19605560440004</v>
      </c>
      <c r="Q83" s="326">
        <v>787.19605560440004</v>
      </c>
      <c r="R83" s="326">
        <v>787.19605560440004</v>
      </c>
      <c r="S83" s="326"/>
      <c r="T83" s="356">
        <v>2240</v>
      </c>
      <c r="U83" s="334">
        <f t="shared" si="16"/>
        <v>1276.9499196428569</v>
      </c>
      <c r="V83" s="334">
        <f t="shared" si="17"/>
        <v>1429.6770370793297</v>
      </c>
      <c r="W83" s="334">
        <f t="shared" si="18"/>
        <v>1412.9554359407657</v>
      </c>
      <c r="X83" s="334">
        <f t="shared" si="19"/>
        <v>1457.9987137804251</v>
      </c>
      <c r="Y83" s="334">
        <f t="shared" si="20"/>
        <v>1494.7040139911651</v>
      </c>
      <c r="Z83" s="334">
        <f t="shared" si="21"/>
        <v>261.87884821428571</v>
      </c>
      <c r="AA83" s="334">
        <f t="shared" si="22"/>
        <v>223.80789486607145</v>
      </c>
      <c r="AB83" s="334">
        <f t="shared" si="23"/>
        <v>237.33906071428572</v>
      </c>
      <c r="AC83" s="334">
        <f t="shared" si="24"/>
        <v>244.03387299107135</v>
      </c>
      <c r="AD83" s="334">
        <f t="shared" si="25"/>
        <v>258.38880669642856</v>
      </c>
      <c r="AE83" s="334">
        <f t="shared" si="26"/>
        <v>329.30869196428569</v>
      </c>
      <c r="AF83" s="334">
        <f t="shared" si="27"/>
        <v>350.93312582767862</v>
      </c>
      <c r="AG83" s="334">
        <f t="shared" si="28"/>
        <v>351.42681053767859</v>
      </c>
      <c r="AH83" s="334">
        <f t="shared" si="29"/>
        <v>351.42681053767859</v>
      </c>
      <c r="AI83" s="334">
        <f t="shared" si="30"/>
        <v>351.42681053767859</v>
      </c>
    </row>
    <row r="84" spans="1:35" ht="15">
      <c r="A84" s="319">
        <v>231</v>
      </c>
      <c r="B84" s="268" t="s">
        <v>94</v>
      </c>
      <c r="C84" s="320">
        <v>15</v>
      </c>
      <c r="D84" s="326">
        <v>2513.9560399999996</v>
      </c>
      <c r="E84" s="326">
        <v>2822.7630303284695</v>
      </c>
      <c r="F84" s="326">
        <v>2834.7414866728532</v>
      </c>
      <c r="G84" s="326">
        <v>2938.3564610202216</v>
      </c>
      <c r="H84" s="327">
        <v>3047.5254763402627</v>
      </c>
      <c r="I84" s="326">
        <v>1064.9316299999998</v>
      </c>
      <c r="J84" s="326">
        <v>967.46304549999991</v>
      </c>
      <c r="K84" s="326">
        <v>1014.0802459999999</v>
      </c>
      <c r="L84" s="326">
        <v>1041.8975214999998</v>
      </c>
      <c r="M84" s="327">
        <v>1103.1856109999999</v>
      </c>
      <c r="N84" s="326">
        <v>907.62507000000005</v>
      </c>
      <c r="O84" s="326">
        <v>969.45948310400001</v>
      </c>
      <c r="P84" s="326">
        <v>972.96859961600012</v>
      </c>
      <c r="Q84" s="326">
        <v>972.96859961600012</v>
      </c>
      <c r="R84" s="326">
        <v>972.96859961600012</v>
      </c>
      <c r="S84" s="326"/>
      <c r="T84" s="356">
        <v>1256</v>
      </c>
      <c r="U84" s="334">
        <f t="shared" si="16"/>
        <v>2001.5573566878977</v>
      </c>
      <c r="V84" s="334">
        <f t="shared" si="17"/>
        <v>2247.4227948475072</v>
      </c>
      <c r="W84" s="334">
        <f t="shared" si="18"/>
        <v>2256.9597823828449</v>
      </c>
      <c r="X84" s="334">
        <f t="shared" si="19"/>
        <v>2339.4557810670553</v>
      </c>
      <c r="Y84" s="334">
        <f t="shared" si="20"/>
        <v>2426.3737868951134</v>
      </c>
      <c r="Z84" s="334">
        <f t="shared" si="21"/>
        <v>847.87550159235661</v>
      </c>
      <c r="AA84" s="334">
        <f t="shared" si="22"/>
        <v>770.27312539808906</v>
      </c>
      <c r="AB84" s="334">
        <f t="shared" si="23"/>
        <v>807.38873089171966</v>
      </c>
      <c r="AC84" s="334">
        <f t="shared" si="24"/>
        <v>829.53624323248391</v>
      </c>
      <c r="AD84" s="334">
        <f t="shared" si="25"/>
        <v>878.33249283439477</v>
      </c>
      <c r="AE84" s="334">
        <f t="shared" si="26"/>
        <v>722.63142515923573</v>
      </c>
      <c r="AF84" s="334">
        <f t="shared" si="27"/>
        <v>771.86264578343946</v>
      </c>
      <c r="AG84" s="334">
        <f t="shared" si="28"/>
        <v>774.656528356688</v>
      </c>
      <c r="AH84" s="334">
        <f t="shared" si="29"/>
        <v>774.656528356688</v>
      </c>
      <c r="AI84" s="334">
        <f t="shared" si="30"/>
        <v>774.656528356688</v>
      </c>
    </row>
    <row r="85" spans="1:35" ht="15">
      <c r="A85" s="319">
        <v>232</v>
      </c>
      <c r="B85" s="268" t="s">
        <v>95</v>
      </c>
      <c r="C85" s="320">
        <v>14</v>
      </c>
      <c r="D85" s="326">
        <v>20764.587769999995</v>
      </c>
      <c r="E85" s="326">
        <v>21230.951719210952</v>
      </c>
      <c r="F85" s="326">
        <v>20992.294559608428</v>
      </c>
      <c r="G85" s="326">
        <v>21573.911706361083</v>
      </c>
      <c r="H85" s="327">
        <v>22155.089389329634</v>
      </c>
      <c r="I85" s="326">
        <v>4383.5279900000005</v>
      </c>
      <c r="J85" s="326">
        <v>3739.8475574999998</v>
      </c>
      <c r="K85" s="326">
        <v>3931.3928219999998</v>
      </c>
      <c r="L85" s="326">
        <v>4040.4212035</v>
      </c>
      <c r="M85" s="327">
        <v>4278.0930390000003</v>
      </c>
      <c r="N85" s="326">
        <v>4095.8452900000007</v>
      </c>
      <c r="O85" s="326">
        <v>4204.1127771960009</v>
      </c>
      <c r="P85" s="326">
        <v>4208.5999855848004</v>
      </c>
      <c r="Q85" s="326">
        <v>4208.5999855848004</v>
      </c>
      <c r="R85" s="326">
        <v>4208.5999855848004</v>
      </c>
      <c r="S85" s="326"/>
      <c r="T85" s="356">
        <v>12750</v>
      </c>
      <c r="U85" s="334">
        <f t="shared" si="16"/>
        <v>1628.5951192156861</v>
      </c>
      <c r="V85" s="334">
        <f t="shared" si="17"/>
        <v>1665.1726838596826</v>
      </c>
      <c r="W85" s="334">
        <f t="shared" si="18"/>
        <v>1646.4544752634063</v>
      </c>
      <c r="X85" s="334">
        <f t="shared" si="19"/>
        <v>1692.0715063812613</v>
      </c>
      <c r="Y85" s="334">
        <f t="shared" si="20"/>
        <v>1737.654069751344</v>
      </c>
      <c r="Z85" s="334">
        <f t="shared" si="21"/>
        <v>343.80611686274511</v>
      </c>
      <c r="AA85" s="334">
        <f t="shared" si="22"/>
        <v>293.32137705882349</v>
      </c>
      <c r="AB85" s="334">
        <f t="shared" si="23"/>
        <v>308.34453505882351</v>
      </c>
      <c r="AC85" s="334">
        <f t="shared" si="24"/>
        <v>316.89578066666667</v>
      </c>
      <c r="AD85" s="334">
        <f t="shared" si="25"/>
        <v>335.53670894117647</v>
      </c>
      <c r="AE85" s="334">
        <f t="shared" si="26"/>
        <v>321.2427678431373</v>
      </c>
      <c r="AF85" s="334">
        <f t="shared" si="27"/>
        <v>329.73433546635306</v>
      </c>
      <c r="AG85" s="334">
        <f t="shared" si="28"/>
        <v>330.08627337920001</v>
      </c>
      <c r="AH85" s="334">
        <f t="shared" si="29"/>
        <v>330.08627337920001</v>
      </c>
      <c r="AI85" s="334">
        <f t="shared" si="30"/>
        <v>330.08627337920001</v>
      </c>
    </row>
    <row r="86" spans="1:35" ht="15">
      <c r="A86" s="319">
        <v>233</v>
      </c>
      <c r="B86" s="268" t="s">
        <v>96</v>
      </c>
      <c r="C86" s="320">
        <v>14</v>
      </c>
      <c r="D86" s="326">
        <v>25715.478009999999</v>
      </c>
      <c r="E86" s="326">
        <v>25204.363934511068</v>
      </c>
      <c r="F86" s="326">
        <v>25176.823083630385</v>
      </c>
      <c r="G86" s="326">
        <v>25882.93848505956</v>
      </c>
      <c r="H86" s="327">
        <v>26622.522022489593</v>
      </c>
      <c r="I86" s="326">
        <v>3465.6525500000002</v>
      </c>
      <c r="J86" s="326">
        <v>2807.5625570000002</v>
      </c>
      <c r="K86" s="326">
        <v>2907.2860660000006</v>
      </c>
      <c r="L86" s="326">
        <v>2985.8536840000002</v>
      </c>
      <c r="M86" s="327">
        <v>3161.4921360000003</v>
      </c>
      <c r="N86" s="326">
        <v>3991.0003400000001</v>
      </c>
      <c r="O86" s="326">
        <v>4458.9737568840001</v>
      </c>
      <c r="P86" s="326">
        <v>4464.7696337399993</v>
      </c>
      <c r="Q86" s="326">
        <v>4464.7696337399993</v>
      </c>
      <c r="R86" s="326">
        <v>4464.7696337399993</v>
      </c>
      <c r="S86" s="326"/>
      <c r="T86" s="356">
        <v>15116</v>
      </c>
      <c r="U86" s="334">
        <f t="shared" si="16"/>
        <v>1701.2091829849164</v>
      </c>
      <c r="V86" s="334">
        <f t="shared" si="17"/>
        <v>1667.3963968319044</v>
      </c>
      <c r="W86" s="334">
        <f t="shared" si="18"/>
        <v>1665.5744299834867</v>
      </c>
      <c r="X86" s="334">
        <f t="shared" si="19"/>
        <v>1712.287542012408</v>
      </c>
      <c r="Y86" s="334">
        <f t="shared" si="20"/>
        <v>1761.2147408368346</v>
      </c>
      <c r="Z86" s="334">
        <f t="shared" si="21"/>
        <v>229.2704783011379</v>
      </c>
      <c r="AA86" s="334">
        <f t="shared" si="22"/>
        <v>185.73449040751521</v>
      </c>
      <c r="AB86" s="334">
        <f t="shared" si="23"/>
        <v>192.33170587457002</v>
      </c>
      <c r="AC86" s="334">
        <f t="shared" si="24"/>
        <v>197.52935194495902</v>
      </c>
      <c r="AD86" s="334">
        <f t="shared" si="25"/>
        <v>209.14872558878014</v>
      </c>
      <c r="AE86" s="334">
        <f t="shared" si="26"/>
        <v>264.02489679809474</v>
      </c>
      <c r="AF86" s="334">
        <f t="shared" si="27"/>
        <v>294.98370977004498</v>
      </c>
      <c r="AG86" s="334">
        <f t="shared" si="28"/>
        <v>295.36713639454877</v>
      </c>
      <c r="AH86" s="334">
        <f t="shared" si="29"/>
        <v>295.36713639454877</v>
      </c>
      <c r="AI86" s="334">
        <f t="shared" si="30"/>
        <v>295.36713639454877</v>
      </c>
    </row>
    <row r="87" spans="1:35" ht="15">
      <c r="A87" s="319">
        <v>235</v>
      </c>
      <c r="B87" s="268" t="s">
        <v>97</v>
      </c>
      <c r="C87" s="320">
        <v>1</v>
      </c>
      <c r="D87" s="326">
        <v>25326.463280000004</v>
      </c>
      <c r="E87" s="326">
        <v>19540.70713387457</v>
      </c>
      <c r="F87" s="326">
        <v>21628.162047642909</v>
      </c>
      <c r="G87" s="326">
        <v>22696.164483795288</v>
      </c>
      <c r="H87" s="327">
        <v>23708.939614280502</v>
      </c>
      <c r="I87" s="326">
        <v>1695.2006899999999</v>
      </c>
      <c r="J87" s="326">
        <v>1340.9275035000001</v>
      </c>
      <c r="K87" s="326">
        <v>1377.6515100000001</v>
      </c>
      <c r="L87" s="326">
        <v>1414.3555195000001</v>
      </c>
      <c r="M87" s="327">
        <v>1497.552903</v>
      </c>
      <c r="N87" s="326">
        <v>4882.2659699999995</v>
      </c>
      <c r="O87" s="326">
        <v>6028.7717672987992</v>
      </c>
      <c r="P87" s="326">
        <v>6090.1880037179999</v>
      </c>
      <c r="Q87" s="326">
        <v>6090.1880037179999</v>
      </c>
      <c r="R87" s="326">
        <v>6090.1880037179999</v>
      </c>
      <c r="S87" s="326"/>
      <c r="T87" s="356">
        <v>10284</v>
      </c>
      <c r="U87" s="334">
        <f t="shared" si="16"/>
        <v>2462.7054920264495</v>
      </c>
      <c r="V87" s="334">
        <f t="shared" si="17"/>
        <v>1900.1076559582427</v>
      </c>
      <c r="W87" s="334">
        <f t="shared" si="18"/>
        <v>2103.0884916027721</v>
      </c>
      <c r="X87" s="334">
        <f t="shared" si="19"/>
        <v>2206.9393702640305</v>
      </c>
      <c r="Y87" s="334">
        <f t="shared" si="20"/>
        <v>2305.420032504911</v>
      </c>
      <c r="Z87" s="334">
        <f t="shared" si="21"/>
        <v>164.83865130299495</v>
      </c>
      <c r="AA87" s="334">
        <f t="shared" si="22"/>
        <v>130.38968334305719</v>
      </c>
      <c r="AB87" s="334">
        <f t="shared" si="23"/>
        <v>133.9606680280047</v>
      </c>
      <c r="AC87" s="334">
        <f t="shared" si="24"/>
        <v>137.52970823609493</v>
      </c>
      <c r="AD87" s="334">
        <f t="shared" si="25"/>
        <v>145.61969107351226</v>
      </c>
      <c r="AE87" s="334">
        <f t="shared" si="26"/>
        <v>474.74387106184361</v>
      </c>
      <c r="AF87" s="334">
        <f t="shared" si="27"/>
        <v>586.22829320291703</v>
      </c>
      <c r="AG87" s="334">
        <f t="shared" si="28"/>
        <v>592.20031152450406</v>
      </c>
      <c r="AH87" s="334">
        <f t="shared" si="29"/>
        <v>592.20031152450406</v>
      </c>
      <c r="AI87" s="334">
        <f t="shared" si="30"/>
        <v>592.20031152450406</v>
      </c>
    </row>
    <row r="88" spans="1:35" ht="15">
      <c r="A88" s="319">
        <v>236</v>
      </c>
      <c r="B88" s="268" t="s">
        <v>98</v>
      </c>
      <c r="C88" s="320">
        <v>16</v>
      </c>
      <c r="D88" s="326">
        <v>6842.0138699999998</v>
      </c>
      <c r="E88" s="326">
        <v>7047.3571998083926</v>
      </c>
      <c r="F88" s="326">
        <v>7047.2182003831686</v>
      </c>
      <c r="G88" s="326">
        <v>7280.9077694499101</v>
      </c>
      <c r="H88" s="327">
        <v>7513.8148845409414</v>
      </c>
      <c r="I88" s="326">
        <v>783.94538999999997</v>
      </c>
      <c r="J88" s="326">
        <v>663.02670099999989</v>
      </c>
      <c r="K88" s="326">
        <v>691.22305399999993</v>
      </c>
      <c r="L88" s="326">
        <v>710.09173399999997</v>
      </c>
      <c r="M88" s="327">
        <v>751.86183599999993</v>
      </c>
      <c r="N88" s="326">
        <v>1129.6879999999999</v>
      </c>
      <c r="O88" s="326">
        <v>1217.909004416</v>
      </c>
      <c r="P88" s="326">
        <v>1218.6754736</v>
      </c>
      <c r="Q88" s="326">
        <v>1218.6754736</v>
      </c>
      <c r="R88" s="326">
        <v>1218.6754736</v>
      </c>
      <c r="S88" s="326"/>
      <c r="T88" s="356">
        <v>4198</v>
      </c>
      <c r="U88" s="334">
        <f t="shared" si="16"/>
        <v>1629.8270295378752</v>
      </c>
      <c r="V88" s="334">
        <f t="shared" si="17"/>
        <v>1678.7415911882783</v>
      </c>
      <c r="W88" s="334">
        <f t="shared" si="18"/>
        <v>1678.7084803199543</v>
      </c>
      <c r="X88" s="334">
        <f t="shared" si="19"/>
        <v>1734.3753619461434</v>
      </c>
      <c r="Y88" s="334">
        <f t="shared" si="20"/>
        <v>1789.8558562508199</v>
      </c>
      <c r="Z88" s="334">
        <f t="shared" si="21"/>
        <v>186.74258932825154</v>
      </c>
      <c r="AA88" s="334">
        <f t="shared" si="22"/>
        <v>157.93870914721293</v>
      </c>
      <c r="AB88" s="334">
        <f t="shared" si="23"/>
        <v>164.65532491662694</v>
      </c>
      <c r="AC88" s="334">
        <f t="shared" si="24"/>
        <v>169.1500080990948</v>
      </c>
      <c r="AD88" s="334">
        <f t="shared" si="25"/>
        <v>179.10000857551213</v>
      </c>
      <c r="AE88" s="334">
        <f t="shared" si="26"/>
        <v>269.1014768937589</v>
      </c>
      <c r="AF88" s="334">
        <f t="shared" si="27"/>
        <v>290.11648509194856</v>
      </c>
      <c r="AG88" s="334">
        <f t="shared" si="28"/>
        <v>290.29906469747505</v>
      </c>
      <c r="AH88" s="334">
        <f t="shared" si="29"/>
        <v>290.29906469747505</v>
      </c>
      <c r="AI88" s="334">
        <f t="shared" si="30"/>
        <v>290.29906469747505</v>
      </c>
    </row>
    <row r="89" spans="1:35" ht="15">
      <c r="A89" s="319">
        <v>239</v>
      </c>
      <c r="B89" s="268" t="s">
        <v>99</v>
      </c>
      <c r="C89" s="320">
        <v>11</v>
      </c>
      <c r="D89" s="326">
        <v>2752.0832300000006</v>
      </c>
      <c r="E89" s="326">
        <v>2633.3539243816545</v>
      </c>
      <c r="F89" s="326">
        <v>2639.7489512679613</v>
      </c>
      <c r="G89" s="326">
        <v>2702.7967491177769</v>
      </c>
      <c r="H89" s="327">
        <v>2752.1712894148181</v>
      </c>
      <c r="I89" s="326">
        <v>1486.3165200000001</v>
      </c>
      <c r="J89" s="326">
        <v>3381.9869925000003</v>
      </c>
      <c r="K89" s="326">
        <v>4179.9129300000004</v>
      </c>
      <c r="L89" s="326">
        <v>4325.0533425000012</v>
      </c>
      <c r="M89" s="327">
        <v>4579.4682450000009</v>
      </c>
      <c r="N89" s="326">
        <v>602.7436899999999</v>
      </c>
      <c r="O89" s="326">
        <v>631.51778679599988</v>
      </c>
      <c r="P89" s="326">
        <v>632.4568646759999</v>
      </c>
      <c r="Q89" s="326">
        <v>632.4568646759999</v>
      </c>
      <c r="R89" s="326">
        <v>632.4568646759999</v>
      </c>
      <c r="S89" s="326"/>
      <c r="T89" s="356">
        <v>2029</v>
      </c>
      <c r="U89" s="334">
        <f t="shared" si="16"/>
        <v>1356.3741892557912</v>
      </c>
      <c r="V89" s="334">
        <f t="shared" si="17"/>
        <v>1297.8580208879519</v>
      </c>
      <c r="W89" s="334">
        <f t="shared" si="18"/>
        <v>1301.0098330546878</v>
      </c>
      <c r="X89" s="334">
        <f t="shared" si="19"/>
        <v>1332.0831686139857</v>
      </c>
      <c r="Y89" s="334">
        <f t="shared" si="20"/>
        <v>1356.417589657377</v>
      </c>
      <c r="Z89" s="334">
        <f t="shared" si="21"/>
        <v>732.53648102513557</v>
      </c>
      <c r="AA89" s="334">
        <f t="shared" si="22"/>
        <v>1666.8245404139971</v>
      </c>
      <c r="AB89" s="334">
        <f t="shared" si="23"/>
        <v>2060.0852291769347</v>
      </c>
      <c r="AC89" s="334">
        <f t="shared" si="24"/>
        <v>2131.6182072449487</v>
      </c>
      <c r="AD89" s="334">
        <f t="shared" si="25"/>
        <v>2257.0075135534753</v>
      </c>
      <c r="AE89" s="334">
        <f t="shared" si="26"/>
        <v>297.06441103992114</v>
      </c>
      <c r="AF89" s="334">
        <f t="shared" si="27"/>
        <v>311.24582887925078</v>
      </c>
      <c r="AG89" s="334">
        <f t="shared" si="28"/>
        <v>311.70865681419411</v>
      </c>
      <c r="AH89" s="334">
        <f t="shared" si="29"/>
        <v>311.70865681419411</v>
      </c>
      <c r="AI89" s="334">
        <f t="shared" si="30"/>
        <v>311.70865681419411</v>
      </c>
    </row>
    <row r="90" spans="1:35" ht="15">
      <c r="A90" s="319">
        <v>240</v>
      </c>
      <c r="B90" s="268" t="s">
        <v>100</v>
      </c>
      <c r="C90" s="320">
        <v>19</v>
      </c>
      <c r="D90" s="326">
        <v>39918.516820000004</v>
      </c>
      <c r="E90" s="326">
        <v>39568.782803866605</v>
      </c>
      <c r="F90" s="326">
        <v>39830.206943360448</v>
      </c>
      <c r="G90" s="326">
        <v>40939.256685116234</v>
      </c>
      <c r="H90" s="327">
        <v>41904.903573645541</v>
      </c>
      <c r="I90" s="326">
        <v>4968.6270000000013</v>
      </c>
      <c r="J90" s="326">
        <v>6938.0783675000002</v>
      </c>
      <c r="K90" s="326">
        <v>8065.5019439999996</v>
      </c>
      <c r="L90" s="326">
        <v>8325.0768425000006</v>
      </c>
      <c r="M90" s="327">
        <v>8814.7872450000013</v>
      </c>
      <c r="N90" s="326">
        <v>8510.7639099999997</v>
      </c>
      <c r="O90" s="326">
        <v>8501.0162697423984</v>
      </c>
      <c r="P90" s="326">
        <v>8502.3752764911987</v>
      </c>
      <c r="Q90" s="326">
        <v>8502.3752764911987</v>
      </c>
      <c r="R90" s="326">
        <v>8502.3752764911987</v>
      </c>
      <c r="S90" s="326"/>
      <c r="T90" s="356">
        <v>19499</v>
      </c>
      <c r="U90" s="334">
        <f t="shared" si="16"/>
        <v>2047.2084117134216</v>
      </c>
      <c r="V90" s="334">
        <f t="shared" si="17"/>
        <v>2029.2724141682447</v>
      </c>
      <c r="W90" s="334">
        <f t="shared" si="18"/>
        <v>2042.6794678373481</v>
      </c>
      <c r="X90" s="334">
        <f t="shared" si="19"/>
        <v>2099.5567303511066</v>
      </c>
      <c r="Y90" s="334">
        <f t="shared" si="20"/>
        <v>2149.0796232445532</v>
      </c>
      <c r="Z90" s="334">
        <f t="shared" si="21"/>
        <v>254.81445202318073</v>
      </c>
      <c r="AA90" s="334">
        <f t="shared" si="22"/>
        <v>355.8171376737269</v>
      </c>
      <c r="AB90" s="334">
        <f t="shared" si="23"/>
        <v>413.63669644597155</v>
      </c>
      <c r="AC90" s="334">
        <f t="shared" si="24"/>
        <v>426.94891238012207</v>
      </c>
      <c r="AD90" s="334">
        <f t="shared" si="25"/>
        <v>452.06355428483516</v>
      </c>
      <c r="AE90" s="334">
        <f t="shared" si="26"/>
        <v>436.47181445202318</v>
      </c>
      <c r="AF90" s="334">
        <f t="shared" si="27"/>
        <v>435.97190982831927</v>
      </c>
      <c r="AG90" s="334">
        <f t="shared" si="28"/>
        <v>436.04160605626947</v>
      </c>
      <c r="AH90" s="334">
        <f t="shared" si="29"/>
        <v>436.04160605626947</v>
      </c>
      <c r="AI90" s="334">
        <f t="shared" si="30"/>
        <v>436.04160605626947</v>
      </c>
    </row>
    <row r="91" spans="1:35" ht="15">
      <c r="A91" s="319">
        <v>241</v>
      </c>
      <c r="B91" s="268" t="s">
        <v>102</v>
      </c>
      <c r="C91" s="320">
        <v>19</v>
      </c>
      <c r="D91" s="326">
        <v>16395.942270000003</v>
      </c>
      <c r="E91" s="326">
        <v>15467.060132076909</v>
      </c>
      <c r="F91" s="326">
        <v>15710.015390224475</v>
      </c>
      <c r="G91" s="326">
        <v>16159.90742300386</v>
      </c>
      <c r="H91" s="327">
        <v>16546.066491972066</v>
      </c>
      <c r="I91" s="326">
        <v>1409.9779099999998</v>
      </c>
      <c r="J91" s="326">
        <v>1399.4883844999999</v>
      </c>
      <c r="K91" s="326">
        <v>1532.9034240000001</v>
      </c>
      <c r="L91" s="326">
        <v>1578.3283394999999</v>
      </c>
      <c r="M91" s="327">
        <v>1671.1711829999999</v>
      </c>
      <c r="N91" s="326">
        <v>4246.0449999999992</v>
      </c>
      <c r="O91" s="326">
        <v>4113.1578502728007</v>
      </c>
      <c r="P91" s="326">
        <v>4107.6245759640005</v>
      </c>
      <c r="Q91" s="326">
        <v>4107.6245759640005</v>
      </c>
      <c r="R91" s="326">
        <v>4107.6245759640005</v>
      </c>
      <c r="S91" s="326"/>
      <c r="T91" s="356">
        <v>7771</v>
      </c>
      <c r="U91" s="334">
        <f t="shared" si="16"/>
        <v>2109.8883374083134</v>
      </c>
      <c r="V91" s="334">
        <f t="shared" si="17"/>
        <v>1990.3564704770183</v>
      </c>
      <c r="W91" s="334">
        <f t="shared" si="18"/>
        <v>2021.6208197432088</v>
      </c>
      <c r="X91" s="334">
        <f t="shared" si="19"/>
        <v>2079.5145313349453</v>
      </c>
      <c r="Y91" s="334">
        <f t="shared" si="20"/>
        <v>2129.206857801064</v>
      </c>
      <c r="Z91" s="334">
        <f t="shared" si="21"/>
        <v>181.4409870029597</v>
      </c>
      <c r="AA91" s="334">
        <f t="shared" si="22"/>
        <v>180.09115744434436</v>
      </c>
      <c r="AB91" s="334">
        <f t="shared" si="23"/>
        <v>197.25948063312316</v>
      </c>
      <c r="AC91" s="334">
        <f t="shared" si="24"/>
        <v>203.10492079526441</v>
      </c>
      <c r="AD91" s="334">
        <f t="shared" si="25"/>
        <v>215.05226907733882</v>
      </c>
      <c r="AE91" s="334">
        <f t="shared" si="26"/>
        <v>546.39621670312692</v>
      </c>
      <c r="AF91" s="334">
        <f t="shared" si="27"/>
        <v>529.29582425335229</v>
      </c>
      <c r="AG91" s="334">
        <f t="shared" si="28"/>
        <v>528.58378277750614</v>
      </c>
      <c r="AH91" s="334">
        <f t="shared" si="29"/>
        <v>528.58378277750614</v>
      </c>
      <c r="AI91" s="334">
        <f t="shared" si="30"/>
        <v>528.58378277750614</v>
      </c>
    </row>
    <row r="92" spans="1:35" ht="15">
      <c r="A92" s="319">
        <v>244</v>
      </c>
      <c r="B92" s="268" t="s">
        <v>104</v>
      </c>
      <c r="C92" s="320">
        <v>17</v>
      </c>
      <c r="D92" s="326">
        <v>37152.381940000007</v>
      </c>
      <c r="E92" s="326">
        <v>35245.785529348686</v>
      </c>
      <c r="F92" s="326">
        <v>36672.701382789324</v>
      </c>
      <c r="G92" s="326">
        <v>38959.569637211411</v>
      </c>
      <c r="H92" s="327">
        <v>40938.723134404936</v>
      </c>
      <c r="I92" s="326">
        <v>4360.0378099999998</v>
      </c>
      <c r="J92" s="326">
        <v>3855.1517530000001</v>
      </c>
      <c r="K92" s="326">
        <v>4062.95984</v>
      </c>
      <c r="L92" s="326">
        <v>4175.887463</v>
      </c>
      <c r="M92" s="327">
        <v>4421.5279020000007</v>
      </c>
      <c r="N92" s="326">
        <v>5161.83187</v>
      </c>
      <c r="O92" s="326">
        <v>5288.7228614200003</v>
      </c>
      <c r="P92" s="326">
        <v>5296.8582067960006</v>
      </c>
      <c r="Q92" s="326">
        <v>5296.8582067960006</v>
      </c>
      <c r="R92" s="326">
        <v>5296.8582067960006</v>
      </c>
      <c r="S92" s="326"/>
      <c r="T92" s="356">
        <v>19300</v>
      </c>
      <c r="U92" s="334">
        <f t="shared" si="16"/>
        <v>1924.9938829015546</v>
      </c>
      <c r="V92" s="334">
        <f t="shared" si="17"/>
        <v>1826.2065041113308</v>
      </c>
      <c r="W92" s="334">
        <f t="shared" si="18"/>
        <v>1900.1399680201721</v>
      </c>
      <c r="X92" s="334">
        <f t="shared" si="19"/>
        <v>2018.6305511508504</v>
      </c>
      <c r="Y92" s="334">
        <f t="shared" si="20"/>
        <v>2121.1773644769396</v>
      </c>
      <c r="Z92" s="334">
        <f t="shared" si="21"/>
        <v>225.90869481865283</v>
      </c>
      <c r="AA92" s="334">
        <f t="shared" si="22"/>
        <v>199.74879549222797</v>
      </c>
      <c r="AB92" s="334">
        <f t="shared" si="23"/>
        <v>210.51605388601035</v>
      </c>
      <c r="AC92" s="334">
        <f t="shared" si="24"/>
        <v>216.36722606217617</v>
      </c>
      <c r="AD92" s="334">
        <f t="shared" si="25"/>
        <v>229.09470994818656</v>
      </c>
      <c r="AE92" s="334">
        <f t="shared" si="26"/>
        <v>267.45242849740936</v>
      </c>
      <c r="AF92" s="334">
        <f t="shared" si="27"/>
        <v>274.02709126528498</v>
      </c>
      <c r="AG92" s="334">
        <f t="shared" si="28"/>
        <v>274.44861175108809</v>
      </c>
      <c r="AH92" s="334">
        <f t="shared" si="29"/>
        <v>274.44861175108809</v>
      </c>
      <c r="AI92" s="334">
        <f t="shared" si="30"/>
        <v>274.44861175108809</v>
      </c>
    </row>
    <row r="93" spans="1:35" ht="15">
      <c r="A93" s="319">
        <v>245</v>
      </c>
      <c r="B93" s="268" t="s">
        <v>105</v>
      </c>
      <c r="C93" s="320">
        <v>1</v>
      </c>
      <c r="D93" s="326">
        <v>68898.441850000003</v>
      </c>
      <c r="E93" s="326">
        <v>64373.133315941421</v>
      </c>
      <c r="F93" s="326">
        <v>67412.194509009743</v>
      </c>
      <c r="G93" s="326">
        <v>70754.012642435526</v>
      </c>
      <c r="H93" s="327">
        <v>74012.66514191551</v>
      </c>
      <c r="I93" s="326">
        <v>8342.4113100000013</v>
      </c>
      <c r="J93" s="326">
        <v>6066.6444244999984</v>
      </c>
      <c r="K93" s="326">
        <v>6052.0226519999997</v>
      </c>
      <c r="L93" s="326">
        <v>6204.5377955000004</v>
      </c>
      <c r="M93" s="327">
        <v>6569.5106070000002</v>
      </c>
      <c r="N93" s="326">
        <v>14520.219829999998</v>
      </c>
      <c r="O93" s="326">
        <v>15071.446335821202</v>
      </c>
      <c r="P93" s="326">
        <v>15071.446335821202</v>
      </c>
      <c r="Q93" s="326">
        <v>15071.446335821202</v>
      </c>
      <c r="R93" s="326">
        <v>15071.446335821202</v>
      </c>
      <c r="S93" s="326"/>
      <c r="T93" s="356">
        <v>37676</v>
      </c>
      <c r="U93" s="334">
        <f t="shared" si="16"/>
        <v>1828.7090415649222</v>
      </c>
      <c r="V93" s="334">
        <f t="shared" si="17"/>
        <v>1708.5978690928289</v>
      </c>
      <c r="W93" s="334">
        <f t="shared" si="18"/>
        <v>1789.2609223115444</v>
      </c>
      <c r="X93" s="334">
        <f t="shared" si="19"/>
        <v>1877.9597792344071</v>
      </c>
      <c r="Y93" s="334">
        <f t="shared" si="20"/>
        <v>1964.451245936817</v>
      </c>
      <c r="Z93" s="334">
        <f t="shared" si="21"/>
        <v>221.42507989170829</v>
      </c>
      <c r="AA93" s="334">
        <f t="shared" si="22"/>
        <v>161.02145728049683</v>
      </c>
      <c r="AB93" s="334">
        <f t="shared" si="23"/>
        <v>160.63336479456416</v>
      </c>
      <c r="AC93" s="334">
        <f t="shared" si="24"/>
        <v>164.6814363387833</v>
      </c>
      <c r="AD93" s="334">
        <f t="shared" si="25"/>
        <v>174.3685796528294</v>
      </c>
      <c r="AE93" s="334">
        <f t="shared" si="26"/>
        <v>385.39706524047136</v>
      </c>
      <c r="AF93" s="334">
        <f t="shared" si="27"/>
        <v>400.02777194556751</v>
      </c>
      <c r="AG93" s="334">
        <f t="shared" si="28"/>
        <v>400.02777194556751</v>
      </c>
      <c r="AH93" s="334">
        <f t="shared" si="29"/>
        <v>400.02777194556751</v>
      </c>
      <c r="AI93" s="334">
        <f t="shared" si="30"/>
        <v>400.02777194556751</v>
      </c>
    </row>
    <row r="94" spans="1:35" ht="15">
      <c r="A94" s="319">
        <v>249</v>
      </c>
      <c r="B94" s="268" t="s">
        <v>106</v>
      </c>
      <c r="C94" s="320">
        <v>13</v>
      </c>
      <c r="D94" s="326">
        <v>15873.633159999999</v>
      </c>
      <c r="E94" s="326">
        <v>15559.002235546131</v>
      </c>
      <c r="F94" s="326">
        <v>15619.41953493897</v>
      </c>
      <c r="G94" s="326">
        <v>15991.980371698322</v>
      </c>
      <c r="H94" s="327">
        <v>16388.261308596815</v>
      </c>
      <c r="I94" s="326">
        <v>2898.9212800000005</v>
      </c>
      <c r="J94" s="326">
        <v>2525.2135780000003</v>
      </c>
      <c r="K94" s="326">
        <v>2656.1413239999997</v>
      </c>
      <c r="L94" s="326">
        <v>2729.7601759999998</v>
      </c>
      <c r="M94" s="327">
        <v>2890.3343040000004</v>
      </c>
      <c r="N94" s="326">
        <v>3035.2770399999995</v>
      </c>
      <c r="O94" s="326">
        <v>3302.8365519680005</v>
      </c>
      <c r="P94" s="326">
        <v>3315.0232082240004</v>
      </c>
      <c r="Q94" s="326">
        <v>3315.0232082240004</v>
      </c>
      <c r="R94" s="326">
        <v>3315.0232082240004</v>
      </c>
      <c r="S94" s="326"/>
      <c r="T94" s="356">
        <v>9250</v>
      </c>
      <c r="U94" s="334">
        <f t="shared" si="16"/>
        <v>1716.0684497297298</v>
      </c>
      <c r="V94" s="334">
        <f t="shared" si="17"/>
        <v>1682.0542957347168</v>
      </c>
      <c r="W94" s="334">
        <f t="shared" si="18"/>
        <v>1688.5858956690779</v>
      </c>
      <c r="X94" s="334">
        <f t="shared" si="19"/>
        <v>1728.8627428863051</v>
      </c>
      <c r="Y94" s="334">
        <f t="shared" si="20"/>
        <v>1771.7039252537099</v>
      </c>
      <c r="Z94" s="334">
        <f t="shared" si="21"/>
        <v>313.39689513513514</v>
      </c>
      <c r="AA94" s="334">
        <f t="shared" si="22"/>
        <v>272.99606248648649</v>
      </c>
      <c r="AB94" s="334">
        <f t="shared" si="23"/>
        <v>287.15041340540535</v>
      </c>
      <c r="AC94" s="334">
        <f t="shared" si="24"/>
        <v>295.10920821621619</v>
      </c>
      <c r="AD94" s="334">
        <f t="shared" si="25"/>
        <v>312.46857340540544</v>
      </c>
      <c r="AE94" s="334">
        <f t="shared" si="26"/>
        <v>328.13805837837833</v>
      </c>
      <c r="AF94" s="334">
        <f t="shared" si="27"/>
        <v>357.0634110235676</v>
      </c>
      <c r="AG94" s="334">
        <f t="shared" si="28"/>
        <v>358.38088737556762</v>
      </c>
      <c r="AH94" s="334">
        <f t="shared" si="29"/>
        <v>358.38088737556762</v>
      </c>
      <c r="AI94" s="334">
        <f t="shared" si="30"/>
        <v>358.38088737556762</v>
      </c>
    </row>
    <row r="95" spans="1:35" ht="15">
      <c r="A95" s="319">
        <v>250</v>
      </c>
      <c r="B95" s="268" t="s">
        <v>107</v>
      </c>
      <c r="C95" s="320">
        <v>6</v>
      </c>
      <c r="D95" s="326">
        <v>2520.5946399999998</v>
      </c>
      <c r="E95" s="326">
        <v>2438.2004084419273</v>
      </c>
      <c r="F95" s="326">
        <v>2427.6757672560889</v>
      </c>
      <c r="G95" s="326">
        <v>2464.8509599256977</v>
      </c>
      <c r="H95" s="327">
        <v>2529.337934586174</v>
      </c>
      <c r="I95" s="326">
        <v>746.65749000000005</v>
      </c>
      <c r="J95" s="326">
        <v>635.88573599999995</v>
      </c>
      <c r="K95" s="326">
        <v>667.55630999999994</v>
      </c>
      <c r="L95" s="326">
        <v>686.02165500000001</v>
      </c>
      <c r="M95" s="327">
        <v>726.37586999999996</v>
      </c>
      <c r="N95" s="326">
        <v>562.52672000000007</v>
      </c>
      <c r="O95" s="326">
        <v>590.90620767400003</v>
      </c>
      <c r="P95" s="326">
        <v>591.78185957799997</v>
      </c>
      <c r="Q95" s="326">
        <v>591.78185957799997</v>
      </c>
      <c r="R95" s="326">
        <v>591.78185957799997</v>
      </c>
      <c r="S95" s="326"/>
      <c r="T95" s="356">
        <v>1771</v>
      </c>
      <c r="U95" s="334">
        <f t="shared" si="16"/>
        <v>1423.2606662902313</v>
      </c>
      <c r="V95" s="334">
        <f t="shared" si="17"/>
        <v>1376.7365377989427</v>
      </c>
      <c r="W95" s="334">
        <f t="shared" si="18"/>
        <v>1370.7937703309367</v>
      </c>
      <c r="X95" s="334">
        <f t="shared" si="19"/>
        <v>1391.784844678542</v>
      </c>
      <c r="Y95" s="334">
        <f t="shared" si="20"/>
        <v>1428.197591522402</v>
      </c>
      <c r="Z95" s="334">
        <f t="shared" si="21"/>
        <v>421.60219649915308</v>
      </c>
      <c r="AA95" s="334">
        <f t="shared" si="22"/>
        <v>359.05462224731787</v>
      </c>
      <c r="AB95" s="334">
        <f t="shared" si="23"/>
        <v>376.9374985883681</v>
      </c>
      <c r="AC95" s="334">
        <f t="shared" si="24"/>
        <v>387.36400621118014</v>
      </c>
      <c r="AD95" s="334">
        <f t="shared" si="25"/>
        <v>410.15012422360246</v>
      </c>
      <c r="AE95" s="334">
        <f t="shared" si="26"/>
        <v>317.63225296442693</v>
      </c>
      <c r="AF95" s="334">
        <f t="shared" si="27"/>
        <v>333.65680839864484</v>
      </c>
      <c r="AG95" s="334">
        <f t="shared" si="28"/>
        <v>334.15124764426872</v>
      </c>
      <c r="AH95" s="334">
        <f t="shared" si="29"/>
        <v>334.15124764426872</v>
      </c>
      <c r="AI95" s="334">
        <f t="shared" si="30"/>
        <v>334.15124764426872</v>
      </c>
    </row>
    <row r="96" spans="1:35" ht="15">
      <c r="A96" s="319">
        <v>256</v>
      </c>
      <c r="B96" s="268" t="s">
        <v>108</v>
      </c>
      <c r="C96" s="320">
        <v>13</v>
      </c>
      <c r="D96" s="326">
        <v>1946.05807</v>
      </c>
      <c r="E96" s="326">
        <v>2241.2769684431032</v>
      </c>
      <c r="F96" s="326">
        <v>2163.7087298351753</v>
      </c>
      <c r="G96" s="326">
        <v>2214.4162904210639</v>
      </c>
      <c r="H96" s="327">
        <v>2262.0940878370479</v>
      </c>
      <c r="I96" s="326">
        <v>580.1697999999999</v>
      </c>
      <c r="J96" s="326">
        <v>455.77608600000002</v>
      </c>
      <c r="K96" s="326">
        <v>472.42371200000002</v>
      </c>
      <c r="L96" s="326">
        <v>485.25116199999997</v>
      </c>
      <c r="M96" s="327">
        <v>513.79534799999999</v>
      </c>
      <c r="N96" s="326">
        <v>468.97577999999999</v>
      </c>
      <c r="O96" s="326">
        <v>573.67515425200008</v>
      </c>
      <c r="P96" s="326">
        <v>578.29081788400003</v>
      </c>
      <c r="Q96" s="326">
        <v>578.29081788400003</v>
      </c>
      <c r="R96" s="326">
        <v>578.29081788400003</v>
      </c>
      <c r="S96" s="326"/>
      <c r="T96" s="356">
        <v>1554</v>
      </c>
      <c r="U96" s="334">
        <f t="shared" si="16"/>
        <v>1252.2896203346204</v>
      </c>
      <c r="V96" s="334">
        <f t="shared" si="17"/>
        <v>1442.2631714563083</v>
      </c>
      <c r="W96" s="334">
        <f t="shared" si="18"/>
        <v>1392.3479599968955</v>
      </c>
      <c r="X96" s="334">
        <f t="shared" si="19"/>
        <v>1424.9783078642627</v>
      </c>
      <c r="Y96" s="334">
        <f t="shared" si="20"/>
        <v>1455.6590011821415</v>
      </c>
      <c r="Z96" s="334">
        <f t="shared" si="21"/>
        <v>373.33963963963959</v>
      </c>
      <c r="AA96" s="334">
        <f t="shared" si="22"/>
        <v>293.29220463320462</v>
      </c>
      <c r="AB96" s="334">
        <f t="shared" si="23"/>
        <v>304.00496267696269</v>
      </c>
      <c r="AC96" s="334">
        <f t="shared" si="24"/>
        <v>312.25943500643496</v>
      </c>
      <c r="AD96" s="334">
        <f t="shared" si="25"/>
        <v>330.62763706563709</v>
      </c>
      <c r="AE96" s="334">
        <f t="shared" si="26"/>
        <v>301.78621621621619</v>
      </c>
      <c r="AF96" s="334">
        <f t="shared" si="27"/>
        <v>369.16033092149297</v>
      </c>
      <c r="AG96" s="334">
        <f t="shared" si="28"/>
        <v>372.13051343886747</v>
      </c>
      <c r="AH96" s="334">
        <f t="shared" si="29"/>
        <v>372.13051343886747</v>
      </c>
      <c r="AI96" s="334">
        <f t="shared" si="30"/>
        <v>372.13051343886747</v>
      </c>
    </row>
    <row r="97" spans="1:35" ht="15">
      <c r="A97" s="319">
        <v>257</v>
      </c>
      <c r="B97" s="323" t="s">
        <v>109</v>
      </c>
      <c r="C97" s="320">
        <v>1</v>
      </c>
      <c r="D97" s="326">
        <v>95855.762800000011</v>
      </c>
      <c r="E97" s="326">
        <v>82429.389211958187</v>
      </c>
      <c r="F97" s="326">
        <v>87470.056621227748</v>
      </c>
      <c r="G97" s="326">
        <v>92186.908425834496</v>
      </c>
      <c r="H97" s="327">
        <v>96329.825524483138</v>
      </c>
      <c r="I97" s="326">
        <v>7207.4809499999992</v>
      </c>
      <c r="J97" s="326">
        <v>5714.1155305000002</v>
      </c>
      <c r="K97" s="326">
        <v>5765.6071340000008</v>
      </c>
      <c r="L97" s="326">
        <v>5913.3105404999997</v>
      </c>
      <c r="M97" s="327">
        <v>6261.1523370000004</v>
      </c>
      <c r="N97" s="326">
        <v>13429.13571</v>
      </c>
      <c r="O97" s="326">
        <v>15149.990271463199</v>
      </c>
      <c r="P97" s="326">
        <v>15237.0691995912</v>
      </c>
      <c r="Q97" s="326">
        <v>15237.0691995912</v>
      </c>
      <c r="R97" s="326">
        <v>15237.0691995912</v>
      </c>
      <c r="S97" s="326"/>
      <c r="T97" s="356">
        <v>40722</v>
      </c>
      <c r="U97" s="334">
        <f t="shared" si="16"/>
        <v>2353.9060655174112</v>
      </c>
      <c r="V97" s="334">
        <f t="shared" si="17"/>
        <v>2024.1979571720001</v>
      </c>
      <c r="W97" s="334">
        <f t="shared" si="18"/>
        <v>2147.9803698548139</v>
      </c>
      <c r="X97" s="334">
        <f t="shared" si="19"/>
        <v>2263.8109234771005</v>
      </c>
      <c r="Y97" s="334">
        <f t="shared" si="20"/>
        <v>2365.5475056353603</v>
      </c>
      <c r="Z97" s="334">
        <f t="shared" si="21"/>
        <v>176.99231250920877</v>
      </c>
      <c r="AA97" s="334">
        <f t="shared" si="22"/>
        <v>140.32011027208881</v>
      </c>
      <c r="AB97" s="334">
        <f t="shared" si="23"/>
        <v>141.5845767398458</v>
      </c>
      <c r="AC97" s="334">
        <f t="shared" si="24"/>
        <v>145.21169246353324</v>
      </c>
      <c r="AD97" s="334">
        <f t="shared" si="25"/>
        <v>153.75355672609402</v>
      </c>
      <c r="AE97" s="334">
        <f t="shared" si="26"/>
        <v>329.77593708560488</v>
      </c>
      <c r="AF97" s="334">
        <f t="shared" si="27"/>
        <v>372.03453345766906</v>
      </c>
      <c r="AG97" s="334">
        <f t="shared" si="28"/>
        <v>374.17290898264332</v>
      </c>
      <c r="AH97" s="334">
        <f t="shared" si="29"/>
        <v>374.17290898264332</v>
      </c>
      <c r="AI97" s="334">
        <f t="shared" si="30"/>
        <v>374.17290898264332</v>
      </c>
    </row>
    <row r="98" spans="1:35" ht="15">
      <c r="A98" s="319">
        <v>260</v>
      </c>
      <c r="B98" s="268" t="s">
        <v>110</v>
      </c>
      <c r="C98" s="320">
        <v>12</v>
      </c>
      <c r="D98" s="326">
        <v>12864.924730000001</v>
      </c>
      <c r="E98" s="326">
        <v>12658.148016318153</v>
      </c>
      <c r="F98" s="326">
        <v>12545.82827087258</v>
      </c>
      <c r="G98" s="326">
        <v>12804.202466795239</v>
      </c>
      <c r="H98" s="327">
        <v>13131.478382463098</v>
      </c>
      <c r="I98" s="326">
        <v>2381.53829</v>
      </c>
      <c r="J98" s="326">
        <v>1997.7565695000003</v>
      </c>
      <c r="K98" s="326">
        <v>2093.3593540000002</v>
      </c>
      <c r="L98" s="326">
        <v>2151.1250475000002</v>
      </c>
      <c r="M98" s="327">
        <v>2277.6618149999999</v>
      </c>
      <c r="N98" s="326">
        <v>2965.3038799999999</v>
      </c>
      <c r="O98" s="326">
        <v>3193.7843056739998</v>
      </c>
      <c r="P98" s="326">
        <v>3201.4185652020001</v>
      </c>
      <c r="Q98" s="326">
        <v>3201.4185652020001</v>
      </c>
      <c r="R98" s="326">
        <v>3201.4185652020001</v>
      </c>
      <c r="S98" s="326"/>
      <c r="T98" s="356">
        <v>9727</v>
      </c>
      <c r="U98" s="334">
        <f t="shared" si="16"/>
        <v>1322.5994376477845</v>
      </c>
      <c r="V98" s="334">
        <f t="shared" si="17"/>
        <v>1301.3414224651131</v>
      </c>
      <c r="W98" s="334">
        <f t="shared" si="18"/>
        <v>1289.7942089927603</v>
      </c>
      <c r="X98" s="334">
        <f t="shared" si="19"/>
        <v>1316.3567869636311</v>
      </c>
      <c r="Y98" s="334">
        <f t="shared" si="20"/>
        <v>1350.0029179051196</v>
      </c>
      <c r="Z98" s="334">
        <f t="shared" si="21"/>
        <v>244.83790377300298</v>
      </c>
      <c r="AA98" s="334">
        <f t="shared" si="22"/>
        <v>205.38260198416779</v>
      </c>
      <c r="AB98" s="334">
        <f t="shared" si="23"/>
        <v>215.21120119255684</v>
      </c>
      <c r="AC98" s="334">
        <f t="shared" si="24"/>
        <v>221.14989693636272</v>
      </c>
      <c r="AD98" s="334">
        <f t="shared" si="25"/>
        <v>234.15871440320757</v>
      </c>
      <c r="AE98" s="334">
        <f t="shared" si="26"/>
        <v>304.85287138891744</v>
      </c>
      <c r="AF98" s="334">
        <f t="shared" si="27"/>
        <v>328.34217185915492</v>
      </c>
      <c r="AG98" s="334">
        <f t="shared" si="28"/>
        <v>329.12702428312946</v>
      </c>
      <c r="AH98" s="334">
        <f t="shared" si="29"/>
        <v>329.12702428312946</v>
      </c>
      <c r="AI98" s="334">
        <f t="shared" si="30"/>
        <v>329.12702428312946</v>
      </c>
    </row>
    <row r="99" spans="1:35" ht="15">
      <c r="A99" s="319">
        <v>261</v>
      </c>
      <c r="B99" s="268" t="s">
        <v>111</v>
      </c>
      <c r="C99" s="320">
        <v>19</v>
      </c>
      <c r="D99" s="326">
        <v>12278.00625</v>
      </c>
      <c r="E99" s="326">
        <v>11372.412346648072</v>
      </c>
      <c r="F99" s="326">
        <v>11218.64345817944</v>
      </c>
      <c r="G99" s="326">
        <v>11668.578524089629</v>
      </c>
      <c r="H99" s="327">
        <v>12089.529966816852</v>
      </c>
      <c r="I99" s="326">
        <v>5621.4030300000013</v>
      </c>
      <c r="J99" s="326">
        <v>5231.3263915000007</v>
      </c>
      <c r="K99" s="326">
        <v>5498.2131140000001</v>
      </c>
      <c r="L99" s="326">
        <v>5649.5861234999993</v>
      </c>
      <c r="M99" s="327">
        <v>5981.9147189999994</v>
      </c>
      <c r="N99" s="326">
        <v>8354.1565300000002</v>
      </c>
      <c r="O99" s="326">
        <v>8533.5635636152001</v>
      </c>
      <c r="P99" s="326">
        <v>8545.8278443096006</v>
      </c>
      <c r="Q99" s="326">
        <v>8545.8278443096006</v>
      </c>
      <c r="R99" s="326">
        <v>8545.8278443096006</v>
      </c>
      <c r="S99" s="326"/>
      <c r="T99" s="356">
        <v>6637</v>
      </c>
      <c r="U99" s="334">
        <f t="shared" si="16"/>
        <v>1849.9331399728794</v>
      </c>
      <c r="V99" s="334">
        <f t="shared" si="17"/>
        <v>1713.4868685623132</v>
      </c>
      <c r="W99" s="334">
        <f t="shared" si="18"/>
        <v>1690.318435766075</v>
      </c>
      <c r="X99" s="334">
        <f t="shared" si="19"/>
        <v>1758.1103697588712</v>
      </c>
      <c r="Y99" s="334">
        <f t="shared" si="20"/>
        <v>1821.5353272286955</v>
      </c>
      <c r="Z99" s="334">
        <f t="shared" si="21"/>
        <v>846.97951333433798</v>
      </c>
      <c r="AA99" s="334">
        <f t="shared" si="22"/>
        <v>788.20647755009804</v>
      </c>
      <c r="AB99" s="334">
        <f t="shared" si="23"/>
        <v>828.41842910953744</v>
      </c>
      <c r="AC99" s="334">
        <f t="shared" si="24"/>
        <v>851.22587366279947</v>
      </c>
      <c r="AD99" s="334">
        <f t="shared" si="25"/>
        <v>901.29798387825815</v>
      </c>
      <c r="AE99" s="334">
        <f t="shared" si="26"/>
        <v>1258.7248048817237</v>
      </c>
      <c r="AF99" s="334">
        <f t="shared" si="27"/>
        <v>1285.7561494071417</v>
      </c>
      <c r="AG99" s="334">
        <f t="shared" si="28"/>
        <v>1287.6040145110139</v>
      </c>
      <c r="AH99" s="334">
        <f t="shared" si="29"/>
        <v>1287.6040145110139</v>
      </c>
      <c r="AI99" s="334">
        <f t="shared" si="30"/>
        <v>1287.6040145110139</v>
      </c>
    </row>
    <row r="100" spans="1:35" ht="15">
      <c r="A100" s="319">
        <v>263</v>
      </c>
      <c r="B100" s="268" t="s">
        <v>112</v>
      </c>
      <c r="C100" s="320">
        <v>11</v>
      </c>
      <c r="D100" s="326">
        <v>11275.713110000001</v>
      </c>
      <c r="E100" s="326">
        <v>11425.142574967613</v>
      </c>
      <c r="F100" s="326">
        <v>11335.680375048914</v>
      </c>
      <c r="G100" s="326">
        <v>11636.825911209407</v>
      </c>
      <c r="H100" s="327">
        <v>11916.147973860578</v>
      </c>
      <c r="I100" s="326">
        <v>1874.8393099999998</v>
      </c>
      <c r="J100" s="326">
        <v>1576.1863155000001</v>
      </c>
      <c r="K100" s="326">
        <v>1664.3031880000001</v>
      </c>
      <c r="L100" s="326">
        <v>1710.9182585000001</v>
      </c>
      <c r="M100" s="327">
        <v>1811.5605090000001</v>
      </c>
      <c r="N100" s="326">
        <v>1608.0380400000001</v>
      </c>
      <c r="O100" s="326">
        <v>1857.9245671387998</v>
      </c>
      <c r="P100" s="326">
        <v>1861.8030634267998</v>
      </c>
      <c r="Q100" s="326">
        <v>1861.8030634267998</v>
      </c>
      <c r="R100" s="326">
        <v>1861.8030634267998</v>
      </c>
      <c r="S100" s="326"/>
      <c r="T100" s="356">
        <v>7597</v>
      </c>
      <c r="U100" s="334">
        <f t="shared" si="16"/>
        <v>1484.2323430301437</v>
      </c>
      <c r="V100" s="334">
        <f t="shared" si="17"/>
        <v>1503.9018790269336</v>
      </c>
      <c r="W100" s="334">
        <f t="shared" si="18"/>
        <v>1492.1258885150605</v>
      </c>
      <c r="X100" s="334">
        <f t="shared" si="19"/>
        <v>1531.7659485598799</v>
      </c>
      <c r="Y100" s="334">
        <f t="shared" si="20"/>
        <v>1568.5333649941526</v>
      </c>
      <c r="Z100" s="334">
        <f t="shared" si="21"/>
        <v>246.78679873634326</v>
      </c>
      <c r="AA100" s="334">
        <f t="shared" si="22"/>
        <v>207.47483421087273</v>
      </c>
      <c r="AB100" s="334">
        <f t="shared" si="23"/>
        <v>219.07373805449521</v>
      </c>
      <c r="AC100" s="334">
        <f t="shared" si="24"/>
        <v>225.20972206133999</v>
      </c>
      <c r="AD100" s="334">
        <f t="shared" si="25"/>
        <v>238.4573527708306</v>
      </c>
      <c r="AE100" s="334">
        <f t="shared" si="26"/>
        <v>211.66750559431355</v>
      </c>
      <c r="AF100" s="334">
        <f t="shared" si="27"/>
        <v>244.56029579291825</v>
      </c>
      <c r="AG100" s="334">
        <f t="shared" si="28"/>
        <v>245.07082577685927</v>
      </c>
      <c r="AH100" s="334">
        <f t="shared" si="29"/>
        <v>245.07082577685927</v>
      </c>
      <c r="AI100" s="334">
        <f t="shared" si="30"/>
        <v>245.07082577685927</v>
      </c>
    </row>
    <row r="101" spans="1:35" ht="15">
      <c r="A101" s="319">
        <v>265</v>
      </c>
      <c r="B101" s="268" t="s">
        <v>113</v>
      </c>
      <c r="C101" s="320">
        <v>13</v>
      </c>
      <c r="D101" s="326">
        <v>1257.6021899999998</v>
      </c>
      <c r="E101" s="326">
        <v>1431.3930905075028</v>
      </c>
      <c r="F101" s="326">
        <v>1386.5998495320005</v>
      </c>
      <c r="G101" s="326">
        <v>1433.0914379912581</v>
      </c>
      <c r="H101" s="327">
        <v>1477.6903444672471</v>
      </c>
      <c r="I101" s="326">
        <v>589.08105</v>
      </c>
      <c r="J101" s="326">
        <v>474.08730099999991</v>
      </c>
      <c r="K101" s="326">
        <v>494.36069399999991</v>
      </c>
      <c r="L101" s="326">
        <v>507.91855399999992</v>
      </c>
      <c r="M101" s="327">
        <v>537.79611599999976</v>
      </c>
      <c r="N101" s="326">
        <v>558.38271999999995</v>
      </c>
      <c r="O101" s="326">
        <v>566.08446592399991</v>
      </c>
      <c r="P101" s="326">
        <v>566.58554123599993</v>
      </c>
      <c r="Q101" s="326">
        <v>566.58554123599993</v>
      </c>
      <c r="R101" s="326">
        <v>566.58554123599993</v>
      </c>
      <c r="S101" s="326"/>
      <c r="T101" s="356">
        <v>1064</v>
      </c>
      <c r="U101" s="334">
        <f t="shared" si="16"/>
        <v>1181.9569454887217</v>
      </c>
      <c r="V101" s="334">
        <f t="shared" si="17"/>
        <v>1345.2942579957735</v>
      </c>
      <c r="W101" s="334">
        <f t="shared" si="18"/>
        <v>1303.1953473045116</v>
      </c>
      <c r="X101" s="334">
        <f t="shared" si="19"/>
        <v>1346.8904492399042</v>
      </c>
      <c r="Y101" s="334">
        <f t="shared" si="20"/>
        <v>1388.8067147248564</v>
      </c>
      <c r="Z101" s="334">
        <f t="shared" si="21"/>
        <v>553.64760338345866</v>
      </c>
      <c r="AA101" s="334">
        <f t="shared" si="22"/>
        <v>445.57077161654126</v>
      </c>
      <c r="AB101" s="334">
        <f t="shared" si="23"/>
        <v>464.62471240601496</v>
      </c>
      <c r="AC101" s="334">
        <f t="shared" si="24"/>
        <v>477.36706203007509</v>
      </c>
      <c r="AD101" s="334">
        <f t="shared" si="25"/>
        <v>505.44747744360882</v>
      </c>
      <c r="AE101" s="334">
        <f t="shared" si="26"/>
        <v>524.79578947368418</v>
      </c>
      <c r="AF101" s="334">
        <f t="shared" si="27"/>
        <v>532.03427248496234</v>
      </c>
      <c r="AG101" s="334">
        <f t="shared" si="28"/>
        <v>532.50520792857128</v>
      </c>
      <c r="AH101" s="334">
        <f t="shared" si="29"/>
        <v>532.50520792857128</v>
      </c>
      <c r="AI101" s="334">
        <f t="shared" si="30"/>
        <v>532.50520792857128</v>
      </c>
    </row>
    <row r="102" spans="1:35" ht="15">
      <c r="A102" s="319">
        <v>271</v>
      </c>
      <c r="B102" s="268" t="s">
        <v>114</v>
      </c>
      <c r="C102" s="320">
        <v>4</v>
      </c>
      <c r="D102" s="326">
        <v>12320.498959999997</v>
      </c>
      <c r="E102" s="326">
        <v>11778.614490948707</v>
      </c>
      <c r="F102" s="326">
        <v>11900.388892498631</v>
      </c>
      <c r="G102" s="326">
        <v>12177.947125628751</v>
      </c>
      <c r="H102" s="327">
        <v>12527.09506986073</v>
      </c>
      <c r="I102" s="326">
        <v>1269.8211499999998</v>
      </c>
      <c r="J102" s="326">
        <v>959.82378249999999</v>
      </c>
      <c r="K102" s="326">
        <v>977.1281580000001</v>
      </c>
      <c r="L102" s="326">
        <v>1002.7754385</v>
      </c>
      <c r="M102" s="327">
        <v>1061.7622289999999</v>
      </c>
      <c r="N102" s="326">
        <v>2466.98083</v>
      </c>
      <c r="O102" s="326">
        <v>2781.6641577379996</v>
      </c>
      <c r="P102" s="326">
        <v>2782.9695834979998</v>
      </c>
      <c r="Q102" s="326">
        <v>2782.9695834979998</v>
      </c>
      <c r="R102" s="326">
        <v>2782.9695834979998</v>
      </c>
      <c r="S102" s="326"/>
      <c r="T102" s="356">
        <v>6903</v>
      </c>
      <c r="U102" s="334">
        <f t="shared" si="16"/>
        <v>1784.8035578733879</v>
      </c>
      <c r="V102" s="334">
        <f t="shared" si="17"/>
        <v>1706.3037072213106</v>
      </c>
      <c r="W102" s="334">
        <f t="shared" si="18"/>
        <v>1723.9445013035827</v>
      </c>
      <c r="X102" s="334">
        <f t="shared" si="19"/>
        <v>1764.1528503011373</v>
      </c>
      <c r="Y102" s="334">
        <f t="shared" si="20"/>
        <v>1814.7320106998015</v>
      </c>
      <c r="Z102" s="334">
        <f t="shared" si="21"/>
        <v>183.95207156308845</v>
      </c>
      <c r="AA102" s="334">
        <f t="shared" si="22"/>
        <v>139.0444419093148</v>
      </c>
      <c r="AB102" s="334">
        <f t="shared" si="23"/>
        <v>141.55123250760539</v>
      </c>
      <c r="AC102" s="334">
        <f t="shared" si="24"/>
        <v>145.26661429813123</v>
      </c>
      <c r="AD102" s="334">
        <f t="shared" si="25"/>
        <v>153.81170925684484</v>
      </c>
      <c r="AE102" s="334">
        <f t="shared" si="26"/>
        <v>357.37807185281764</v>
      </c>
      <c r="AF102" s="334">
        <f t="shared" si="27"/>
        <v>402.96453103549175</v>
      </c>
      <c r="AG102" s="334">
        <f t="shared" si="28"/>
        <v>403.15364095291898</v>
      </c>
      <c r="AH102" s="334">
        <f t="shared" si="29"/>
        <v>403.15364095291898</v>
      </c>
      <c r="AI102" s="334">
        <f t="shared" si="30"/>
        <v>403.15364095291898</v>
      </c>
    </row>
    <row r="103" spans="1:35" ht="15">
      <c r="A103" s="319">
        <v>272</v>
      </c>
      <c r="B103" s="324" t="s">
        <v>115</v>
      </c>
      <c r="C103" s="320">
        <v>16</v>
      </c>
      <c r="D103" s="326">
        <v>91338.164829999994</v>
      </c>
      <c r="E103" s="326">
        <v>88917.963155431062</v>
      </c>
      <c r="F103" s="326">
        <v>90078.255446068506</v>
      </c>
      <c r="G103" s="326">
        <v>94037.832134630749</v>
      </c>
      <c r="H103" s="327">
        <v>97494.34198540503</v>
      </c>
      <c r="I103" s="326">
        <v>17131.887770000001</v>
      </c>
      <c r="J103" s="326">
        <v>13700.2462485</v>
      </c>
      <c r="K103" s="326">
        <v>14107.215136000001</v>
      </c>
      <c r="L103" s="326">
        <v>14484.486769500001</v>
      </c>
      <c r="M103" s="327">
        <v>15336.515402999999</v>
      </c>
      <c r="N103" s="326">
        <v>16321.54717</v>
      </c>
      <c r="O103" s="326">
        <v>16849.219009992001</v>
      </c>
      <c r="P103" s="326">
        <v>16868.515977144001</v>
      </c>
      <c r="Q103" s="326">
        <v>16868.515977144001</v>
      </c>
      <c r="R103" s="326">
        <v>16868.515977144001</v>
      </c>
      <c r="S103" s="326"/>
      <c r="T103" s="356">
        <v>48006</v>
      </c>
      <c r="U103" s="334">
        <f t="shared" si="16"/>
        <v>1902.6406038828479</v>
      </c>
      <c r="V103" s="334">
        <f t="shared" si="17"/>
        <v>1852.2260374834616</v>
      </c>
      <c r="W103" s="334">
        <f t="shared" si="18"/>
        <v>1876.3957723215537</v>
      </c>
      <c r="X103" s="334">
        <f t="shared" si="19"/>
        <v>1958.8766432244042</v>
      </c>
      <c r="Y103" s="334">
        <f t="shared" si="20"/>
        <v>2030.8782649128241</v>
      </c>
      <c r="Z103" s="334">
        <f t="shared" si="21"/>
        <v>356.86971982668831</v>
      </c>
      <c r="AA103" s="334">
        <f t="shared" si="22"/>
        <v>285.38612357830272</v>
      </c>
      <c r="AB103" s="334">
        <f t="shared" si="23"/>
        <v>293.86358238553515</v>
      </c>
      <c r="AC103" s="334">
        <f t="shared" si="24"/>
        <v>301.72242572803401</v>
      </c>
      <c r="AD103" s="334">
        <f t="shared" si="25"/>
        <v>319.470803712036</v>
      </c>
      <c r="AE103" s="334">
        <f t="shared" si="26"/>
        <v>339.98973399158439</v>
      </c>
      <c r="AF103" s="334">
        <f t="shared" si="27"/>
        <v>350.98152335108114</v>
      </c>
      <c r="AG103" s="334">
        <f t="shared" si="28"/>
        <v>351.38349325384331</v>
      </c>
      <c r="AH103" s="334">
        <f t="shared" si="29"/>
        <v>351.38349325384331</v>
      </c>
      <c r="AI103" s="334">
        <f t="shared" si="30"/>
        <v>351.38349325384331</v>
      </c>
    </row>
    <row r="104" spans="1:35" ht="15">
      <c r="A104" s="319">
        <v>273</v>
      </c>
      <c r="B104" s="268" t="s">
        <v>116</v>
      </c>
      <c r="C104" s="320">
        <v>19</v>
      </c>
      <c r="D104" s="326">
        <v>6628.9898100000009</v>
      </c>
      <c r="E104" s="326">
        <v>6322.0752549363633</v>
      </c>
      <c r="F104" s="326">
        <v>6251.5220597380239</v>
      </c>
      <c r="G104" s="326">
        <v>6507.8072643140395</v>
      </c>
      <c r="H104" s="327">
        <v>6775.0743505531</v>
      </c>
      <c r="I104" s="326">
        <v>873.47992999999997</v>
      </c>
      <c r="J104" s="326">
        <v>751.11623750000001</v>
      </c>
      <c r="K104" s="326">
        <v>796.38794800000005</v>
      </c>
      <c r="L104" s="326">
        <v>818.83214049999992</v>
      </c>
      <c r="M104" s="327">
        <v>866.99873700000001</v>
      </c>
      <c r="N104" s="326">
        <v>4434.4205900000015</v>
      </c>
      <c r="O104" s="326">
        <v>4825.4852495416008</v>
      </c>
      <c r="P104" s="326">
        <v>4840.0597284519999</v>
      </c>
      <c r="Q104" s="326">
        <v>4840.0597284519999</v>
      </c>
      <c r="R104" s="326">
        <v>4840.0597284519999</v>
      </c>
      <c r="S104" s="326"/>
      <c r="T104" s="356">
        <v>3999</v>
      </c>
      <c r="U104" s="334">
        <f t="shared" si="16"/>
        <v>1657.6618679669918</v>
      </c>
      <c r="V104" s="334">
        <f t="shared" si="17"/>
        <v>1580.9140422446521</v>
      </c>
      <c r="W104" s="334">
        <f t="shared" si="18"/>
        <v>1563.2713327676979</v>
      </c>
      <c r="X104" s="334">
        <f t="shared" si="19"/>
        <v>1627.3586557424455</v>
      </c>
      <c r="Y104" s="334">
        <f t="shared" si="20"/>
        <v>1694.192135672193</v>
      </c>
      <c r="Z104" s="334">
        <f t="shared" si="21"/>
        <v>218.42458864716178</v>
      </c>
      <c r="AA104" s="334">
        <f t="shared" si="22"/>
        <v>187.82601587896974</v>
      </c>
      <c r="AB104" s="334">
        <f t="shared" si="23"/>
        <v>199.14677369342337</v>
      </c>
      <c r="AC104" s="334">
        <f t="shared" si="24"/>
        <v>204.75922493123281</v>
      </c>
      <c r="AD104" s="334">
        <f t="shared" si="25"/>
        <v>216.80388522130531</v>
      </c>
      <c r="AE104" s="334">
        <f t="shared" si="26"/>
        <v>1108.8823680920234</v>
      </c>
      <c r="AF104" s="334">
        <f t="shared" si="27"/>
        <v>1206.672980630558</v>
      </c>
      <c r="AG104" s="334">
        <f t="shared" si="28"/>
        <v>1210.3175114908727</v>
      </c>
      <c r="AH104" s="334">
        <f t="shared" si="29"/>
        <v>1210.3175114908727</v>
      </c>
      <c r="AI104" s="334">
        <f t="shared" si="30"/>
        <v>1210.3175114908727</v>
      </c>
    </row>
    <row r="105" spans="1:35" ht="15">
      <c r="A105" s="319">
        <v>275</v>
      </c>
      <c r="B105" s="268" t="s">
        <v>117</v>
      </c>
      <c r="C105" s="320">
        <v>13</v>
      </c>
      <c r="D105" s="326">
        <v>3827.5496799999996</v>
      </c>
      <c r="E105" s="326">
        <v>4042.0063930726083</v>
      </c>
      <c r="F105" s="326">
        <v>4018.162480305215</v>
      </c>
      <c r="G105" s="326">
        <v>4141.2123948528942</v>
      </c>
      <c r="H105" s="327">
        <v>4244.6375277892475</v>
      </c>
      <c r="I105" s="326">
        <v>753.62972000000002</v>
      </c>
      <c r="J105" s="326">
        <v>640.37419950000003</v>
      </c>
      <c r="K105" s="326">
        <v>677.13794000000007</v>
      </c>
      <c r="L105" s="326">
        <v>696.14144049999993</v>
      </c>
      <c r="M105" s="327">
        <v>737.09093700000005</v>
      </c>
      <c r="N105" s="326">
        <v>876.98882000000003</v>
      </c>
      <c r="O105" s="326">
        <v>933.16669958800014</v>
      </c>
      <c r="P105" s="326">
        <v>935.99250893200008</v>
      </c>
      <c r="Q105" s="326">
        <v>935.99250893200008</v>
      </c>
      <c r="R105" s="326">
        <v>935.99250893200008</v>
      </c>
      <c r="S105" s="326"/>
      <c r="T105" s="356">
        <v>2521</v>
      </c>
      <c r="U105" s="334">
        <f t="shared" si="16"/>
        <v>1518.2664339547798</v>
      </c>
      <c r="V105" s="334">
        <f t="shared" si="17"/>
        <v>1603.3345470339582</v>
      </c>
      <c r="W105" s="334">
        <f t="shared" si="18"/>
        <v>1593.876430109169</v>
      </c>
      <c r="X105" s="334">
        <f t="shared" si="19"/>
        <v>1642.686392246289</v>
      </c>
      <c r="Y105" s="334">
        <f t="shared" si="20"/>
        <v>1683.7118317291738</v>
      </c>
      <c r="Z105" s="334">
        <f t="shared" si="21"/>
        <v>298.94078540261802</v>
      </c>
      <c r="AA105" s="334">
        <f t="shared" si="22"/>
        <v>254.01594585481951</v>
      </c>
      <c r="AB105" s="334">
        <f t="shared" si="23"/>
        <v>268.59894486314954</v>
      </c>
      <c r="AC105" s="334">
        <f t="shared" si="24"/>
        <v>276.13702518841728</v>
      </c>
      <c r="AD105" s="334">
        <f t="shared" si="25"/>
        <v>292.38037961126537</v>
      </c>
      <c r="AE105" s="334">
        <f t="shared" si="26"/>
        <v>347.87339151130504</v>
      </c>
      <c r="AF105" s="334">
        <f t="shared" si="27"/>
        <v>370.15735802776686</v>
      </c>
      <c r="AG105" s="334">
        <f t="shared" si="28"/>
        <v>371.27826613724716</v>
      </c>
      <c r="AH105" s="334">
        <f t="shared" si="29"/>
        <v>371.27826613724716</v>
      </c>
      <c r="AI105" s="334">
        <f t="shared" si="30"/>
        <v>371.27826613724716</v>
      </c>
    </row>
    <row r="106" spans="1:35" ht="15">
      <c r="A106" s="319">
        <v>276</v>
      </c>
      <c r="B106" s="268" t="s">
        <v>118</v>
      </c>
      <c r="C106" s="320">
        <v>12</v>
      </c>
      <c r="D106" s="326">
        <v>25983.072079999994</v>
      </c>
      <c r="E106" s="326">
        <v>26442.111970117156</v>
      </c>
      <c r="F106" s="326">
        <v>27030.351744568587</v>
      </c>
      <c r="G106" s="326">
        <v>28334.364534771059</v>
      </c>
      <c r="H106" s="327">
        <v>29347.076459940323</v>
      </c>
      <c r="I106" s="326">
        <v>2975.7764600000005</v>
      </c>
      <c r="J106" s="326">
        <v>2335.4032265000005</v>
      </c>
      <c r="K106" s="326">
        <v>2373.0434960000002</v>
      </c>
      <c r="L106" s="326">
        <v>2434.8380815</v>
      </c>
      <c r="M106" s="327">
        <v>2578.0638509999999</v>
      </c>
      <c r="N106" s="326">
        <v>3527.2430099999997</v>
      </c>
      <c r="O106" s="326">
        <v>3688.9589406843997</v>
      </c>
      <c r="P106" s="326">
        <v>3694.4115226875997</v>
      </c>
      <c r="Q106" s="326">
        <v>3694.4115226875997</v>
      </c>
      <c r="R106" s="326">
        <v>3694.4115226875997</v>
      </c>
      <c r="S106" s="326"/>
      <c r="T106" s="356">
        <v>15157</v>
      </c>
      <c r="U106" s="334">
        <f t="shared" si="16"/>
        <v>1714.2621943656393</v>
      </c>
      <c r="V106" s="334">
        <f t="shared" si="17"/>
        <v>1744.5478637010724</v>
      </c>
      <c r="W106" s="334">
        <f t="shared" si="18"/>
        <v>1783.357639675964</v>
      </c>
      <c r="X106" s="334">
        <f t="shared" si="19"/>
        <v>1869.3913396299438</v>
      </c>
      <c r="Y106" s="334">
        <f t="shared" si="20"/>
        <v>1936.2061397334778</v>
      </c>
      <c r="Z106" s="334">
        <f t="shared" si="21"/>
        <v>196.33017483670915</v>
      </c>
      <c r="AA106" s="334">
        <f t="shared" si="22"/>
        <v>154.08083568648152</v>
      </c>
      <c r="AB106" s="334">
        <f t="shared" si="23"/>
        <v>156.5641944975919</v>
      </c>
      <c r="AC106" s="334">
        <f t="shared" si="24"/>
        <v>160.64116127861712</v>
      </c>
      <c r="AD106" s="334">
        <f t="shared" si="25"/>
        <v>170.09064135382991</v>
      </c>
      <c r="AE106" s="334">
        <f t="shared" si="26"/>
        <v>232.7137962657518</v>
      </c>
      <c r="AF106" s="334">
        <f t="shared" si="27"/>
        <v>243.3831853720657</v>
      </c>
      <c r="AG106" s="334">
        <f t="shared" si="28"/>
        <v>243.74292555832946</v>
      </c>
      <c r="AH106" s="334">
        <f t="shared" si="29"/>
        <v>243.74292555832946</v>
      </c>
      <c r="AI106" s="334">
        <f t="shared" si="30"/>
        <v>243.74292555832946</v>
      </c>
    </row>
    <row r="107" spans="1:35" ht="15">
      <c r="A107" s="319">
        <v>280</v>
      </c>
      <c r="B107" s="268" t="s">
        <v>119</v>
      </c>
      <c r="C107" s="320">
        <v>15</v>
      </c>
      <c r="D107" s="326">
        <v>3150.7506400000002</v>
      </c>
      <c r="E107" s="326">
        <v>3373.4898893353243</v>
      </c>
      <c r="F107" s="326">
        <v>3264.9657492480164</v>
      </c>
      <c r="G107" s="326">
        <v>3396.0244256240676</v>
      </c>
      <c r="H107" s="327">
        <v>3515.1185642866467</v>
      </c>
      <c r="I107" s="326">
        <v>571.32245000000012</v>
      </c>
      <c r="J107" s="326">
        <v>431.77949250000006</v>
      </c>
      <c r="K107" s="326">
        <v>436.76286200000004</v>
      </c>
      <c r="L107" s="326">
        <v>448.07098050000002</v>
      </c>
      <c r="M107" s="327">
        <v>474.42809699999998</v>
      </c>
      <c r="N107" s="326">
        <v>828.73807000000011</v>
      </c>
      <c r="O107" s="326">
        <v>865.17230394599994</v>
      </c>
      <c r="P107" s="326">
        <v>867.13383954599999</v>
      </c>
      <c r="Q107" s="326">
        <v>867.13383954599999</v>
      </c>
      <c r="R107" s="326">
        <v>867.13383954599999</v>
      </c>
      <c r="S107" s="326"/>
      <c r="T107" s="356">
        <v>2024</v>
      </c>
      <c r="U107" s="334">
        <f t="shared" si="16"/>
        <v>1556.6949802371541</v>
      </c>
      <c r="V107" s="334">
        <f t="shared" si="17"/>
        <v>1666.7440164700217</v>
      </c>
      <c r="W107" s="334">
        <f t="shared" si="18"/>
        <v>1613.1253701818264</v>
      </c>
      <c r="X107" s="334">
        <f t="shared" si="19"/>
        <v>1677.877680644302</v>
      </c>
      <c r="Y107" s="334">
        <f t="shared" si="20"/>
        <v>1736.7186582443908</v>
      </c>
      <c r="Z107" s="334">
        <f t="shared" si="21"/>
        <v>282.27393774703563</v>
      </c>
      <c r="AA107" s="334">
        <f t="shared" si="22"/>
        <v>213.32978878458499</v>
      </c>
      <c r="AB107" s="334">
        <f t="shared" si="23"/>
        <v>215.79192786561265</v>
      </c>
      <c r="AC107" s="334">
        <f t="shared" si="24"/>
        <v>221.3789429347826</v>
      </c>
      <c r="AD107" s="334">
        <f t="shared" si="25"/>
        <v>234.40123369565214</v>
      </c>
      <c r="AE107" s="334">
        <f t="shared" si="26"/>
        <v>409.45556818181819</v>
      </c>
      <c r="AF107" s="334">
        <f t="shared" si="27"/>
        <v>427.45667191007902</v>
      </c>
      <c r="AG107" s="334">
        <f t="shared" si="28"/>
        <v>428.42581005237156</v>
      </c>
      <c r="AH107" s="334">
        <f t="shared" si="29"/>
        <v>428.42581005237156</v>
      </c>
      <c r="AI107" s="334">
        <f t="shared" si="30"/>
        <v>428.42581005237156</v>
      </c>
    </row>
    <row r="108" spans="1:35" ht="15">
      <c r="A108" s="319">
        <v>284</v>
      </c>
      <c r="B108" s="268" t="s">
        <v>120</v>
      </c>
      <c r="C108" s="320">
        <v>2</v>
      </c>
      <c r="D108" s="326">
        <v>3296.7439299999996</v>
      </c>
      <c r="E108" s="326">
        <v>3009.0174104331413</v>
      </c>
      <c r="F108" s="326">
        <v>2987.0001403275942</v>
      </c>
      <c r="G108" s="326">
        <v>3058.260585444868</v>
      </c>
      <c r="H108" s="327">
        <v>3160.679889884867</v>
      </c>
      <c r="I108" s="326">
        <v>949.98969</v>
      </c>
      <c r="J108" s="326">
        <v>1394.6332390000002</v>
      </c>
      <c r="K108" s="326">
        <v>1607.5510320000001</v>
      </c>
      <c r="L108" s="326">
        <v>1658.4930890000003</v>
      </c>
      <c r="M108" s="327">
        <v>1756.0515060000002</v>
      </c>
      <c r="N108" s="326">
        <v>553.21071999999992</v>
      </c>
      <c r="O108" s="326">
        <v>580.50330698319999</v>
      </c>
      <c r="P108" s="326">
        <v>581.4631479592</v>
      </c>
      <c r="Q108" s="326">
        <v>581.4631479592</v>
      </c>
      <c r="R108" s="326">
        <v>581.4631479592</v>
      </c>
      <c r="S108" s="326"/>
      <c r="T108" s="356">
        <v>2227</v>
      </c>
      <c r="U108" s="334">
        <f t="shared" si="16"/>
        <v>1480.3520116748989</v>
      </c>
      <c r="V108" s="334">
        <f t="shared" si="17"/>
        <v>1351.1528560543968</v>
      </c>
      <c r="W108" s="334">
        <f t="shared" si="18"/>
        <v>1341.2663405153096</v>
      </c>
      <c r="X108" s="334">
        <f t="shared" si="19"/>
        <v>1373.2647442500531</v>
      </c>
      <c r="Y108" s="334">
        <f t="shared" si="20"/>
        <v>1419.2545531588985</v>
      </c>
      <c r="Z108" s="334">
        <f t="shared" si="21"/>
        <v>426.5782173327346</v>
      </c>
      <c r="AA108" s="334">
        <f t="shared" si="22"/>
        <v>626.23854467894046</v>
      </c>
      <c r="AB108" s="334">
        <f t="shared" si="23"/>
        <v>721.84599550965424</v>
      </c>
      <c r="AC108" s="334">
        <f t="shared" si="24"/>
        <v>744.72074045801548</v>
      </c>
      <c r="AD108" s="334">
        <f t="shared" si="25"/>
        <v>788.52784283789867</v>
      </c>
      <c r="AE108" s="334">
        <f t="shared" si="26"/>
        <v>248.41074090704984</v>
      </c>
      <c r="AF108" s="334">
        <f t="shared" si="27"/>
        <v>260.66605612177818</v>
      </c>
      <c r="AG108" s="334">
        <f t="shared" si="28"/>
        <v>261.09705790713963</v>
      </c>
      <c r="AH108" s="334">
        <f t="shared" si="29"/>
        <v>261.09705790713963</v>
      </c>
      <c r="AI108" s="334">
        <f t="shared" si="30"/>
        <v>261.09705790713963</v>
      </c>
    </row>
    <row r="109" spans="1:35" ht="15">
      <c r="A109" s="319">
        <v>285</v>
      </c>
      <c r="B109" s="268" t="s">
        <v>121</v>
      </c>
      <c r="C109" s="320">
        <v>8</v>
      </c>
      <c r="D109" s="326">
        <v>112256.95720999998</v>
      </c>
      <c r="E109" s="326">
        <v>102519.60023467321</v>
      </c>
      <c r="F109" s="326">
        <v>105234.123457091</v>
      </c>
      <c r="G109" s="326">
        <v>108394.75375852751</v>
      </c>
      <c r="H109" s="327">
        <v>111239.101959167</v>
      </c>
      <c r="I109" s="326">
        <v>12290.4861</v>
      </c>
      <c r="J109" s="326">
        <v>8936.4287834999996</v>
      </c>
      <c r="K109" s="326">
        <v>8966.4611240000013</v>
      </c>
      <c r="L109" s="326">
        <v>9195.3505325000006</v>
      </c>
      <c r="M109" s="327">
        <v>9736.2535050000006</v>
      </c>
      <c r="N109" s="326">
        <v>17090.800600000002</v>
      </c>
      <c r="O109" s="326">
        <v>17629.077273053997</v>
      </c>
      <c r="P109" s="326">
        <v>17629.077273053997</v>
      </c>
      <c r="Q109" s="326">
        <v>17629.077273053997</v>
      </c>
      <c r="R109" s="326">
        <v>17629.077273053997</v>
      </c>
      <c r="S109" s="326"/>
      <c r="T109" s="356">
        <v>50617</v>
      </c>
      <c r="U109" s="334">
        <f t="shared" si="16"/>
        <v>2217.7718396981245</v>
      </c>
      <c r="V109" s="334">
        <f t="shared" si="17"/>
        <v>2025.3985861404906</v>
      </c>
      <c r="W109" s="334">
        <f t="shared" si="18"/>
        <v>2079.0272725979612</v>
      </c>
      <c r="X109" s="334">
        <f t="shared" si="19"/>
        <v>2141.4693434721044</v>
      </c>
      <c r="Y109" s="334">
        <f t="shared" si="20"/>
        <v>2197.6628792533538</v>
      </c>
      <c r="Z109" s="334">
        <f t="shared" si="21"/>
        <v>242.81340458739157</v>
      </c>
      <c r="AA109" s="334">
        <f t="shared" si="22"/>
        <v>176.54994929569116</v>
      </c>
      <c r="AB109" s="334">
        <f t="shared" si="23"/>
        <v>177.14327447300317</v>
      </c>
      <c r="AC109" s="334">
        <f t="shared" si="24"/>
        <v>181.66526132524646</v>
      </c>
      <c r="AD109" s="334">
        <f t="shared" si="25"/>
        <v>192.35145316790803</v>
      </c>
      <c r="AE109" s="334">
        <f t="shared" si="26"/>
        <v>337.64941817966297</v>
      </c>
      <c r="AF109" s="334">
        <f t="shared" si="27"/>
        <v>348.2837243031787</v>
      </c>
      <c r="AG109" s="334">
        <f t="shared" si="28"/>
        <v>348.2837243031787</v>
      </c>
      <c r="AH109" s="334">
        <f t="shared" si="29"/>
        <v>348.2837243031787</v>
      </c>
      <c r="AI109" s="334">
        <f t="shared" si="30"/>
        <v>348.2837243031787</v>
      </c>
    </row>
    <row r="110" spans="1:35" ht="15">
      <c r="A110" s="319">
        <v>286</v>
      </c>
      <c r="B110" s="268" t="s">
        <v>122</v>
      </c>
      <c r="C110" s="320">
        <v>8</v>
      </c>
      <c r="D110" s="326">
        <v>157373.69300999999</v>
      </c>
      <c r="E110" s="326">
        <v>151685.33585910764</v>
      </c>
      <c r="F110" s="326">
        <v>154609.58314491416</v>
      </c>
      <c r="G110" s="326">
        <v>159038.01426617635</v>
      </c>
      <c r="H110" s="327">
        <v>163159.27215345984</v>
      </c>
      <c r="I110" s="326">
        <v>24935.052019999999</v>
      </c>
      <c r="J110" s="326">
        <v>20055.129732999998</v>
      </c>
      <c r="K110" s="326">
        <v>20579.881583999999</v>
      </c>
      <c r="L110" s="326">
        <v>21125.938470999998</v>
      </c>
      <c r="M110" s="327">
        <v>22368.640734000001</v>
      </c>
      <c r="N110" s="326">
        <v>30264.747489999998</v>
      </c>
      <c r="O110" s="326">
        <v>30949.260385498001</v>
      </c>
      <c r="P110" s="326">
        <v>30949.260385498001</v>
      </c>
      <c r="Q110" s="326">
        <v>30949.260385498001</v>
      </c>
      <c r="R110" s="326">
        <v>30949.260385498001</v>
      </c>
      <c r="S110" s="326"/>
      <c r="T110" s="356">
        <v>79429</v>
      </c>
      <c r="U110" s="334">
        <f t="shared" si="16"/>
        <v>1981.3127826108851</v>
      </c>
      <c r="V110" s="334">
        <f t="shared" si="17"/>
        <v>1909.6971617306983</v>
      </c>
      <c r="W110" s="334">
        <f t="shared" si="18"/>
        <v>1946.5130260347498</v>
      </c>
      <c r="X110" s="334">
        <f t="shared" si="19"/>
        <v>2002.2663544319623</v>
      </c>
      <c r="Y110" s="334">
        <f t="shared" si="20"/>
        <v>2054.1524147787313</v>
      </c>
      <c r="Z110" s="334">
        <f t="shared" si="21"/>
        <v>313.92881718264107</v>
      </c>
      <c r="AA110" s="334">
        <f t="shared" si="22"/>
        <v>252.49127816036963</v>
      </c>
      <c r="AB110" s="334">
        <f t="shared" si="23"/>
        <v>259.09783056566238</v>
      </c>
      <c r="AC110" s="334">
        <f t="shared" si="24"/>
        <v>265.97261039418851</v>
      </c>
      <c r="AD110" s="334">
        <f t="shared" si="25"/>
        <v>281.61805806443493</v>
      </c>
      <c r="AE110" s="334">
        <f t="shared" si="26"/>
        <v>381.02893766760252</v>
      </c>
      <c r="AF110" s="334">
        <f t="shared" si="27"/>
        <v>389.6468592768133</v>
      </c>
      <c r="AG110" s="334">
        <f t="shared" si="28"/>
        <v>389.6468592768133</v>
      </c>
      <c r="AH110" s="334">
        <f t="shared" si="29"/>
        <v>389.6468592768133</v>
      </c>
      <c r="AI110" s="334">
        <f t="shared" si="30"/>
        <v>389.6468592768133</v>
      </c>
    </row>
    <row r="111" spans="1:35" ht="15">
      <c r="A111" s="319">
        <v>287</v>
      </c>
      <c r="B111" s="324" t="s">
        <v>123</v>
      </c>
      <c r="C111" s="320">
        <v>15</v>
      </c>
      <c r="D111" s="326">
        <v>11086.743199999999</v>
      </c>
      <c r="E111" s="326">
        <v>11181.212438002525</v>
      </c>
      <c r="F111" s="326">
        <v>10936.351177656723</v>
      </c>
      <c r="G111" s="326">
        <v>11219.530487691771</v>
      </c>
      <c r="H111" s="327">
        <v>11466.820378317489</v>
      </c>
      <c r="I111" s="326">
        <v>1376.2130300000001</v>
      </c>
      <c r="J111" s="326">
        <v>1142.7192084999999</v>
      </c>
      <c r="K111" s="326">
        <v>1194.964698</v>
      </c>
      <c r="L111" s="326">
        <v>1227.8348005</v>
      </c>
      <c r="M111" s="327">
        <v>1300.060377</v>
      </c>
      <c r="N111" s="326">
        <v>3191.2277499999996</v>
      </c>
      <c r="O111" s="326">
        <v>3418.3226857272002</v>
      </c>
      <c r="P111" s="326">
        <v>3423.8516253864</v>
      </c>
      <c r="Q111" s="326">
        <v>3423.8516253864</v>
      </c>
      <c r="R111" s="326">
        <v>3423.8516253864</v>
      </c>
      <c r="S111" s="326"/>
      <c r="T111" s="356">
        <v>6242</v>
      </c>
      <c r="U111" s="334">
        <f t="shared" si="16"/>
        <v>1776.1523870554308</v>
      </c>
      <c r="V111" s="334">
        <f t="shared" si="17"/>
        <v>1791.2868372320611</v>
      </c>
      <c r="W111" s="334">
        <f t="shared" si="18"/>
        <v>1752.0588237194365</v>
      </c>
      <c r="X111" s="334">
        <f t="shared" si="19"/>
        <v>1797.4255827766374</v>
      </c>
      <c r="Y111" s="334">
        <f t="shared" si="20"/>
        <v>1837.0426751549965</v>
      </c>
      <c r="Z111" s="334">
        <f t="shared" si="21"/>
        <v>220.47629445690484</v>
      </c>
      <c r="AA111" s="334">
        <f t="shared" si="22"/>
        <v>183.06940219480936</v>
      </c>
      <c r="AB111" s="334">
        <f t="shared" si="23"/>
        <v>191.43939410445373</v>
      </c>
      <c r="AC111" s="334">
        <f t="shared" si="24"/>
        <v>196.70535092918939</v>
      </c>
      <c r="AD111" s="334">
        <f t="shared" si="25"/>
        <v>208.27625392502404</v>
      </c>
      <c r="AE111" s="334">
        <f t="shared" si="26"/>
        <v>511.25084107657796</v>
      </c>
      <c r="AF111" s="334">
        <f t="shared" si="27"/>
        <v>547.63259944363983</v>
      </c>
      <c r="AG111" s="334">
        <f t="shared" si="28"/>
        <v>548.51836356719002</v>
      </c>
      <c r="AH111" s="334">
        <f t="shared" si="29"/>
        <v>548.51836356719002</v>
      </c>
      <c r="AI111" s="334">
        <f t="shared" si="30"/>
        <v>548.51836356719002</v>
      </c>
    </row>
    <row r="112" spans="1:35" ht="15">
      <c r="A112" s="319">
        <v>288</v>
      </c>
      <c r="B112" s="268" t="s">
        <v>124</v>
      </c>
      <c r="C112" s="320">
        <v>15</v>
      </c>
      <c r="D112" s="326">
        <v>11684.011349999999</v>
      </c>
      <c r="E112" s="326">
        <v>10712.277995866832</v>
      </c>
      <c r="F112" s="326">
        <v>10776.597822529686</v>
      </c>
      <c r="G112" s="326">
        <v>11198.508873360364</v>
      </c>
      <c r="H112" s="327">
        <v>11500.086635247566</v>
      </c>
      <c r="I112" s="326">
        <v>2122.91995</v>
      </c>
      <c r="J112" s="326">
        <v>1823.3102984999998</v>
      </c>
      <c r="K112" s="326">
        <v>1931.5098699999999</v>
      </c>
      <c r="L112" s="326">
        <v>1985.8624884999999</v>
      </c>
      <c r="M112" s="327">
        <v>2102.6779289999999</v>
      </c>
      <c r="N112" s="326">
        <v>1837.9405800000004</v>
      </c>
      <c r="O112" s="326">
        <v>1949.499296968</v>
      </c>
      <c r="P112" s="326">
        <v>1951.7296910799998</v>
      </c>
      <c r="Q112" s="326">
        <v>1951.7296910799998</v>
      </c>
      <c r="R112" s="326">
        <v>1951.7296910799998</v>
      </c>
      <c r="S112" s="326"/>
      <c r="T112" s="356">
        <v>6405</v>
      </c>
      <c r="U112" s="334">
        <f t="shared" si="16"/>
        <v>1824.2016159250584</v>
      </c>
      <c r="V112" s="334">
        <f t="shared" si="17"/>
        <v>1672.4868065365861</v>
      </c>
      <c r="W112" s="334">
        <f t="shared" si="18"/>
        <v>1682.5289340405443</v>
      </c>
      <c r="X112" s="334">
        <f t="shared" si="19"/>
        <v>1748.4010731241785</v>
      </c>
      <c r="Y112" s="334">
        <f t="shared" si="20"/>
        <v>1795.4858134656622</v>
      </c>
      <c r="Z112" s="334">
        <f t="shared" si="21"/>
        <v>331.44729898516789</v>
      </c>
      <c r="AA112" s="334">
        <f t="shared" si="22"/>
        <v>284.6698358313817</v>
      </c>
      <c r="AB112" s="334">
        <f t="shared" si="23"/>
        <v>301.5628212334114</v>
      </c>
      <c r="AC112" s="334">
        <f t="shared" si="24"/>
        <v>310.0487882123341</v>
      </c>
      <c r="AD112" s="334">
        <f t="shared" si="25"/>
        <v>328.28695222482435</v>
      </c>
      <c r="AE112" s="334">
        <f t="shared" si="26"/>
        <v>286.95403278688531</v>
      </c>
      <c r="AF112" s="334">
        <f t="shared" si="27"/>
        <v>304.37147493645591</v>
      </c>
      <c r="AG112" s="334">
        <f t="shared" si="28"/>
        <v>304.71970196409052</v>
      </c>
      <c r="AH112" s="334">
        <f t="shared" si="29"/>
        <v>304.71970196409052</v>
      </c>
      <c r="AI112" s="334">
        <f t="shared" si="30"/>
        <v>304.71970196409052</v>
      </c>
    </row>
    <row r="113" spans="1:35" ht="15">
      <c r="A113" s="319">
        <v>290</v>
      </c>
      <c r="B113" s="268" t="s">
        <v>125</v>
      </c>
      <c r="C113" s="320">
        <v>18</v>
      </c>
      <c r="D113" s="326">
        <v>12695.476070000002</v>
      </c>
      <c r="E113" s="326">
        <v>12310.270744654206</v>
      </c>
      <c r="F113" s="326">
        <v>12211.00604115613</v>
      </c>
      <c r="G113" s="326">
        <v>12444.655641853613</v>
      </c>
      <c r="H113" s="327">
        <v>12706.800740382976</v>
      </c>
      <c r="I113" s="326">
        <v>3455.1750000000002</v>
      </c>
      <c r="J113" s="326">
        <v>3260.4503229999996</v>
      </c>
      <c r="K113" s="326">
        <v>3507.4593099999997</v>
      </c>
      <c r="L113" s="326">
        <v>3608.3650899999998</v>
      </c>
      <c r="M113" s="327">
        <v>3820.6218599999997</v>
      </c>
      <c r="N113" s="326">
        <v>2307.0356099999995</v>
      </c>
      <c r="O113" s="326">
        <v>2501.0403484120006</v>
      </c>
      <c r="P113" s="326">
        <v>2506.5174089176007</v>
      </c>
      <c r="Q113" s="326">
        <v>2506.5174089176007</v>
      </c>
      <c r="R113" s="326">
        <v>2506.5174089176007</v>
      </c>
      <c r="S113" s="326"/>
      <c r="T113" s="356">
        <v>7755</v>
      </c>
      <c r="U113" s="334">
        <f t="shared" si="16"/>
        <v>1637.0697704706645</v>
      </c>
      <c r="V113" s="334">
        <f t="shared" si="17"/>
        <v>1587.3979038883567</v>
      </c>
      <c r="W113" s="334">
        <f t="shared" si="18"/>
        <v>1574.5978131729375</v>
      </c>
      <c r="X113" s="334">
        <f t="shared" si="19"/>
        <v>1604.7267107483706</v>
      </c>
      <c r="Y113" s="334">
        <f t="shared" si="20"/>
        <v>1638.5300761293329</v>
      </c>
      <c r="Z113" s="334">
        <f t="shared" si="21"/>
        <v>445.54158607350098</v>
      </c>
      <c r="AA113" s="334">
        <f t="shared" si="22"/>
        <v>420.43202101869753</v>
      </c>
      <c r="AB113" s="334">
        <f t="shared" si="23"/>
        <v>452.28359896840743</v>
      </c>
      <c r="AC113" s="334">
        <f t="shared" si="24"/>
        <v>465.29530496453901</v>
      </c>
      <c r="AD113" s="334">
        <f t="shared" si="25"/>
        <v>492.6656170212766</v>
      </c>
      <c r="AE113" s="334">
        <f t="shared" si="26"/>
        <v>297.49008510638288</v>
      </c>
      <c r="AF113" s="334">
        <f t="shared" si="27"/>
        <v>322.5068147533205</v>
      </c>
      <c r="AG113" s="334">
        <f t="shared" si="28"/>
        <v>323.21307658511938</v>
      </c>
      <c r="AH113" s="334">
        <f t="shared" si="29"/>
        <v>323.21307658511938</v>
      </c>
      <c r="AI113" s="334">
        <f t="shared" si="30"/>
        <v>323.21307658511938</v>
      </c>
    </row>
    <row r="114" spans="1:35" ht="15">
      <c r="A114" s="319">
        <v>291</v>
      </c>
      <c r="B114" s="268" t="s">
        <v>126</v>
      </c>
      <c r="C114" s="320">
        <v>13</v>
      </c>
      <c r="D114" s="326">
        <v>3414.0867399999997</v>
      </c>
      <c r="E114" s="326">
        <v>3401.5166921930995</v>
      </c>
      <c r="F114" s="326">
        <v>3342.117313591009</v>
      </c>
      <c r="G114" s="326">
        <v>3425.5241548435542</v>
      </c>
      <c r="H114" s="327">
        <v>3523.8718208751152</v>
      </c>
      <c r="I114" s="326">
        <v>932.45699999999999</v>
      </c>
      <c r="J114" s="326">
        <v>742.54503650000004</v>
      </c>
      <c r="K114" s="326">
        <v>772.5619200000001</v>
      </c>
      <c r="L114" s="326">
        <v>793.67484349999995</v>
      </c>
      <c r="M114" s="327">
        <v>840.36159899999996</v>
      </c>
      <c r="N114" s="326">
        <v>1648.0910300000003</v>
      </c>
      <c r="O114" s="326">
        <v>1746.5091458439997</v>
      </c>
      <c r="P114" s="326">
        <v>1751.6684141319997</v>
      </c>
      <c r="Q114" s="326">
        <v>1751.6684141319997</v>
      </c>
      <c r="R114" s="326">
        <v>1751.6684141319997</v>
      </c>
      <c r="S114" s="326"/>
      <c r="T114" s="356">
        <v>2119</v>
      </c>
      <c r="U114" s="334">
        <f t="shared" si="16"/>
        <v>1611.1782633317603</v>
      </c>
      <c r="V114" s="334">
        <f t="shared" si="17"/>
        <v>1605.2461973539873</v>
      </c>
      <c r="W114" s="334">
        <f t="shared" si="18"/>
        <v>1577.214399995757</v>
      </c>
      <c r="X114" s="334">
        <f t="shared" si="19"/>
        <v>1616.5758163490111</v>
      </c>
      <c r="Y114" s="334">
        <f t="shared" si="20"/>
        <v>1662.988117449323</v>
      </c>
      <c r="Z114" s="334">
        <f t="shared" si="21"/>
        <v>440.04577630957999</v>
      </c>
      <c r="AA114" s="334">
        <f t="shared" si="22"/>
        <v>350.42238626710713</v>
      </c>
      <c r="AB114" s="334">
        <f t="shared" si="23"/>
        <v>364.58797546012278</v>
      </c>
      <c r="AC114" s="334">
        <f t="shared" si="24"/>
        <v>374.55160146295418</v>
      </c>
      <c r="AD114" s="334">
        <f t="shared" si="25"/>
        <v>396.58404860783384</v>
      </c>
      <c r="AE114" s="334">
        <f t="shared" si="26"/>
        <v>777.76830108541776</v>
      </c>
      <c r="AF114" s="334">
        <f t="shared" si="27"/>
        <v>824.21384891175069</v>
      </c>
      <c r="AG114" s="334">
        <f t="shared" si="28"/>
        <v>826.64861450306739</v>
      </c>
      <c r="AH114" s="334">
        <f t="shared" si="29"/>
        <v>826.64861450306739</v>
      </c>
      <c r="AI114" s="334">
        <f t="shared" si="30"/>
        <v>826.64861450306739</v>
      </c>
    </row>
    <row r="115" spans="1:35" ht="15">
      <c r="A115" s="319">
        <v>297</v>
      </c>
      <c r="B115" s="268" t="s">
        <v>127</v>
      </c>
      <c r="C115" s="320">
        <v>11</v>
      </c>
      <c r="D115" s="326">
        <v>227779.40860999998</v>
      </c>
      <c r="E115" s="326">
        <v>217443.76718428562</v>
      </c>
      <c r="F115" s="326">
        <v>221325.01803952616</v>
      </c>
      <c r="G115" s="326">
        <v>231985.39372154535</v>
      </c>
      <c r="H115" s="327">
        <v>241403.48294476364</v>
      </c>
      <c r="I115" s="326">
        <v>29844.138480000005</v>
      </c>
      <c r="J115" s="326">
        <v>24586.7367815</v>
      </c>
      <c r="K115" s="326">
        <v>25484.865323999999</v>
      </c>
      <c r="L115" s="326">
        <v>26173.924276500002</v>
      </c>
      <c r="M115" s="327">
        <v>27713.566881000002</v>
      </c>
      <c r="N115" s="326">
        <v>50445.45968</v>
      </c>
      <c r="O115" s="326">
        <v>50745.482803698796</v>
      </c>
      <c r="P115" s="326">
        <v>50745.482803698796</v>
      </c>
      <c r="Q115" s="326">
        <v>50745.482803698796</v>
      </c>
      <c r="R115" s="326">
        <v>50745.482803698796</v>
      </c>
      <c r="S115" s="326"/>
      <c r="T115" s="356">
        <v>122594</v>
      </c>
      <c r="U115" s="334">
        <f t="shared" si="16"/>
        <v>1857.9980146662967</v>
      </c>
      <c r="V115" s="334">
        <f t="shared" si="17"/>
        <v>1773.6901250002904</v>
      </c>
      <c r="W115" s="334">
        <f t="shared" si="18"/>
        <v>1805.3495117177526</v>
      </c>
      <c r="X115" s="334">
        <f t="shared" si="19"/>
        <v>1892.3062606778908</v>
      </c>
      <c r="Y115" s="334">
        <f t="shared" si="20"/>
        <v>1969.1296714746532</v>
      </c>
      <c r="Z115" s="334">
        <f t="shared" si="21"/>
        <v>243.43881821296316</v>
      </c>
      <c r="AA115" s="334">
        <f t="shared" si="22"/>
        <v>200.55416073788277</v>
      </c>
      <c r="AB115" s="334">
        <f t="shared" si="23"/>
        <v>207.88020069497691</v>
      </c>
      <c r="AC115" s="334">
        <f t="shared" si="24"/>
        <v>213.50085874104769</v>
      </c>
      <c r="AD115" s="334">
        <f t="shared" si="25"/>
        <v>226.05973278463873</v>
      </c>
      <c r="AE115" s="334">
        <f t="shared" si="26"/>
        <v>411.48391993082856</v>
      </c>
      <c r="AF115" s="334">
        <f t="shared" si="27"/>
        <v>413.93121036672915</v>
      </c>
      <c r="AG115" s="334">
        <f t="shared" si="28"/>
        <v>413.93121036672915</v>
      </c>
      <c r="AH115" s="334">
        <f t="shared" si="29"/>
        <v>413.93121036672915</v>
      </c>
      <c r="AI115" s="334">
        <f t="shared" si="30"/>
        <v>413.93121036672915</v>
      </c>
    </row>
    <row r="116" spans="1:35" ht="15">
      <c r="A116" s="319">
        <v>300</v>
      </c>
      <c r="B116" s="268" t="s">
        <v>128</v>
      </c>
      <c r="C116" s="320">
        <v>14</v>
      </c>
      <c r="D116" s="326">
        <v>5192.3928699999997</v>
      </c>
      <c r="E116" s="326">
        <v>5070.8034792706057</v>
      </c>
      <c r="F116" s="326">
        <v>5034.8972448029081</v>
      </c>
      <c r="G116" s="326">
        <v>5215.0152831957212</v>
      </c>
      <c r="H116" s="327">
        <v>5397.2999956159283</v>
      </c>
      <c r="I116" s="326">
        <v>693.37726999999995</v>
      </c>
      <c r="J116" s="326">
        <v>597.03900350000004</v>
      </c>
      <c r="K116" s="326">
        <v>629.92294400000003</v>
      </c>
      <c r="L116" s="326">
        <v>647.50199250000003</v>
      </c>
      <c r="M116" s="327">
        <v>685.59034500000007</v>
      </c>
      <c r="N116" s="326">
        <v>1014.1272200000001</v>
      </c>
      <c r="O116" s="326">
        <v>1136.6277857748</v>
      </c>
      <c r="P116" s="326">
        <v>1139.6504065284</v>
      </c>
      <c r="Q116" s="326">
        <v>1139.6504065284</v>
      </c>
      <c r="R116" s="326">
        <v>1139.6504065284</v>
      </c>
      <c r="S116" s="326"/>
      <c r="T116" s="356">
        <v>3437</v>
      </c>
      <c r="U116" s="334">
        <f t="shared" si="16"/>
        <v>1510.734032586558</v>
      </c>
      <c r="V116" s="334">
        <f t="shared" si="17"/>
        <v>1475.3574277773073</v>
      </c>
      <c r="W116" s="334">
        <f t="shared" si="18"/>
        <v>1464.9104581911283</v>
      </c>
      <c r="X116" s="334">
        <f t="shared" si="19"/>
        <v>1517.3160556286648</v>
      </c>
      <c r="Y116" s="334">
        <f t="shared" si="20"/>
        <v>1570.3520499318965</v>
      </c>
      <c r="Z116" s="334">
        <f t="shared" si="21"/>
        <v>201.73909514111139</v>
      </c>
      <c r="AA116" s="334">
        <f t="shared" si="22"/>
        <v>173.70934055862671</v>
      </c>
      <c r="AB116" s="334">
        <f t="shared" si="23"/>
        <v>183.27696945010183</v>
      </c>
      <c r="AC116" s="334">
        <f t="shared" si="24"/>
        <v>188.39161841722435</v>
      </c>
      <c r="AD116" s="334">
        <f t="shared" si="25"/>
        <v>199.4734783241199</v>
      </c>
      <c r="AE116" s="334">
        <f t="shared" si="26"/>
        <v>295.06174570846673</v>
      </c>
      <c r="AF116" s="334">
        <f t="shared" si="27"/>
        <v>330.70345818295027</v>
      </c>
      <c r="AG116" s="334">
        <f t="shared" si="28"/>
        <v>331.5828939564737</v>
      </c>
      <c r="AH116" s="334">
        <f t="shared" si="29"/>
        <v>331.5828939564737</v>
      </c>
      <c r="AI116" s="334">
        <f t="shared" si="30"/>
        <v>331.5828939564737</v>
      </c>
    </row>
    <row r="117" spans="1:35" ht="15">
      <c r="A117" s="319">
        <v>301</v>
      </c>
      <c r="B117" s="268" t="s">
        <v>129</v>
      </c>
      <c r="C117" s="320">
        <v>14</v>
      </c>
      <c r="D117" s="326">
        <v>30891.36318</v>
      </c>
      <c r="E117" s="326">
        <v>30109.047603954721</v>
      </c>
      <c r="F117" s="326">
        <v>29827.468820490638</v>
      </c>
      <c r="G117" s="326">
        <v>30804.743220927488</v>
      </c>
      <c r="H117" s="327">
        <v>31620.125215771463</v>
      </c>
      <c r="I117" s="326">
        <v>3989.7068199999999</v>
      </c>
      <c r="J117" s="326">
        <v>3146.940071</v>
      </c>
      <c r="K117" s="326">
        <v>3246.1046020000003</v>
      </c>
      <c r="L117" s="326">
        <v>3333.3378320000002</v>
      </c>
      <c r="M117" s="327">
        <v>3529.4165280000002</v>
      </c>
      <c r="N117" s="326">
        <v>5317.4373699999987</v>
      </c>
      <c r="O117" s="326">
        <v>5874.3983293312003</v>
      </c>
      <c r="P117" s="326">
        <v>5881.8446066224005</v>
      </c>
      <c r="Q117" s="326">
        <v>5881.8446066224005</v>
      </c>
      <c r="R117" s="326">
        <v>5881.8446066224005</v>
      </c>
      <c r="S117" s="326"/>
      <c r="T117" s="356">
        <v>19890</v>
      </c>
      <c r="U117" s="334">
        <f t="shared" si="16"/>
        <v>1553.1102654600302</v>
      </c>
      <c r="V117" s="334">
        <f t="shared" si="17"/>
        <v>1513.7781600781659</v>
      </c>
      <c r="W117" s="334">
        <f t="shared" si="18"/>
        <v>1499.6213584962613</v>
      </c>
      <c r="X117" s="334">
        <f t="shared" si="19"/>
        <v>1548.7553152804167</v>
      </c>
      <c r="Y117" s="334">
        <f t="shared" si="20"/>
        <v>1589.7498851569362</v>
      </c>
      <c r="Z117" s="334">
        <f t="shared" si="21"/>
        <v>200.58857817998992</v>
      </c>
      <c r="AA117" s="334">
        <f t="shared" si="22"/>
        <v>158.21719813976873</v>
      </c>
      <c r="AB117" s="334">
        <f t="shared" si="23"/>
        <v>163.20284575163402</v>
      </c>
      <c r="AC117" s="334">
        <f t="shared" si="24"/>
        <v>167.58862905982906</v>
      </c>
      <c r="AD117" s="334">
        <f t="shared" si="25"/>
        <v>177.44678371040726</v>
      </c>
      <c r="AE117" s="334">
        <f t="shared" si="26"/>
        <v>267.34225087983907</v>
      </c>
      <c r="AF117" s="334">
        <f t="shared" si="27"/>
        <v>295.34431017250881</v>
      </c>
      <c r="AG117" s="334">
        <f t="shared" si="28"/>
        <v>295.71868308810463</v>
      </c>
      <c r="AH117" s="334">
        <f t="shared" si="29"/>
        <v>295.71868308810463</v>
      </c>
      <c r="AI117" s="334">
        <f t="shared" si="30"/>
        <v>295.71868308810463</v>
      </c>
    </row>
    <row r="118" spans="1:35" ht="15">
      <c r="A118" s="319">
        <v>304</v>
      </c>
      <c r="B118" s="268" t="s">
        <v>130</v>
      </c>
      <c r="C118" s="320">
        <v>2</v>
      </c>
      <c r="D118" s="326">
        <v>1516.21533</v>
      </c>
      <c r="E118" s="326">
        <v>1200.2488430581179</v>
      </c>
      <c r="F118" s="326">
        <v>1275.5344300858103</v>
      </c>
      <c r="G118" s="326">
        <v>1334.4898600408171</v>
      </c>
      <c r="H118" s="327">
        <v>1392.4162091449778</v>
      </c>
      <c r="I118" s="326">
        <v>250.76729999999995</v>
      </c>
      <c r="J118" s="326">
        <v>213.9799055</v>
      </c>
      <c r="K118" s="326">
        <v>225.29830999999999</v>
      </c>
      <c r="L118" s="326">
        <v>231.5659335</v>
      </c>
      <c r="M118" s="327">
        <v>245.18745900000002</v>
      </c>
      <c r="N118" s="326">
        <v>1487.1766900000002</v>
      </c>
      <c r="O118" s="326">
        <v>1824.6860389312001</v>
      </c>
      <c r="P118" s="326">
        <v>1839.8036423728001</v>
      </c>
      <c r="Q118" s="326">
        <v>1839.8036423728001</v>
      </c>
      <c r="R118" s="326">
        <v>1839.8036423728001</v>
      </c>
      <c r="S118" s="326"/>
      <c r="T118" s="356">
        <v>950</v>
      </c>
      <c r="U118" s="334">
        <f t="shared" si="16"/>
        <v>1596.0161368421054</v>
      </c>
      <c r="V118" s="334">
        <f t="shared" si="17"/>
        <v>1263.4198347980189</v>
      </c>
      <c r="W118" s="334">
        <f t="shared" si="18"/>
        <v>1342.6678211429582</v>
      </c>
      <c r="X118" s="334">
        <f t="shared" si="19"/>
        <v>1404.726168464018</v>
      </c>
      <c r="Y118" s="334">
        <f t="shared" si="20"/>
        <v>1465.7012727841873</v>
      </c>
      <c r="Z118" s="334">
        <f t="shared" si="21"/>
        <v>263.96557894736839</v>
      </c>
      <c r="AA118" s="334">
        <f t="shared" si="22"/>
        <v>225.24200578947367</v>
      </c>
      <c r="AB118" s="334">
        <f t="shared" si="23"/>
        <v>237.15611578947369</v>
      </c>
      <c r="AC118" s="334">
        <f t="shared" si="24"/>
        <v>243.75361421052634</v>
      </c>
      <c r="AD118" s="334">
        <f t="shared" si="25"/>
        <v>258.09206210526321</v>
      </c>
      <c r="AE118" s="334">
        <f t="shared" si="26"/>
        <v>1565.4491473684213</v>
      </c>
      <c r="AF118" s="334">
        <f t="shared" si="27"/>
        <v>1920.7221462433686</v>
      </c>
      <c r="AG118" s="334">
        <f t="shared" si="28"/>
        <v>1936.6354130239999</v>
      </c>
      <c r="AH118" s="334">
        <f t="shared" si="29"/>
        <v>1936.6354130239999</v>
      </c>
      <c r="AI118" s="334">
        <f t="shared" si="30"/>
        <v>1936.6354130239999</v>
      </c>
    </row>
    <row r="119" spans="1:35" ht="15">
      <c r="A119" s="319">
        <v>305</v>
      </c>
      <c r="B119" s="268" t="s">
        <v>131</v>
      </c>
      <c r="C119" s="320">
        <v>17</v>
      </c>
      <c r="D119" s="326">
        <v>21183.3073</v>
      </c>
      <c r="E119" s="326">
        <v>20990.936193258112</v>
      </c>
      <c r="F119" s="326">
        <v>20611.20970840982</v>
      </c>
      <c r="G119" s="326">
        <v>21390.781089761811</v>
      </c>
      <c r="H119" s="327">
        <v>21986.524576987082</v>
      </c>
      <c r="I119" s="326">
        <v>4716.1624899999997</v>
      </c>
      <c r="J119" s="326">
        <v>4555.2549284999996</v>
      </c>
      <c r="K119" s="326">
        <v>4919.0992880000003</v>
      </c>
      <c r="L119" s="326">
        <v>5061.3970715000014</v>
      </c>
      <c r="M119" s="327">
        <v>5359.1263110000009</v>
      </c>
      <c r="N119" s="326">
        <v>8048.3065800000004</v>
      </c>
      <c r="O119" s="326">
        <v>8549.1686954239995</v>
      </c>
      <c r="P119" s="326">
        <v>8564.5767920959988</v>
      </c>
      <c r="Q119" s="326">
        <v>8564.5767920959988</v>
      </c>
      <c r="R119" s="326">
        <v>8564.5767920959988</v>
      </c>
      <c r="S119" s="326"/>
      <c r="T119" s="356">
        <v>15146</v>
      </c>
      <c r="U119" s="334">
        <f t="shared" si="16"/>
        <v>1398.6073748844581</v>
      </c>
      <c r="V119" s="334">
        <f t="shared" si="17"/>
        <v>1385.9062586331779</v>
      </c>
      <c r="W119" s="334">
        <f t="shared" si="18"/>
        <v>1360.8351847623017</v>
      </c>
      <c r="X119" s="334">
        <f t="shared" si="19"/>
        <v>1412.305631174027</v>
      </c>
      <c r="Y119" s="334">
        <f t="shared" si="20"/>
        <v>1451.6390186839483</v>
      </c>
      <c r="Z119" s="334">
        <f t="shared" si="21"/>
        <v>311.380066684273</v>
      </c>
      <c r="AA119" s="334">
        <f t="shared" si="22"/>
        <v>300.75630057440907</v>
      </c>
      <c r="AB119" s="334">
        <f t="shared" si="23"/>
        <v>324.77877248118318</v>
      </c>
      <c r="AC119" s="334">
        <f t="shared" si="24"/>
        <v>334.1738459989437</v>
      </c>
      <c r="AD119" s="334">
        <f t="shared" si="25"/>
        <v>353.83113105770502</v>
      </c>
      <c r="AE119" s="334">
        <f t="shared" si="26"/>
        <v>531.38165720322195</v>
      </c>
      <c r="AF119" s="334">
        <f t="shared" si="27"/>
        <v>564.45059391416873</v>
      </c>
      <c r="AG119" s="334">
        <f t="shared" si="28"/>
        <v>565.46789859342391</v>
      </c>
      <c r="AH119" s="334">
        <f t="shared" si="29"/>
        <v>565.46789859342391</v>
      </c>
      <c r="AI119" s="334">
        <f t="shared" si="30"/>
        <v>565.46789859342391</v>
      </c>
    </row>
    <row r="120" spans="1:35" ht="15">
      <c r="A120" s="319">
        <v>309</v>
      </c>
      <c r="B120" s="323" t="s">
        <v>190</v>
      </c>
      <c r="C120" s="320">
        <v>12</v>
      </c>
      <c r="D120" s="326">
        <v>10044.136490000001</v>
      </c>
      <c r="E120" s="326">
        <v>9582.3185155245083</v>
      </c>
      <c r="F120" s="326">
        <v>9520.8943734218592</v>
      </c>
      <c r="G120" s="326">
        <v>9758.8035637048652</v>
      </c>
      <c r="H120" s="327">
        <v>9969.6168775031238</v>
      </c>
      <c r="I120" s="326">
        <v>1073.2949300000002</v>
      </c>
      <c r="J120" s="326">
        <v>956.94864800000005</v>
      </c>
      <c r="K120" s="326">
        <v>1022.375094</v>
      </c>
      <c r="L120" s="326">
        <v>1051.5322289999999</v>
      </c>
      <c r="M120" s="327">
        <v>1113.387066</v>
      </c>
      <c r="N120" s="326">
        <v>1666.14076</v>
      </c>
      <c r="O120" s="326">
        <v>1702.6669386580002</v>
      </c>
      <c r="P120" s="326">
        <v>1704.5334797140001</v>
      </c>
      <c r="Q120" s="326">
        <v>1704.5334797140001</v>
      </c>
      <c r="R120" s="326">
        <v>1704.5334797140001</v>
      </c>
      <c r="S120" s="326"/>
      <c r="T120" s="356">
        <v>6457</v>
      </c>
      <c r="U120" s="334">
        <f t="shared" si="16"/>
        <v>1555.5422781477466</v>
      </c>
      <c r="V120" s="334">
        <f t="shared" si="17"/>
        <v>1484.0202130284201</v>
      </c>
      <c r="W120" s="334">
        <f t="shared" si="18"/>
        <v>1474.50741418954</v>
      </c>
      <c r="X120" s="334">
        <f t="shared" si="19"/>
        <v>1511.3525729758194</v>
      </c>
      <c r="Y120" s="334">
        <f t="shared" si="20"/>
        <v>1544.0013748649719</v>
      </c>
      <c r="Z120" s="334">
        <f t="shared" si="21"/>
        <v>166.22191884776214</v>
      </c>
      <c r="AA120" s="334">
        <f t="shared" si="22"/>
        <v>148.20329069227196</v>
      </c>
      <c r="AB120" s="334">
        <f t="shared" si="23"/>
        <v>158.33592906922721</v>
      </c>
      <c r="AC120" s="334">
        <f t="shared" si="24"/>
        <v>162.85151448040884</v>
      </c>
      <c r="AD120" s="334">
        <f t="shared" si="25"/>
        <v>172.43101533219763</v>
      </c>
      <c r="AE120" s="334">
        <f t="shared" si="26"/>
        <v>258.03635744153632</v>
      </c>
      <c r="AF120" s="334">
        <f t="shared" si="27"/>
        <v>263.69319167693976</v>
      </c>
      <c r="AG120" s="334">
        <f t="shared" si="28"/>
        <v>263.98226416509215</v>
      </c>
      <c r="AH120" s="334">
        <f t="shared" si="29"/>
        <v>263.98226416509215</v>
      </c>
      <c r="AI120" s="334">
        <f t="shared" si="30"/>
        <v>263.98226416509215</v>
      </c>
    </row>
    <row r="121" spans="1:35" ht="15">
      <c r="A121" s="319">
        <v>312</v>
      </c>
      <c r="B121" s="268" t="s">
        <v>132</v>
      </c>
      <c r="C121" s="320">
        <v>13</v>
      </c>
      <c r="D121" s="326">
        <v>1972.6933000000001</v>
      </c>
      <c r="E121" s="326">
        <v>1836.2392859335596</v>
      </c>
      <c r="F121" s="326">
        <v>1809.7615640628351</v>
      </c>
      <c r="G121" s="326">
        <v>1863.4309389867719</v>
      </c>
      <c r="H121" s="327">
        <v>1906.6251716304016</v>
      </c>
      <c r="I121" s="326">
        <v>804.22263000000009</v>
      </c>
      <c r="J121" s="326">
        <v>631.43059900000003</v>
      </c>
      <c r="K121" s="326">
        <v>656.47854999999993</v>
      </c>
      <c r="L121" s="326">
        <v>674.41213399999992</v>
      </c>
      <c r="M121" s="327">
        <v>714.08343599999989</v>
      </c>
      <c r="N121" s="326">
        <v>518.95776999999998</v>
      </c>
      <c r="O121" s="326">
        <v>542.81256732600002</v>
      </c>
      <c r="P121" s="326">
        <v>543.26035459799994</v>
      </c>
      <c r="Q121" s="326">
        <v>543.26035459799994</v>
      </c>
      <c r="R121" s="326">
        <v>543.26035459799994</v>
      </c>
      <c r="S121" s="326"/>
      <c r="T121" s="356">
        <v>1196</v>
      </c>
      <c r="U121" s="334">
        <f t="shared" si="16"/>
        <v>1649.4091137123746</v>
      </c>
      <c r="V121" s="334">
        <f t="shared" si="17"/>
        <v>1535.3171287069895</v>
      </c>
      <c r="W121" s="334">
        <f t="shared" si="18"/>
        <v>1513.1785652699291</v>
      </c>
      <c r="X121" s="334">
        <f t="shared" si="19"/>
        <v>1558.0526245708795</v>
      </c>
      <c r="Y121" s="334">
        <f t="shared" si="20"/>
        <v>1594.1682037043493</v>
      </c>
      <c r="Z121" s="334">
        <f t="shared" si="21"/>
        <v>672.42694816053518</v>
      </c>
      <c r="AA121" s="334">
        <f t="shared" si="22"/>
        <v>527.95200585284283</v>
      </c>
      <c r="AB121" s="334">
        <f t="shared" si="23"/>
        <v>548.89510869565208</v>
      </c>
      <c r="AC121" s="334">
        <f t="shared" si="24"/>
        <v>563.8897441471571</v>
      </c>
      <c r="AD121" s="334">
        <f t="shared" si="25"/>
        <v>597.05972909698983</v>
      </c>
      <c r="AE121" s="334">
        <f t="shared" si="26"/>
        <v>433.91117892976587</v>
      </c>
      <c r="AF121" s="334">
        <f t="shared" si="27"/>
        <v>453.8566616438128</v>
      </c>
      <c r="AG121" s="334">
        <f t="shared" si="28"/>
        <v>454.23106571739123</v>
      </c>
      <c r="AH121" s="334">
        <f t="shared" si="29"/>
        <v>454.23106571739123</v>
      </c>
      <c r="AI121" s="334">
        <f t="shared" si="30"/>
        <v>454.23106571739123</v>
      </c>
    </row>
    <row r="122" spans="1:35" ht="15">
      <c r="A122" s="319">
        <v>316</v>
      </c>
      <c r="B122" s="268" t="s">
        <v>133</v>
      </c>
      <c r="C122" s="320">
        <v>7</v>
      </c>
      <c r="D122" s="326">
        <v>8035.1207299999996</v>
      </c>
      <c r="E122" s="326">
        <v>7539.3245099866281</v>
      </c>
      <c r="F122" s="326">
        <v>7742.1480175425622</v>
      </c>
      <c r="G122" s="326">
        <v>8010.7037655190607</v>
      </c>
      <c r="H122" s="327">
        <v>8275.2318888699228</v>
      </c>
      <c r="I122" s="326">
        <v>1304.4471099999998</v>
      </c>
      <c r="J122" s="326">
        <v>1973.2816600000001</v>
      </c>
      <c r="K122" s="326">
        <v>2287.9856800000002</v>
      </c>
      <c r="L122" s="326">
        <v>2361.0964079999999</v>
      </c>
      <c r="M122" s="327">
        <v>2499.9844319999997</v>
      </c>
      <c r="N122" s="326">
        <v>1273.1339400000002</v>
      </c>
      <c r="O122" s="326">
        <v>1288.11451197</v>
      </c>
      <c r="P122" s="326">
        <v>1288.11451197</v>
      </c>
      <c r="Q122" s="326">
        <v>1288.11451197</v>
      </c>
      <c r="R122" s="326">
        <v>1288.11451197</v>
      </c>
      <c r="S122" s="326"/>
      <c r="T122" s="356">
        <v>4198</v>
      </c>
      <c r="U122" s="334">
        <f t="shared" si="16"/>
        <v>1914.0354287756072</v>
      </c>
      <c r="V122" s="334">
        <f t="shared" si="17"/>
        <v>1795.9324702207307</v>
      </c>
      <c r="W122" s="334">
        <f t="shared" si="18"/>
        <v>1844.2467883617348</v>
      </c>
      <c r="X122" s="334">
        <f t="shared" si="19"/>
        <v>1908.2190961217389</v>
      </c>
      <c r="Y122" s="334">
        <f t="shared" si="20"/>
        <v>1971.2319887732069</v>
      </c>
      <c r="Z122" s="334">
        <f t="shared" si="21"/>
        <v>310.73061219628391</v>
      </c>
      <c r="AA122" s="334">
        <f t="shared" si="22"/>
        <v>470.0528013339686</v>
      </c>
      <c r="AB122" s="334">
        <f t="shared" si="23"/>
        <v>545.01802763220587</v>
      </c>
      <c r="AC122" s="334">
        <f t="shared" si="24"/>
        <v>562.43363696998563</v>
      </c>
      <c r="AD122" s="334">
        <f t="shared" si="25"/>
        <v>595.51796855645534</v>
      </c>
      <c r="AE122" s="334">
        <f t="shared" si="26"/>
        <v>303.27154359218679</v>
      </c>
      <c r="AF122" s="334">
        <f t="shared" si="27"/>
        <v>306.84004572891848</v>
      </c>
      <c r="AG122" s="334">
        <f t="shared" si="28"/>
        <v>306.84004572891848</v>
      </c>
      <c r="AH122" s="334">
        <f t="shared" si="29"/>
        <v>306.84004572891848</v>
      </c>
      <c r="AI122" s="334">
        <f t="shared" si="30"/>
        <v>306.84004572891848</v>
      </c>
    </row>
    <row r="123" spans="1:35" ht="15">
      <c r="A123" s="319">
        <v>317</v>
      </c>
      <c r="B123" s="268" t="s">
        <v>134</v>
      </c>
      <c r="C123" s="325">
        <v>17</v>
      </c>
      <c r="D123" s="326">
        <v>2940.0195200000003</v>
      </c>
      <c r="E123" s="326">
        <v>3514.3953118924533</v>
      </c>
      <c r="F123" s="326">
        <v>3471.615572671014</v>
      </c>
      <c r="G123" s="326">
        <v>3584.624998365176</v>
      </c>
      <c r="H123" s="327">
        <v>3710.4574995636517</v>
      </c>
      <c r="I123" s="326">
        <v>822.35623999999996</v>
      </c>
      <c r="J123" s="326">
        <v>615.36914000000002</v>
      </c>
      <c r="K123" s="326">
        <v>622.0250880000001</v>
      </c>
      <c r="L123" s="326">
        <v>638.11580800000002</v>
      </c>
      <c r="M123" s="327">
        <v>675.65203200000008</v>
      </c>
      <c r="N123" s="326">
        <v>668.83641999999998</v>
      </c>
      <c r="O123" s="326">
        <v>728.11805573439995</v>
      </c>
      <c r="P123" s="326">
        <v>729.22524363519994</v>
      </c>
      <c r="Q123" s="326">
        <v>729.22524363519994</v>
      </c>
      <c r="R123" s="326">
        <v>729.22524363519994</v>
      </c>
      <c r="S123" s="326"/>
      <c r="T123" s="356">
        <v>2474</v>
      </c>
      <c r="U123" s="334">
        <f t="shared" si="16"/>
        <v>1188.3668229587713</v>
      </c>
      <c r="V123" s="334">
        <f t="shared" si="17"/>
        <v>1420.5316539581459</v>
      </c>
      <c r="W123" s="334">
        <f t="shared" si="18"/>
        <v>1403.2399242809272</v>
      </c>
      <c r="X123" s="334">
        <f t="shared" si="19"/>
        <v>1448.9187543917444</v>
      </c>
      <c r="Y123" s="334">
        <f t="shared" si="20"/>
        <v>1499.7807193062456</v>
      </c>
      <c r="Z123" s="334">
        <f t="shared" si="21"/>
        <v>332.39945028294261</v>
      </c>
      <c r="AA123" s="334">
        <f t="shared" si="22"/>
        <v>248.73449474535167</v>
      </c>
      <c r="AB123" s="334">
        <f t="shared" si="23"/>
        <v>251.4248536782539</v>
      </c>
      <c r="AC123" s="334">
        <f t="shared" si="24"/>
        <v>257.92878253839933</v>
      </c>
      <c r="AD123" s="334">
        <f t="shared" si="25"/>
        <v>273.10106386418761</v>
      </c>
      <c r="AE123" s="334">
        <f t="shared" si="26"/>
        <v>270.34616814874693</v>
      </c>
      <c r="AF123" s="334">
        <f t="shared" si="27"/>
        <v>294.30802576168145</v>
      </c>
      <c r="AG123" s="334">
        <f t="shared" si="28"/>
        <v>294.75555522845593</v>
      </c>
      <c r="AH123" s="334">
        <f t="shared" si="29"/>
        <v>294.75555522845593</v>
      </c>
      <c r="AI123" s="334">
        <f t="shared" si="30"/>
        <v>294.75555522845593</v>
      </c>
    </row>
    <row r="124" spans="1:35" ht="15">
      <c r="A124" s="319">
        <v>320</v>
      </c>
      <c r="B124" s="268" t="s">
        <v>101</v>
      </c>
      <c r="C124" s="320">
        <v>19</v>
      </c>
      <c r="D124" s="326">
        <v>12500.940430000002</v>
      </c>
      <c r="E124" s="326">
        <v>11948.075077957437</v>
      </c>
      <c r="F124" s="326">
        <v>11948.694799620191</v>
      </c>
      <c r="G124" s="326">
        <v>12139.037126794967</v>
      </c>
      <c r="H124" s="327">
        <v>12430.44863862511</v>
      </c>
      <c r="I124" s="326">
        <v>1393.0380699999998</v>
      </c>
      <c r="J124" s="326">
        <v>1689.1998289999999</v>
      </c>
      <c r="K124" s="326">
        <v>1927.86149</v>
      </c>
      <c r="L124" s="326">
        <v>1988.474598</v>
      </c>
      <c r="M124" s="327">
        <v>2105.4436919999998</v>
      </c>
      <c r="N124" s="326">
        <v>5084.3723499999996</v>
      </c>
      <c r="O124" s="326">
        <v>5212.4841034840001</v>
      </c>
      <c r="P124" s="326">
        <v>5218.1011937080002</v>
      </c>
      <c r="Q124" s="326">
        <v>5218.1011937080002</v>
      </c>
      <c r="R124" s="326">
        <v>5218.1011937080002</v>
      </c>
      <c r="S124" s="326"/>
      <c r="T124" s="356">
        <v>6996</v>
      </c>
      <c r="U124" s="334">
        <f t="shared" si="16"/>
        <v>1786.8697012578618</v>
      </c>
      <c r="V124" s="334">
        <f t="shared" si="17"/>
        <v>1707.843779010497</v>
      </c>
      <c r="W124" s="334">
        <f t="shared" si="18"/>
        <v>1707.9323612950529</v>
      </c>
      <c r="X124" s="334">
        <f t="shared" si="19"/>
        <v>1735.139669353197</v>
      </c>
      <c r="Y124" s="334">
        <f t="shared" si="20"/>
        <v>1776.7936876250872</v>
      </c>
      <c r="Z124" s="334">
        <f t="shared" si="21"/>
        <v>199.11922098341907</v>
      </c>
      <c r="AA124" s="334">
        <f t="shared" si="22"/>
        <v>241.45223399085191</v>
      </c>
      <c r="AB124" s="334">
        <f t="shared" si="23"/>
        <v>275.56625071469409</v>
      </c>
      <c r="AC124" s="334">
        <f t="shared" si="24"/>
        <v>284.23021698113206</v>
      </c>
      <c r="AD124" s="334">
        <f t="shared" si="25"/>
        <v>300.94964150943395</v>
      </c>
      <c r="AE124" s="334">
        <f t="shared" si="26"/>
        <v>726.75419525443101</v>
      </c>
      <c r="AF124" s="334">
        <f t="shared" si="27"/>
        <v>745.06633840537449</v>
      </c>
      <c r="AG124" s="334">
        <f t="shared" si="28"/>
        <v>745.86923866609493</v>
      </c>
      <c r="AH124" s="334">
        <f t="shared" si="29"/>
        <v>745.86923866609493</v>
      </c>
      <c r="AI124" s="334">
        <f t="shared" si="30"/>
        <v>745.86923866609493</v>
      </c>
    </row>
    <row r="125" spans="1:35" ht="15">
      <c r="A125" s="319">
        <v>322</v>
      </c>
      <c r="B125" s="323" t="s">
        <v>103</v>
      </c>
      <c r="C125" s="320">
        <v>2</v>
      </c>
      <c r="D125" s="326">
        <v>9347.1117900000008</v>
      </c>
      <c r="E125" s="326">
        <v>9329.9372933226186</v>
      </c>
      <c r="F125" s="326">
        <v>9172.6409940426274</v>
      </c>
      <c r="G125" s="326">
        <v>9495.0667333471829</v>
      </c>
      <c r="H125" s="327">
        <v>9771.8349576854071</v>
      </c>
      <c r="I125" s="326">
        <v>1113.5153299999999</v>
      </c>
      <c r="J125" s="326">
        <v>924.1488834999999</v>
      </c>
      <c r="K125" s="326">
        <v>970.46075999999994</v>
      </c>
      <c r="L125" s="326">
        <v>997.37749649999978</v>
      </c>
      <c r="M125" s="327">
        <v>1056.0467609999998</v>
      </c>
      <c r="N125" s="326">
        <v>3691.90798</v>
      </c>
      <c r="O125" s="326">
        <v>3932.5599429947988</v>
      </c>
      <c r="P125" s="326">
        <v>3944.1873742907992</v>
      </c>
      <c r="Q125" s="326">
        <v>3944.1873742907992</v>
      </c>
      <c r="R125" s="326">
        <v>3944.1873742907992</v>
      </c>
      <c r="S125" s="326"/>
      <c r="T125" s="356">
        <v>6549</v>
      </c>
      <c r="U125" s="334">
        <f t="shared" si="16"/>
        <v>1427.2578699038022</v>
      </c>
      <c r="V125" s="334">
        <f t="shared" si="17"/>
        <v>1424.6354089666543</v>
      </c>
      <c r="W125" s="334">
        <f t="shared" si="18"/>
        <v>1400.6170398599218</v>
      </c>
      <c r="X125" s="334">
        <f t="shared" si="19"/>
        <v>1449.8498600316359</v>
      </c>
      <c r="Y125" s="334">
        <f t="shared" si="20"/>
        <v>1492.1110028531696</v>
      </c>
      <c r="Z125" s="334">
        <f t="shared" si="21"/>
        <v>170.02829897694303</v>
      </c>
      <c r="AA125" s="334">
        <f t="shared" si="22"/>
        <v>141.11297656130705</v>
      </c>
      <c r="AB125" s="334">
        <f t="shared" si="23"/>
        <v>148.18457169033439</v>
      </c>
      <c r="AC125" s="334">
        <f t="shared" si="24"/>
        <v>152.29462459917542</v>
      </c>
      <c r="AD125" s="334">
        <f t="shared" si="25"/>
        <v>161.25313192853869</v>
      </c>
      <c r="AE125" s="334">
        <f t="shared" si="26"/>
        <v>563.73613986868224</v>
      </c>
      <c r="AF125" s="334">
        <f t="shared" si="27"/>
        <v>600.48250771030678</v>
      </c>
      <c r="AG125" s="334">
        <f t="shared" si="28"/>
        <v>602.25795912212538</v>
      </c>
      <c r="AH125" s="334">
        <f t="shared" si="29"/>
        <v>602.25795912212538</v>
      </c>
      <c r="AI125" s="334">
        <f t="shared" si="30"/>
        <v>602.25795912212538</v>
      </c>
    </row>
    <row r="126" spans="1:35" ht="15">
      <c r="A126" s="319">
        <v>398</v>
      </c>
      <c r="B126" s="268" t="s">
        <v>135</v>
      </c>
      <c r="C126" s="320">
        <v>7</v>
      </c>
      <c r="D126" s="326">
        <v>225383.37432000003</v>
      </c>
      <c r="E126" s="326">
        <v>208723.74400749034</v>
      </c>
      <c r="F126" s="326">
        <v>213016.76976409976</v>
      </c>
      <c r="G126" s="326">
        <v>222296.54583550536</v>
      </c>
      <c r="H126" s="327">
        <v>230612.258513187</v>
      </c>
      <c r="I126" s="326">
        <v>32652.219389999998</v>
      </c>
      <c r="J126" s="326">
        <v>26404.485694999996</v>
      </c>
      <c r="K126" s="326">
        <v>27215.040673999996</v>
      </c>
      <c r="L126" s="326">
        <v>27943.519956</v>
      </c>
      <c r="M126" s="327">
        <v>29587.256423999996</v>
      </c>
      <c r="N126" s="326">
        <v>46807.072040000006</v>
      </c>
      <c r="O126" s="326">
        <v>47056.714747483995</v>
      </c>
      <c r="P126" s="326">
        <v>47056.714747483995</v>
      </c>
      <c r="Q126" s="326">
        <v>47056.714747483995</v>
      </c>
      <c r="R126" s="326">
        <v>47056.714747483995</v>
      </c>
      <c r="S126" s="326"/>
      <c r="T126" s="356">
        <v>120175</v>
      </c>
      <c r="U126" s="334">
        <f t="shared" si="16"/>
        <v>1875.4597405450386</v>
      </c>
      <c r="V126" s="334">
        <f t="shared" si="17"/>
        <v>1736.8316539004813</v>
      </c>
      <c r="W126" s="334">
        <f t="shared" si="18"/>
        <v>1772.5547723245249</v>
      </c>
      <c r="X126" s="334">
        <f t="shared" si="19"/>
        <v>1849.7736287539451</v>
      </c>
      <c r="Y126" s="334">
        <f t="shared" si="20"/>
        <v>1918.9703225561639</v>
      </c>
      <c r="Z126" s="334">
        <f t="shared" si="21"/>
        <v>271.7055909298939</v>
      </c>
      <c r="AA126" s="334">
        <f t="shared" si="22"/>
        <v>219.71696022467233</v>
      </c>
      <c r="AB126" s="334">
        <f t="shared" si="23"/>
        <v>226.4617488995215</v>
      </c>
      <c r="AC126" s="334">
        <f t="shared" si="24"/>
        <v>232.52356942791764</v>
      </c>
      <c r="AD126" s="334">
        <f t="shared" si="25"/>
        <v>246.2014264530892</v>
      </c>
      <c r="AE126" s="334">
        <f t="shared" si="26"/>
        <v>389.49092606615358</v>
      </c>
      <c r="AF126" s="334">
        <f t="shared" si="27"/>
        <v>391.56825252743084</v>
      </c>
      <c r="AG126" s="334">
        <f t="shared" si="28"/>
        <v>391.56825252743084</v>
      </c>
      <c r="AH126" s="334">
        <f t="shared" si="29"/>
        <v>391.56825252743084</v>
      </c>
      <c r="AI126" s="334">
        <f t="shared" si="30"/>
        <v>391.56825252743084</v>
      </c>
    </row>
    <row r="127" spans="1:35" ht="15">
      <c r="A127" s="319">
        <v>399</v>
      </c>
      <c r="B127" s="324" t="s">
        <v>136</v>
      </c>
      <c r="C127" s="320">
        <v>15</v>
      </c>
      <c r="D127" s="326">
        <v>16390.120030000002</v>
      </c>
      <c r="E127" s="326">
        <v>16216.400476661236</v>
      </c>
      <c r="F127" s="326">
        <v>16657.045633756185</v>
      </c>
      <c r="G127" s="326">
        <v>17280.025761943158</v>
      </c>
      <c r="H127" s="327">
        <v>17882.52907820982</v>
      </c>
      <c r="I127" s="326">
        <v>1080.3113399999997</v>
      </c>
      <c r="J127" s="326">
        <v>967.51568799999995</v>
      </c>
      <c r="K127" s="326">
        <v>1021.31768</v>
      </c>
      <c r="L127" s="326">
        <v>1049.7648919999999</v>
      </c>
      <c r="M127" s="327">
        <v>1111.5157679999998</v>
      </c>
      <c r="N127" s="326">
        <v>1441.3699399999998</v>
      </c>
      <c r="O127" s="326">
        <v>1481.72964748</v>
      </c>
      <c r="P127" s="326">
        <v>1483.6037117200001</v>
      </c>
      <c r="Q127" s="326">
        <v>1483.6037117200001</v>
      </c>
      <c r="R127" s="326">
        <v>1483.6037117200001</v>
      </c>
      <c r="S127" s="326"/>
      <c r="T127" s="356">
        <v>7817</v>
      </c>
      <c r="U127" s="334">
        <f t="shared" si="16"/>
        <v>2096.7276487143408</v>
      </c>
      <c r="V127" s="334">
        <f t="shared" si="17"/>
        <v>2074.5043465090489</v>
      </c>
      <c r="W127" s="334">
        <f t="shared" si="18"/>
        <v>2130.87445743331</v>
      </c>
      <c r="X127" s="334">
        <f t="shared" si="19"/>
        <v>2210.5700092034231</v>
      </c>
      <c r="Y127" s="334">
        <f t="shared" si="20"/>
        <v>2287.6460378930306</v>
      </c>
      <c r="Z127" s="334">
        <f t="shared" si="21"/>
        <v>138.20024817705001</v>
      </c>
      <c r="AA127" s="334">
        <f t="shared" si="22"/>
        <v>123.77071613150825</v>
      </c>
      <c r="AB127" s="334">
        <f t="shared" si="23"/>
        <v>130.65340667775362</v>
      </c>
      <c r="AC127" s="334">
        <f t="shared" si="24"/>
        <v>134.29255366508892</v>
      </c>
      <c r="AD127" s="334">
        <f t="shared" si="25"/>
        <v>142.19211564538821</v>
      </c>
      <c r="AE127" s="334">
        <f t="shared" si="26"/>
        <v>184.38914417295635</v>
      </c>
      <c r="AF127" s="334">
        <f t="shared" si="27"/>
        <v>189.55221280286557</v>
      </c>
      <c r="AG127" s="334">
        <f t="shared" si="28"/>
        <v>189.79195493411794</v>
      </c>
      <c r="AH127" s="334">
        <f t="shared" si="29"/>
        <v>189.79195493411794</v>
      </c>
      <c r="AI127" s="334">
        <f t="shared" si="30"/>
        <v>189.79195493411794</v>
      </c>
    </row>
    <row r="128" spans="1:35" ht="15">
      <c r="A128" s="319">
        <v>400</v>
      </c>
      <c r="B128" s="268" t="s">
        <v>137</v>
      </c>
      <c r="C128" s="320">
        <v>2</v>
      </c>
      <c r="D128" s="326">
        <v>13923.69715</v>
      </c>
      <c r="E128" s="326">
        <v>13528.183526533485</v>
      </c>
      <c r="F128" s="326">
        <v>13451.006768483358</v>
      </c>
      <c r="G128" s="326">
        <v>14038.652676142283</v>
      </c>
      <c r="H128" s="327">
        <v>14540.11054522327</v>
      </c>
      <c r="I128" s="326">
        <v>2367.09942</v>
      </c>
      <c r="J128" s="326">
        <v>1850.7756095</v>
      </c>
      <c r="K128" s="326">
        <v>1888.6483080000003</v>
      </c>
      <c r="L128" s="326">
        <v>1938.3042745000005</v>
      </c>
      <c r="M128" s="327">
        <v>2052.3221730000005</v>
      </c>
      <c r="N128" s="326">
        <v>2125.6809199999998</v>
      </c>
      <c r="O128" s="326">
        <v>2324.3846596371995</v>
      </c>
      <c r="P128" s="326">
        <v>2329.3533251091999</v>
      </c>
      <c r="Q128" s="326">
        <v>2329.3533251091999</v>
      </c>
      <c r="R128" s="326">
        <v>2329.3533251091999</v>
      </c>
      <c r="S128" s="326"/>
      <c r="T128" s="356">
        <v>8366</v>
      </c>
      <c r="U128" s="334">
        <f t="shared" si="16"/>
        <v>1664.319525460196</v>
      </c>
      <c r="V128" s="334">
        <f t="shared" si="17"/>
        <v>1617.0432137859771</v>
      </c>
      <c r="W128" s="334">
        <f t="shared" si="18"/>
        <v>1607.8181650111592</v>
      </c>
      <c r="X128" s="334">
        <f t="shared" si="19"/>
        <v>1678.0603246643896</v>
      </c>
      <c r="Y128" s="334">
        <f t="shared" si="20"/>
        <v>1738.0003042341943</v>
      </c>
      <c r="Z128" s="334">
        <f t="shared" si="21"/>
        <v>282.94279464499164</v>
      </c>
      <c r="AA128" s="334">
        <f t="shared" si="22"/>
        <v>221.22586773846521</v>
      </c>
      <c r="AB128" s="334">
        <f t="shared" si="23"/>
        <v>225.75284580444659</v>
      </c>
      <c r="AC128" s="334">
        <f t="shared" si="24"/>
        <v>231.68829482428885</v>
      </c>
      <c r="AD128" s="334">
        <f t="shared" si="25"/>
        <v>245.317018049247</v>
      </c>
      <c r="AE128" s="334">
        <f t="shared" si="26"/>
        <v>254.08569447764762</v>
      </c>
      <c r="AF128" s="334">
        <f t="shared" si="27"/>
        <v>277.83703796763086</v>
      </c>
      <c r="AG128" s="334">
        <f t="shared" si="28"/>
        <v>278.43094969031796</v>
      </c>
      <c r="AH128" s="334">
        <f t="shared" si="29"/>
        <v>278.43094969031796</v>
      </c>
      <c r="AI128" s="334">
        <f t="shared" si="30"/>
        <v>278.43094969031796</v>
      </c>
    </row>
    <row r="129" spans="1:35" ht="15">
      <c r="A129" s="319">
        <v>402</v>
      </c>
      <c r="B129" s="268" t="s">
        <v>139</v>
      </c>
      <c r="C129" s="320">
        <v>11</v>
      </c>
      <c r="D129" s="326">
        <v>14000.09166</v>
      </c>
      <c r="E129" s="326">
        <v>14936.098600059597</v>
      </c>
      <c r="F129" s="326">
        <v>15036.504368713075</v>
      </c>
      <c r="G129" s="326">
        <v>15469.822821506485</v>
      </c>
      <c r="H129" s="327">
        <v>15926.898288795714</v>
      </c>
      <c r="I129" s="326">
        <v>1738.18444</v>
      </c>
      <c r="J129" s="326">
        <v>1511.7688590000002</v>
      </c>
      <c r="K129" s="326">
        <v>1603.3278339999999</v>
      </c>
      <c r="L129" s="326">
        <v>1648.4970039999998</v>
      </c>
      <c r="M129" s="327">
        <v>1745.467416</v>
      </c>
      <c r="N129" s="326">
        <v>2309.0545999999999</v>
      </c>
      <c r="O129" s="326">
        <v>2835.7939759824003</v>
      </c>
      <c r="P129" s="326">
        <v>2854.8661021296002</v>
      </c>
      <c r="Q129" s="326">
        <v>2854.8661021296002</v>
      </c>
      <c r="R129" s="326">
        <v>2854.8661021296002</v>
      </c>
      <c r="S129" s="326"/>
      <c r="T129" s="356">
        <v>9099</v>
      </c>
      <c r="U129" s="334">
        <f t="shared" si="16"/>
        <v>1538.6406923837785</v>
      </c>
      <c r="V129" s="334">
        <f t="shared" si="17"/>
        <v>1641.5099021936032</v>
      </c>
      <c r="W129" s="334">
        <f t="shared" si="18"/>
        <v>1652.5447157614105</v>
      </c>
      <c r="X129" s="334">
        <f t="shared" si="19"/>
        <v>1700.1673614140548</v>
      </c>
      <c r="Y129" s="334">
        <f t="shared" si="20"/>
        <v>1750.4009549176517</v>
      </c>
      <c r="Z129" s="334">
        <f t="shared" si="21"/>
        <v>191.03027145840201</v>
      </c>
      <c r="AA129" s="334">
        <f t="shared" si="22"/>
        <v>166.14670392350808</v>
      </c>
      <c r="AB129" s="334">
        <f t="shared" si="23"/>
        <v>176.20923552038687</v>
      </c>
      <c r="AC129" s="334">
        <f t="shared" si="24"/>
        <v>181.17342609077917</v>
      </c>
      <c r="AD129" s="334">
        <f t="shared" si="25"/>
        <v>191.83068644906032</v>
      </c>
      <c r="AE129" s="334">
        <f t="shared" si="26"/>
        <v>253.77015056599626</v>
      </c>
      <c r="AF129" s="334">
        <f t="shared" si="27"/>
        <v>311.65995999366964</v>
      </c>
      <c r="AG129" s="334">
        <f t="shared" si="28"/>
        <v>313.75602836900759</v>
      </c>
      <c r="AH129" s="334">
        <f t="shared" si="29"/>
        <v>313.75602836900759</v>
      </c>
      <c r="AI129" s="334">
        <f t="shared" si="30"/>
        <v>313.75602836900759</v>
      </c>
    </row>
    <row r="130" spans="1:35" ht="15">
      <c r="A130" s="319">
        <v>403</v>
      </c>
      <c r="B130" s="268" t="s">
        <v>140</v>
      </c>
      <c r="C130" s="320">
        <v>14</v>
      </c>
      <c r="D130" s="326">
        <v>4326.4369900000002</v>
      </c>
      <c r="E130" s="326">
        <v>4274.0670847812607</v>
      </c>
      <c r="F130" s="326">
        <v>4233.6189157749159</v>
      </c>
      <c r="G130" s="326">
        <v>4324.9314301869372</v>
      </c>
      <c r="H130" s="327">
        <v>4422.8792573090705</v>
      </c>
      <c r="I130" s="326">
        <v>591.89560000000006</v>
      </c>
      <c r="J130" s="326">
        <v>453.72035499999993</v>
      </c>
      <c r="K130" s="326">
        <v>465.79018399999995</v>
      </c>
      <c r="L130" s="326">
        <v>478.21827899999988</v>
      </c>
      <c r="M130" s="327">
        <v>506.3487659999999</v>
      </c>
      <c r="N130" s="326">
        <v>1086.2662200000002</v>
      </c>
      <c r="O130" s="326">
        <v>1199.4963246259999</v>
      </c>
      <c r="P130" s="326">
        <v>1204.8152182819999</v>
      </c>
      <c r="Q130" s="326">
        <v>1204.8152182819999</v>
      </c>
      <c r="R130" s="326">
        <v>1204.8152182819999</v>
      </c>
      <c r="S130" s="326"/>
      <c r="T130" s="356">
        <v>2820</v>
      </c>
      <c r="U130" s="334">
        <f t="shared" si="16"/>
        <v>1534.1975141843973</v>
      </c>
      <c r="V130" s="334">
        <f t="shared" si="17"/>
        <v>1515.6266258089579</v>
      </c>
      <c r="W130" s="334">
        <f t="shared" si="18"/>
        <v>1501.2833034662824</v>
      </c>
      <c r="X130" s="334">
        <f t="shared" si="19"/>
        <v>1533.6636277258644</v>
      </c>
      <c r="Y130" s="334">
        <f t="shared" si="20"/>
        <v>1568.3968997549896</v>
      </c>
      <c r="Z130" s="334">
        <f t="shared" si="21"/>
        <v>209.89205673758869</v>
      </c>
      <c r="AA130" s="334">
        <f t="shared" si="22"/>
        <v>160.8937429078014</v>
      </c>
      <c r="AB130" s="334">
        <f t="shared" si="23"/>
        <v>165.17382411347515</v>
      </c>
      <c r="AC130" s="334">
        <f t="shared" si="24"/>
        <v>169.58094999999994</v>
      </c>
      <c r="AD130" s="334">
        <f t="shared" si="25"/>
        <v>179.55629999999996</v>
      </c>
      <c r="AE130" s="334">
        <f t="shared" si="26"/>
        <v>385.20078723404265</v>
      </c>
      <c r="AF130" s="334">
        <f t="shared" si="27"/>
        <v>425.35330660496453</v>
      </c>
      <c r="AG130" s="334">
        <f t="shared" si="28"/>
        <v>427.23943910709215</v>
      </c>
      <c r="AH130" s="334">
        <f t="shared" si="29"/>
        <v>427.23943910709215</v>
      </c>
      <c r="AI130" s="334">
        <f t="shared" si="30"/>
        <v>427.23943910709215</v>
      </c>
    </row>
    <row r="131" spans="1:35" ht="15">
      <c r="A131" s="319">
        <v>405</v>
      </c>
      <c r="B131" s="268" t="s">
        <v>141</v>
      </c>
      <c r="C131" s="320">
        <v>9</v>
      </c>
      <c r="D131" s="326">
        <v>136900.51427000001</v>
      </c>
      <c r="E131" s="326">
        <v>127435.15590424329</v>
      </c>
      <c r="F131" s="326">
        <v>129702.43811848271</v>
      </c>
      <c r="G131" s="326">
        <v>135312.50320219644</v>
      </c>
      <c r="H131" s="327">
        <v>140256.87311302527</v>
      </c>
      <c r="I131" s="326">
        <v>25181.264940000001</v>
      </c>
      <c r="J131" s="326">
        <v>25549.523646499998</v>
      </c>
      <c r="K131" s="326">
        <v>27906.907521999998</v>
      </c>
      <c r="L131" s="326">
        <v>28728.5985965</v>
      </c>
      <c r="M131" s="327">
        <v>30418.516161</v>
      </c>
      <c r="N131" s="326">
        <v>27396.17539</v>
      </c>
      <c r="O131" s="326">
        <v>28391.484365832403</v>
      </c>
      <c r="P131" s="326">
        <v>28376.2987880164</v>
      </c>
      <c r="Q131" s="326">
        <v>28376.2987880164</v>
      </c>
      <c r="R131" s="326">
        <v>28376.2987880164</v>
      </c>
      <c r="S131" s="326"/>
      <c r="T131" s="356">
        <v>72650</v>
      </c>
      <c r="U131" s="334">
        <f t="shared" si="16"/>
        <v>1884.3842294562974</v>
      </c>
      <c r="V131" s="334">
        <f t="shared" si="17"/>
        <v>1754.0971218753377</v>
      </c>
      <c r="W131" s="334">
        <f t="shared" si="18"/>
        <v>1785.3054111284612</v>
      </c>
      <c r="X131" s="334">
        <f t="shared" si="19"/>
        <v>1862.5258527487467</v>
      </c>
      <c r="Y131" s="334">
        <f t="shared" si="20"/>
        <v>1930.5832500072302</v>
      </c>
      <c r="Z131" s="334">
        <f t="shared" si="21"/>
        <v>346.61066675843085</v>
      </c>
      <c r="AA131" s="334">
        <f t="shared" si="22"/>
        <v>351.67960972470746</v>
      </c>
      <c r="AB131" s="334">
        <f t="shared" si="23"/>
        <v>384.12811454920848</v>
      </c>
      <c r="AC131" s="334">
        <f t="shared" si="24"/>
        <v>395.43838398485894</v>
      </c>
      <c r="AD131" s="334">
        <f t="shared" si="25"/>
        <v>418.69946539573294</v>
      </c>
      <c r="AE131" s="334">
        <f t="shared" si="26"/>
        <v>377.09807832071579</v>
      </c>
      <c r="AF131" s="334">
        <f t="shared" si="27"/>
        <v>390.7981330465575</v>
      </c>
      <c r="AG131" s="334">
        <f t="shared" si="28"/>
        <v>390.58910926381833</v>
      </c>
      <c r="AH131" s="334">
        <f t="shared" si="29"/>
        <v>390.58910926381833</v>
      </c>
      <c r="AI131" s="334">
        <f t="shared" si="30"/>
        <v>390.58910926381833</v>
      </c>
    </row>
    <row r="132" spans="1:35" ht="15">
      <c r="A132" s="319">
        <v>407</v>
      </c>
      <c r="B132" s="268" t="s">
        <v>138</v>
      </c>
      <c r="C132" s="320">
        <v>1</v>
      </c>
      <c r="D132" s="326">
        <v>4156.1379399999996</v>
      </c>
      <c r="E132" s="326">
        <v>4251.9374061182898</v>
      </c>
      <c r="F132" s="326">
        <v>4195.1385098045648</v>
      </c>
      <c r="G132" s="326">
        <v>4292.9126010459477</v>
      </c>
      <c r="H132" s="327">
        <v>4458.7587783847594</v>
      </c>
      <c r="I132" s="326">
        <v>528.67007000000001</v>
      </c>
      <c r="J132" s="326">
        <v>395.75040999999999</v>
      </c>
      <c r="K132" s="326">
        <v>404.31092799999993</v>
      </c>
      <c r="L132" s="326">
        <v>415.01396199999999</v>
      </c>
      <c r="M132" s="327">
        <v>439.42654800000003</v>
      </c>
      <c r="N132" s="326">
        <v>652.70065999999997</v>
      </c>
      <c r="O132" s="326">
        <v>767.02185395799995</v>
      </c>
      <c r="P132" s="326">
        <v>767.0255716396</v>
      </c>
      <c r="Q132" s="326">
        <v>767.0255716396</v>
      </c>
      <c r="R132" s="326">
        <v>767.0255716396</v>
      </c>
      <c r="S132" s="326"/>
      <c r="T132" s="356">
        <v>2518</v>
      </c>
      <c r="U132" s="334">
        <f t="shared" si="16"/>
        <v>1650.571064336775</v>
      </c>
      <c r="V132" s="334">
        <f t="shared" si="17"/>
        <v>1688.6169206188599</v>
      </c>
      <c r="W132" s="334">
        <f t="shared" si="18"/>
        <v>1666.0597735522497</v>
      </c>
      <c r="X132" s="334">
        <f t="shared" si="19"/>
        <v>1704.8898336163413</v>
      </c>
      <c r="Y132" s="334">
        <f t="shared" si="20"/>
        <v>1770.7540819637645</v>
      </c>
      <c r="Z132" s="334">
        <f t="shared" si="21"/>
        <v>209.95634233518669</v>
      </c>
      <c r="AA132" s="334">
        <f t="shared" si="22"/>
        <v>157.16855043685464</v>
      </c>
      <c r="AB132" s="334">
        <f t="shared" si="23"/>
        <v>160.56827958697377</v>
      </c>
      <c r="AC132" s="334">
        <f t="shared" si="24"/>
        <v>164.81888880063542</v>
      </c>
      <c r="AD132" s="334">
        <f t="shared" si="25"/>
        <v>174.51411755361397</v>
      </c>
      <c r="AE132" s="334">
        <f t="shared" si="26"/>
        <v>259.21392374900711</v>
      </c>
      <c r="AF132" s="334">
        <f t="shared" si="27"/>
        <v>304.61550991183475</v>
      </c>
      <c r="AG132" s="334">
        <f t="shared" si="28"/>
        <v>304.61698635409056</v>
      </c>
      <c r="AH132" s="334">
        <f t="shared" si="29"/>
        <v>304.61698635409056</v>
      </c>
      <c r="AI132" s="334">
        <f t="shared" si="30"/>
        <v>304.61698635409056</v>
      </c>
    </row>
    <row r="133" spans="1:35" ht="15">
      <c r="A133" s="319">
        <v>408</v>
      </c>
      <c r="B133" s="268" t="s">
        <v>142</v>
      </c>
      <c r="C133" s="325">
        <v>14</v>
      </c>
      <c r="D133" s="326">
        <v>25330.663189999996</v>
      </c>
      <c r="E133" s="326">
        <v>24704.068718408904</v>
      </c>
      <c r="F133" s="326">
        <v>24940.596844726344</v>
      </c>
      <c r="G133" s="326">
        <v>25866.064721020972</v>
      </c>
      <c r="H133" s="327">
        <v>26623.122536531268</v>
      </c>
      <c r="I133" s="326">
        <v>2984.37212</v>
      </c>
      <c r="J133" s="326">
        <v>2498.8122969999999</v>
      </c>
      <c r="K133" s="326">
        <v>2594.2215380000002</v>
      </c>
      <c r="L133" s="326">
        <v>2664.4908180000002</v>
      </c>
      <c r="M133" s="327">
        <v>2821.2255720000003</v>
      </c>
      <c r="N133" s="326">
        <v>3270.2648499999996</v>
      </c>
      <c r="O133" s="326">
        <v>3430.3232596919997</v>
      </c>
      <c r="P133" s="326">
        <v>3433.916955612</v>
      </c>
      <c r="Q133" s="326">
        <v>3433.916955612</v>
      </c>
      <c r="R133" s="326">
        <v>3433.916955612</v>
      </c>
      <c r="S133" s="326"/>
      <c r="T133" s="356">
        <v>14099</v>
      </c>
      <c r="U133" s="334">
        <f t="shared" si="16"/>
        <v>1796.6283559117664</v>
      </c>
      <c r="V133" s="334">
        <f t="shared" si="17"/>
        <v>1752.1858797367831</v>
      </c>
      <c r="W133" s="334">
        <f t="shared" si="18"/>
        <v>1768.9621139603053</v>
      </c>
      <c r="X133" s="334">
        <f t="shared" si="19"/>
        <v>1834.6027889226875</v>
      </c>
      <c r="Y133" s="334">
        <f t="shared" si="20"/>
        <v>1888.2986407923445</v>
      </c>
      <c r="Z133" s="334">
        <f t="shared" si="21"/>
        <v>211.67260940492235</v>
      </c>
      <c r="AA133" s="334">
        <f t="shared" si="22"/>
        <v>177.2333000212781</v>
      </c>
      <c r="AB133" s="334">
        <f t="shared" si="23"/>
        <v>184.00039279381517</v>
      </c>
      <c r="AC133" s="334">
        <f t="shared" si="24"/>
        <v>188.984383147741</v>
      </c>
      <c r="AD133" s="334">
        <f t="shared" si="25"/>
        <v>200.10111156819633</v>
      </c>
      <c r="AE133" s="334">
        <f t="shared" si="26"/>
        <v>231.95012766862897</v>
      </c>
      <c r="AF133" s="334">
        <f t="shared" si="27"/>
        <v>243.30259306986309</v>
      </c>
      <c r="AG133" s="334">
        <f t="shared" si="28"/>
        <v>243.55748319824102</v>
      </c>
      <c r="AH133" s="334">
        <f t="shared" si="29"/>
        <v>243.55748319824102</v>
      </c>
      <c r="AI133" s="334">
        <f t="shared" si="30"/>
        <v>243.55748319824102</v>
      </c>
    </row>
    <row r="134" spans="1:35" ht="15">
      <c r="A134" s="319">
        <v>410</v>
      </c>
      <c r="B134" s="268" t="s">
        <v>143</v>
      </c>
      <c r="C134" s="320">
        <v>13</v>
      </c>
      <c r="D134" s="326">
        <v>34960.562250000003</v>
      </c>
      <c r="E134" s="326">
        <v>36835.575226976944</v>
      </c>
      <c r="F134" s="326">
        <v>37903.247335782689</v>
      </c>
      <c r="G134" s="326">
        <v>39539.729206673968</v>
      </c>
      <c r="H134" s="327">
        <v>41046.100745778269</v>
      </c>
      <c r="I134" s="326">
        <v>2803.9677099999999</v>
      </c>
      <c r="J134" s="326">
        <v>2189.2762520000001</v>
      </c>
      <c r="K134" s="326">
        <v>2245.3761680000002</v>
      </c>
      <c r="L134" s="326">
        <v>2305.05924</v>
      </c>
      <c r="M134" s="327">
        <v>2440.6509600000004</v>
      </c>
      <c r="N134" s="326">
        <v>6562.6594400000004</v>
      </c>
      <c r="O134" s="326">
        <v>6610.8430912160002</v>
      </c>
      <c r="P134" s="326">
        <v>6610.8430912160002</v>
      </c>
      <c r="Q134" s="326">
        <v>6610.8430912160002</v>
      </c>
      <c r="R134" s="326">
        <v>6610.8430912160002</v>
      </c>
      <c r="S134" s="326"/>
      <c r="T134" s="356">
        <v>18775</v>
      </c>
      <c r="U134" s="334">
        <f t="shared" si="16"/>
        <v>1862.0805459387484</v>
      </c>
      <c r="V134" s="334">
        <f t="shared" si="17"/>
        <v>1961.9480813303301</v>
      </c>
      <c r="W134" s="334">
        <f t="shared" si="18"/>
        <v>2018.8147715463485</v>
      </c>
      <c r="X134" s="334">
        <f t="shared" si="19"/>
        <v>2105.9775875725149</v>
      </c>
      <c r="Y134" s="334">
        <f t="shared" si="20"/>
        <v>2186.2104258736763</v>
      </c>
      <c r="Z134" s="334">
        <f t="shared" si="21"/>
        <v>149.34581677762984</v>
      </c>
      <c r="AA134" s="334">
        <f t="shared" si="22"/>
        <v>116.60592553928097</v>
      </c>
      <c r="AB134" s="334">
        <f t="shared" si="23"/>
        <v>119.59393704394141</v>
      </c>
      <c r="AC134" s="334">
        <f t="shared" si="24"/>
        <v>122.77279573901465</v>
      </c>
      <c r="AD134" s="334">
        <f t="shared" si="25"/>
        <v>129.99472490013318</v>
      </c>
      <c r="AE134" s="334">
        <f t="shared" si="26"/>
        <v>349.54244687083889</v>
      </c>
      <c r="AF134" s="334">
        <f t="shared" si="27"/>
        <v>352.10881977182424</v>
      </c>
      <c r="AG134" s="334">
        <f t="shared" si="28"/>
        <v>352.10881977182424</v>
      </c>
      <c r="AH134" s="334">
        <f t="shared" si="29"/>
        <v>352.10881977182424</v>
      </c>
      <c r="AI134" s="334">
        <f t="shared" si="30"/>
        <v>352.10881977182424</v>
      </c>
    </row>
    <row r="135" spans="1:35" ht="15">
      <c r="A135" s="319">
        <v>416</v>
      </c>
      <c r="B135" s="268" t="s">
        <v>144</v>
      </c>
      <c r="C135" s="320">
        <v>9</v>
      </c>
      <c r="D135" s="326">
        <v>5332.8798400000005</v>
      </c>
      <c r="E135" s="326">
        <v>5581.8674739097196</v>
      </c>
      <c r="F135" s="326">
        <v>5607.1534599187862</v>
      </c>
      <c r="G135" s="326">
        <v>5834.6137443602347</v>
      </c>
      <c r="H135" s="327">
        <v>5974.1412957446637</v>
      </c>
      <c r="I135" s="326">
        <v>360.97572000000002</v>
      </c>
      <c r="J135" s="326">
        <v>303.10582850000003</v>
      </c>
      <c r="K135" s="326">
        <v>319.82161400000007</v>
      </c>
      <c r="L135" s="326">
        <v>328.76759850000008</v>
      </c>
      <c r="M135" s="327">
        <v>348.10686900000002</v>
      </c>
      <c r="N135" s="326">
        <v>984.19031000000007</v>
      </c>
      <c r="O135" s="326">
        <v>1186.5840895316001</v>
      </c>
      <c r="P135" s="326">
        <v>1195.9565348275999</v>
      </c>
      <c r="Q135" s="326">
        <v>1195.9565348275999</v>
      </c>
      <c r="R135" s="326">
        <v>1195.9565348275999</v>
      </c>
      <c r="S135" s="326"/>
      <c r="T135" s="356">
        <v>2886</v>
      </c>
      <c r="U135" s="334">
        <f t="shared" si="16"/>
        <v>1847.8447124047127</v>
      </c>
      <c r="V135" s="334">
        <f t="shared" si="17"/>
        <v>1934.1190138287318</v>
      </c>
      <c r="W135" s="334">
        <f t="shared" si="18"/>
        <v>1942.8806167424761</v>
      </c>
      <c r="X135" s="334">
        <f t="shared" si="19"/>
        <v>2021.6956841165054</v>
      </c>
      <c r="Y135" s="334">
        <f t="shared" si="20"/>
        <v>2070.0420290175553</v>
      </c>
      <c r="Z135" s="334">
        <f t="shared" si="21"/>
        <v>125.07821205821207</v>
      </c>
      <c r="AA135" s="334">
        <f t="shared" si="22"/>
        <v>105.02627460152461</v>
      </c>
      <c r="AB135" s="334">
        <f t="shared" si="23"/>
        <v>110.81830006930009</v>
      </c>
      <c r="AC135" s="334">
        <f t="shared" si="24"/>
        <v>113.91808679833683</v>
      </c>
      <c r="AD135" s="334">
        <f t="shared" si="25"/>
        <v>120.61915072765073</v>
      </c>
      <c r="AE135" s="334">
        <f t="shared" si="26"/>
        <v>341.02228343728348</v>
      </c>
      <c r="AF135" s="334">
        <f t="shared" si="27"/>
        <v>411.15179817449757</v>
      </c>
      <c r="AG135" s="334">
        <f t="shared" si="28"/>
        <v>414.39935371711704</v>
      </c>
      <c r="AH135" s="334">
        <f t="shared" si="29"/>
        <v>414.39935371711704</v>
      </c>
      <c r="AI135" s="334">
        <f t="shared" si="30"/>
        <v>414.39935371711704</v>
      </c>
    </row>
    <row r="136" spans="1:35" ht="15">
      <c r="A136" s="319">
        <v>418</v>
      </c>
      <c r="B136" s="268" t="s">
        <v>145</v>
      </c>
      <c r="C136" s="320">
        <v>6</v>
      </c>
      <c r="D136" s="326">
        <v>51653.214110000008</v>
      </c>
      <c r="E136" s="326">
        <v>50447.979728976832</v>
      </c>
      <c r="F136" s="326">
        <v>52594.755115982145</v>
      </c>
      <c r="G136" s="326">
        <v>55684.637476772121</v>
      </c>
      <c r="H136" s="327">
        <v>58156.735548596371</v>
      </c>
      <c r="I136" s="326">
        <v>5359.7432099999996</v>
      </c>
      <c r="J136" s="326">
        <v>4079.2647539999998</v>
      </c>
      <c r="K136" s="326">
        <v>4092.1335759999997</v>
      </c>
      <c r="L136" s="326">
        <v>4196.0275500000007</v>
      </c>
      <c r="M136" s="327">
        <v>4442.8527000000004</v>
      </c>
      <c r="N136" s="326">
        <v>6854.607680000001</v>
      </c>
      <c r="O136" s="326">
        <v>7361.4712805480003</v>
      </c>
      <c r="P136" s="326">
        <v>7389.5919461000003</v>
      </c>
      <c r="Q136" s="326">
        <v>7389.5919461000003</v>
      </c>
      <c r="R136" s="326">
        <v>7389.5919461000003</v>
      </c>
      <c r="S136" s="326"/>
      <c r="T136" s="356">
        <v>24580</v>
      </c>
      <c r="U136" s="334">
        <f t="shared" si="16"/>
        <v>2101.4326326281534</v>
      </c>
      <c r="V136" s="334">
        <f t="shared" si="17"/>
        <v>2052.3995007720437</v>
      </c>
      <c r="W136" s="334">
        <f t="shared" si="18"/>
        <v>2139.737799673806</v>
      </c>
      <c r="X136" s="334">
        <f t="shared" si="19"/>
        <v>2265.4449746449195</v>
      </c>
      <c r="Y136" s="334">
        <f t="shared" si="20"/>
        <v>2366.018533303351</v>
      </c>
      <c r="Z136" s="334">
        <f t="shared" si="21"/>
        <v>218.05301912123679</v>
      </c>
      <c r="AA136" s="334">
        <f t="shared" si="22"/>
        <v>165.95869625711958</v>
      </c>
      <c r="AB136" s="334">
        <f t="shared" si="23"/>
        <v>166.48224475183076</v>
      </c>
      <c r="AC136" s="334">
        <f t="shared" si="24"/>
        <v>170.70901342554924</v>
      </c>
      <c r="AD136" s="334">
        <f t="shared" si="25"/>
        <v>180.75072009764037</v>
      </c>
      <c r="AE136" s="334">
        <f t="shared" si="26"/>
        <v>278.86931163547604</v>
      </c>
      <c r="AF136" s="334">
        <f t="shared" si="27"/>
        <v>299.49028806135073</v>
      </c>
      <c r="AG136" s="334">
        <f t="shared" si="28"/>
        <v>300.63433466639543</v>
      </c>
      <c r="AH136" s="334">
        <f t="shared" si="29"/>
        <v>300.63433466639543</v>
      </c>
      <c r="AI136" s="334">
        <f t="shared" si="30"/>
        <v>300.63433466639543</v>
      </c>
    </row>
    <row r="137" spans="1:35" ht="15">
      <c r="A137" s="319">
        <v>420</v>
      </c>
      <c r="B137" s="268" t="s">
        <v>146</v>
      </c>
      <c r="C137" s="320">
        <v>11</v>
      </c>
      <c r="D137" s="326">
        <v>15756.42993</v>
      </c>
      <c r="E137" s="326">
        <v>15092.986439088945</v>
      </c>
      <c r="F137" s="326">
        <v>15233.98624985821</v>
      </c>
      <c r="G137" s="326">
        <v>15643.376992259778</v>
      </c>
      <c r="H137" s="327">
        <v>16018.680866010458</v>
      </c>
      <c r="I137" s="326">
        <v>2630.54324</v>
      </c>
      <c r="J137" s="326">
        <v>2109.7418914999998</v>
      </c>
      <c r="K137" s="326">
        <v>2180.316014</v>
      </c>
      <c r="L137" s="326">
        <v>2239.0434714999997</v>
      </c>
      <c r="M137" s="327">
        <v>2370.7519109999998</v>
      </c>
      <c r="N137" s="326">
        <v>2935.6815000000001</v>
      </c>
      <c r="O137" s="326">
        <v>3113.1281313439999</v>
      </c>
      <c r="P137" s="326">
        <v>3120.5574445759999</v>
      </c>
      <c r="Q137" s="326">
        <v>3120.5574445759999</v>
      </c>
      <c r="R137" s="326">
        <v>3120.5574445759999</v>
      </c>
      <c r="S137" s="326"/>
      <c r="T137" s="356">
        <v>9177</v>
      </c>
      <c r="U137" s="334">
        <f t="shared" si="16"/>
        <v>1716.947796665577</v>
      </c>
      <c r="V137" s="334">
        <f t="shared" si="17"/>
        <v>1644.6536383446598</v>
      </c>
      <c r="W137" s="334">
        <f t="shared" si="18"/>
        <v>1660.0181159265783</v>
      </c>
      <c r="X137" s="334">
        <f t="shared" si="19"/>
        <v>1704.6286359659778</v>
      </c>
      <c r="Y137" s="334">
        <f t="shared" si="20"/>
        <v>1745.5247756358785</v>
      </c>
      <c r="Z137" s="334">
        <f t="shared" si="21"/>
        <v>286.64522610875014</v>
      </c>
      <c r="AA137" s="334">
        <f t="shared" si="22"/>
        <v>229.89450708292469</v>
      </c>
      <c r="AB137" s="334">
        <f t="shared" si="23"/>
        <v>237.58483316988122</v>
      </c>
      <c r="AC137" s="334">
        <f t="shared" si="24"/>
        <v>243.98425100795461</v>
      </c>
      <c r="AD137" s="334">
        <f t="shared" si="25"/>
        <v>258.33626577312845</v>
      </c>
      <c r="AE137" s="334">
        <f t="shared" si="26"/>
        <v>319.89555410264791</v>
      </c>
      <c r="AF137" s="334">
        <f t="shared" si="27"/>
        <v>339.23157146605644</v>
      </c>
      <c r="AG137" s="334">
        <f t="shared" si="28"/>
        <v>340.04112940786746</v>
      </c>
      <c r="AH137" s="334">
        <f t="shared" si="29"/>
        <v>340.04112940786746</v>
      </c>
      <c r="AI137" s="334">
        <f t="shared" si="30"/>
        <v>340.04112940786746</v>
      </c>
    </row>
    <row r="138" spans="1:35" ht="15">
      <c r="A138" s="319">
        <v>421</v>
      </c>
      <c r="B138" s="268" t="s">
        <v>147</v>
      </c>
      <c r="C138" s="320">
        <v>16</v>
      </c>
      <c r="D138" s="326">
        <v>880.11966999999993</v>
      </c>
      <c r="E138" s="326">
        <v>1001.6249141256696</v>
      </c>
      <c r="F138" s="326">
        <v>1006.9587979869964</v>
      </c>
      <c r="G138" s="326">
        <v>1042.8134962140862</v>
      </c>
      <c r="H138" s="327">
        <v>1069.1504132818507</v>
      </c>
      <c r="I138" s="326">
        <v>381.53002000000004</v>
      </c>
      <c r="J138" s="326">
        <v>304.15684599999997</v>
      </c>
      <c r="K138" s="326">
        <v>316.69242399999996</v>
      </c>
      <c r="L138" s="326">
        <v>325.35868199999999</v>
      </c>
      <c r="M138" s="327">
        <v>344.49742799999996</v>
      </c>
      <c r="N138" s="326">
        <v>417.22403000000003</v>
      </c>
      <c r="O138" s="326">
        <v>490.16747427999996</v>
      </c>
      <c r="P138" s="326">
        <v>493.48249943199994</v>
      </c>
      <c r="Q138" s="326">
        <v>493.48249943199994</v>
      </c>
      <c r="R138" s="326">
        <v>493.48249943199994</v>
      </c>
      <c r="S138" s="326"/>
      <c r="T138" s="356">
        <v>695</v>
      </c>
      <c r="U138" s="334">
        <f t="shared" si="16"/>
        <v>1266.3592374100717</v>
      </c>
      <c r="V138" s="334">
        <f t="shared" si="17"/>
        <v>1441.1869267995246</v>
      </c>
      <c r="W138" s="334">
        <f t="shared" si="18"/>
        <v>1448.8615798374049</v>
      </c>
      <c r="X138" s="334">
        <f t="shared" si="19"/>
        <v>1500.4510736893326</v>
      </c>
      <c r="Y138" s="334">
        <f t="shared" si="20"/>
        <v>1538.3459183911521</v>
      </c>
      <c r="Z138" s="334">
        <f t="shared" si="21"/>
        <v>548.96405755395688</v>
      </c>
      <c r="AA138" s="334">
        <f t="shared" si="22"/>
        <v>437.63574964028771</v>
      </c>
      <c r="AB138" s="334">
        <f t="shared" si="23"/>
        <v>455.67255251798554</v>
      </c>
      <c r="AC138" s="334">
        <f t="shared" si="24"/>
        <v>468.14198848920859</v>
      </c>
      <c r="AD138" s="334">
        <f t="shared" si="25"/>
        <v>495.67975251798555</v>
      </c>
      <c r="AE138" s="334">
        <f t="shared" si="26"/>
        <v>600.32234532374105</v>
      </c>
      <c r="AF138" s="334">
        <f t="shared" si="27"/>
        <v>705.27694141007191</v>
      </c>
      <c r="AG138" s="334">
        <f t="shared" si="28"/>
        <v>710.04676177266174</v>
      </c>
      <c r="AH138" s="334">
        <f t="shared" si="29"/>
        <v>710.04676177266174</v>
      </c>
      <c r="AI138" s="334">
        <f t="shared" si="30"/>
        <v>710.04676177266174</v>
      </c>
    </row>
    <row r="139" spans="1:35" ht="15">
      <c r="A139" s="319">
        <v>422</v>
      </c>
      <c r="B139" s="268" t="s">
        <v>148</v>
      </c>
      <c r="C139" s="320">
        <v>12</v>
      </c>
      <c r="D139" s="326">
        <v>15958.482139999998</v>
      </c>
      <c r="E139" s="326">
        <v>14917.534493132993</v>
      </c>
      <c r="F139" s="326">
        <v>14893.555283847008</v>
      </c>
      <c r="G139" s="326">
        <v>15155.366522914015</v>
      </c>
      <c r="H139" s="327">
        <v>15458.136401766456</v>
      </c>
      <c r="I139" s="326">
        <v>3939.8025499999999</v>
      </c>
      <c r="J139" s="326">
        <v>4128.3603670000002</v>
      </c>
      <c r="K139" s="326">
        <v>4601.6930579999998</v>
      </c>
      <c r="L139" s="326">
        <v>4741.8495080000002</v>
      </c>
      <c r="M139" s="327">
        <v>5020.7818319999997</v>
      </c>
      <c r="N139" s="326">
        <v>3603.2465400000001</v>
      </c>
      <c r="O139" s="326">
        <v>3808.83593032</v>
      </c>
      <c r="P139" s="326">
        <v>3815.8236319839998</v>
      </c>
      <c r="Q139" s="326">
        <v>3815.8236319839998</v>
      </c>
      <c r="R139" s="326">
        <v>3815.8236319839998</v>
      </c>
      <c r="S139" s="326"/>
      <c r="T139" s="356">
        <v>10372</v>
      </c>
      <c r="U139" s="334">
        <f t="shared" si="16"/>
        <v>1538.6118530659467</v>
      </c>
      <c r="V139" s="334">
        <f t="shared" si="17"/>
        <v>1438.2505296117424</v>
      </c>
      <c r="W139" s="334">
        <f t="shared" si="18"/>
        <v>1435.9386120176443</v>
      </c>
      <c r="X139" s="334">
        <f t="shared" si="19"/>
        <v>1461.1807291664111</v>
      </c>
      <c r="Y139" s="334">
        <f t="shared" si="20"/>
        <v>1490.3718088860833</v>
      </c>
      <c r="Z139" s="334">
        <f t="shared" si="21"/>
        <v>379.84984091785577</v>
      </c>
      <c r="AA139" s="334">
        <f t="shared" si="22"/>
        <v>398.02934506363289</v>
      </c>
      <c r="AB139" s="334">
        <f t="shared" si="23"/>
        <v>443.66496895487853</v>
      </c>
      <c r="AC139" s="334">
        <f t="shared" si="24"/>
        <v>457.17793173929817</v>
      </c>
      <c r="AD139" s="334">
        <f t="shared" si="25"/>
        <v>484.0707512533744</v>
      </c>
      <c r="AE139" s="334">
        <f t="shared" si="26"/>
        <v>347.40132472040108</v>
      </c>
      <c r="AF139" s="334">
        <f t="shared" si="27"/>
        <v>367.22290111068259</v>
      </c>
      <c r="AG139" s="334">
        <f t="shared" si="28"/>
        <v>367.89660933127647</v>
      </c>
      <c r="AH139" s="334">
        <f t="shared" si="29"/>
        <v>367.89660933127647</v>
      </c>
      <c r="AI139" s="334">
        <f t="shared" si="30"/>
        <v>367.89660933127647</v>
      </c>
    </row>
    <row r="140" spans="1:35" ht="15">
      <c r="A140" s="319">
        <v>423</v>
      </c>
      <c r="B140" s="268" t="s">
        <v>149</v>
      </c>
      <c r="C140" s="320">
        <v>2</v>
      </c>
      <c r="D140" s="326">
        <v>37578.677949999998</v>
      </c>
      <c r="E140" s="326">
        <v>34822.103345703428</v>
      </c>
      <c r="F140" s="326">
        <v>35923.586983272238</v>
      </c>
      <c r="G140" s="326">
        <v>37802.958126792422</v>
      </c>
      <c r="H140" s="327">
        <v>39397.128406425531</v>
      </c>
      <c r="I140" s="326">
        <v>4678.6912999999995</v>
      </c>
      <c r="J140" s="326">
        <v>3725.807914</v>
      </c>
      <c r="K140" s="326">
        <v>3796.4459660000002</v>
      </c>
      <c r="L140" s="326">
        <v>3895.7711870000003</v>
      </c>
      <c r="M140" s="327">
        <v>4124.9341980000008</v>
      </c>
      <c r="N140" s="326">
        <v>4778.2708400000001</v>
      </c>
      <c r="O140" s="326">
        <v>5365.7222367456006</v>
      </c>
      <c r="P140" s="326">
        <v>5394.7320301056006</v>
      </c>
      <c r="Q140" s="326">
        <v>5394.7320301056006</v>
      </c>
      <c r="R140" s="326">
        <v>5394.7320301056006</v>
      </c>
      <c r="S140" s="326"/>
      <c r="T140" s="356">
        <v>20497</v>
      </c>
      <c r="U140" s="334">
        <f t="shared" ref="U140:U203" si="31">D140*1000/$T140</f>
        <v>1833.3745401766109</v>
      </c>
      <c r="V140" s="334">
        <f t="shared" ref="V140:V203" si="32">E140*1000/$T140</f>
        <v>1698.8878053228975</v>
      </c>
      <c r="W140" s="334">
        <f t="shared" ref="W140:W203" si="33">F140*1000/$T140</f>
        <v>1752.6265786833312</v>
      </c>
      <c r="X140" s="334">
        <f t="shared" ref="X140:X203" si="34">G140*1000/$T140</f>
        <v>1844.3166378881019</v>
      </c>
      <c r="Y140" s="334">
        <f t="shared" ref="Y140:Y203" si="35">H140*1000/$T140</f>
        <v>1922.0924235949421</v>
      </c>
      <c r="Z140" s="334">
        <f t="shared" ref="Z140:Z203" si="36">I140*1000/$T140</f>
        <v>228.26224813387324</v>
      </c>
      <c r="AA140" s="334">
        <f t="shared" ref="AA140:AA203" si="37">J140*1000/$T140</f>
        <v>181.77332848709565</v>
      </c>
      <c r="AB140" s="334">
        <f t="shared" ref="AB140:AB203" si="38">K140*1000/$T140</f>
        <v>185.21959145240768</v>
      </c>
      <c r="AC140" s="334">
        <f t="shared" ref="AC140:AC203" si="39">L140*1000/$T140</f>
        <v>190.06543333170708</v>
      </c>
      <c r="AD140" s="334">
        <f t="shared" ref="AD140:AD203" si="40">M140*1000/$T140</f>
        <v>201.2457529394546</v>
      </c>
      <c r="AE140" s="334">
        <f t="shared" ref="AE140:AE203" si="41">N140*1000/$T140</f>
        <v>233.12049763380006</v>
      </c>
      <c r="AF140" s="334">
        <f t="shared" ref="AF140:AF203" si="42">O140*1000/$T140</f>
        <v>261.78085752771631</v>
      </c>
      <c r="AG140" s="334">
        <f t="shared" ref="AG140:AG203" si="43">P140*1000/$T140</f>
        <v>263.19617651878815</v>
      </c>
      <c r="AH140" s="334">
        <f t="shared" ref="AH140:AH203" si="44">Q140*1000/$T140</f>
        <v>263.19617651878815</v>
      </c>
      <c r="AI140" s="334">
        <f t="shared" ref="AI140:AI203" si="45">R140*1000/$T140</f>
        <v>263.19617651878815</v>
      </c>
    </row>
    <row r="141" spans="1:35" ht="15">
      <c r="A141" s="319">
        <v>425</v>
      </c>
      <c r="B141" s="268" t="s">
        <v>150</v>
      </c>
      <c r="C141" s="320">
        <v>17</v>
      </c>
      <c r="D141" s="326">
        <v>19099.846470000004</v>
      </c>
      <c r="E141" s="326">
        <v>17832.95833080084</v>
      </c>
      <c r="F141" s="326">
        <v>18634.352132170196</v>
      </c>
      <c r="G141" s="326">
        <v>19722.342192805576</v>
      </c>
      <c r="H141" s="327">
        <v>20645.129516557849</v>
      </c>
      <c r="I141" s="326">
        <v>1051.9039599999999</v>
      </c>
      <c r="J141" s="326">
        <v>897.25448600000004</v>
      </c>
      <c r="K141" s="326">
        <v>941.42271200000005</v>
      </c>
      <c r="L141" s="326">
        <v>967.42954000000009</v>
      </c>
      <c r="M141" s="327">
        <v>1024.33716</v>
      </c>
      <c r="N141" s="326">
        <v>1791.5025699999999</v>
      </c>
      <c r="O141" s="326">
        <v>2091.1829188263996</v>
      </c>
      <c r="P141" s="326">
        <v>2105.6289206679999</v>
      </c>
      <c r="Q141" s="326">
        <v>2105.6289206679999</v>
      </c>
      <c r="R141" s="326">
        <v>2105.6289206679999</v>
      </c>
      <c r="S141" s="326"/>
      <c r="T141" s="356">
        <v>10258</v>
      </c>
      <c r="U141" s="334">
        <f t="shared" si="31"/>
        <v>1861.9464291284853</v>
      </c>
      <c r="V141" s="334">
        <f t="shared" si="32"/>
        <v>1738.4439784364242</v>
      </c>
      <c r="W141" s="334">
        <f t="shared" si="33"/>
        <v>1816.5677648830374</v>
      </c>
      <c r="X141" s="334">
        <f t="shared" si="34"/>
        <v>1922.6303560933493</v>
      </c>
      <c r="Y141" s="334">
        <f t="shared" si="35"/>
        <v>2012.5881766970024</v>
      </c>
      <c r="Z141" s="334">
        <f t="shared" si="36"/>
        <v>102.54474166504191</v>
      </c>
      <c r="AA141" s="334">
        <f t="shared" si="37"/>
        <v>87.46875472801716</v>
      </c>
      <c r="AB141" s="334">
        <f t="shared" si="38"/>
        <v>91.774489374147009</v>
      </c>
      <c r="AC141" s="334">
        <f t="shared" si="39"/>
        <v>94.309762136868784</v>
      </c>
      <c r="AD141" s="334">
        <f t="shared" si="40"/>
        <v>99.857395203743422</v>
      </c>
      <c r="AE141" s="334">
        <f t="shared" si="41"/>
        <v>174.64443068824332</v>
      </c>
      <c r="AF141" s="334">
        <f t="shared" si="42"/>
        <v>203.85873648141933</v>
      </c>
      <c r="AG141" s="334">
        <f t="shared" si="43"/>
        <v>205.26700337960614</v>
      </c>
      <c r="AH141" s="334">
        <f t="shared" si="44"/>
        <v>205.26700337960614</v>
      </c>
      <c r="AI141" s="334">
        <f t="shared" si="45"/>
        <v>205.26700337960614</v>
      </c>
    </row>
    <row r="142" spans="1:35" ht="15">
      <c r="A142" s="319">
        <v>426</v>
      </c>
      <c r="B142" s="268" t="s">
        <v>151</v>
      </c>
      <c r="C142" s="320">
        <v>12</v>
      </c>
      <c r="D142" s="326">
        <v>20562.269620000003</v>
      </c>
      <c r="E142" s="326">
        <v>20488.583465898872</v>
      </c>
      <c r="F142" s="326">
        <v>20469.308778472925</v>
      </c>
      <c r="G142" s="326">
        <v>21214.626290618151</v>
      </c>
      <c r="H142" s="327">
        <v>21898.26328548638</v>
      </c>
      <c r="I142" s="326">
        <v>1680.2698699999999</v>
      </c>
      <c r="J142" s="326">
        <v>1357.2241165</v>
      </c>
      <c r="K142" s="326">
        <v>1391.3284479999998</v>
      </c>
      <c r="L142" s="326">
        <v>1428.1523795000001</v>
      </c>
      <c r="M142" s="327">
        <v>1512.161343</v>
      </c>
      <c r="N142" s="326">
        <v>3071.5837199999996</v>
      </c>
      <c r="O142" s="326">
        <v>3235.814377488</v>
      </c>
      <c r="P142" s="326">
        <v>3240.7802525280003</v>
      </c>
      <c r="Q142" s="326">
        <v>3240.7802525280003</v>
      </c>
      <c r="R142" s="326">
        <v>3240.7802525280003</v>
      </c>
      <c r="S142" s="326"/>
      <c r="T142" s="356">
        <v>11962</v>
      </c>
      <c r="U142" s="334">
        <f t="shared" si="31"/>
        <v>1718.9658602240429</v>
      </c>
      <c r="V142" s="334">
        <f t="shared" si="32"/>
        <v>1712.8058406536425</v>
      </c>
      <c r="W142" s="334">
        <f t="shared" si="33"/>
        <v>1711.1945141676081</v>
      </c>
      <c r="X142" s="334">
        <f t="shared" si="34"/>
        <v>1773.5016126582639</v>
      </c>
      <c r="Y142" s="334">
        <f t="shared" si="35"/>
        <v>1830.6523395323843</v>
      </c>
      <c r="Z142" s="334">
        <f t="shared" si="36"/>
        <v>140.46730229058684</v>
      </c>
      <c r="AA142" s="334">
        <f t="shared" si="37"/>
        <v>113.46130383715098</v>
      </c>
      <c r="AB142" s="334">
        <f t="shared" si="38"/>
        <v>116.31235980605248</v>
      </c>
      <c r="AC142" s="334">
        <f t="shared" si="39"/>
        <v>119.3907690603578</v>
      </c>
      <c r="AD142" s="334">
        <f t="shared" si="40"/>
        <v>126.41375547567296</v>
      </c>
      <c r="AE142" s="334">
        <f t="shared" si="41"/>
        <v>256.7784417321518</v>
      </c>
      <c r="AF142" s="334">
        <f t="shared" si="42"/>
        <v>270.5078061768935</v>
      </c>
      <c r="AG142" s="334">
        <f t="shared" si="43"/>
        <v>270.92294369904698</v>
      </c>
      <c r="AH142" s="334">
        <f t="shared" si="44"/>
        <v>270.92294369904698</v>
      </c>
      <c r="AI142" s="334">
        <f t="shared" si="45"/>
        <v>270.92294369904698</v>
      </c>
    </row>
    <row r="143" spans="1:35" ht="15">
      <c r="A143" s="319">
        <v>430</v>
      </c>
      <c r="B143" s="268" t="s">
        <v>153</v>
      </c>
      <c r="C143" s="320">
        <v>2</v>
      </c>
      <c r="D143" s="326">
        <v>25117.435579999994</v>
      </c>
      <c r="E143" s="326">
        <v>24386.475576475543</v>
      </c>
      <c r="F143" s="326">
        <v>24335.765912931449</v>
      </c>
      <c r="G143" s="326">
        <v>25126.528751155838</v>
      </c>
      <c r="H143" s="327">
        <v>25944.716658279795</v>
      </c>
      <c r="I143" s="326">
        <v>4047.0203799999995</v>
      </c>
      <c r="J143" s="326">
        <v>3224.4121290000003</v>
      </c>
      <c r="K143" s="326">
        <v>3311.0296080000003</v>
      </c>
      <c r="L143" s="326">
        <v>3399.0842270000003</v>
      </c>
      <c r="M143" s="327">
        <v>3599.0303580000004</v>
      </c>
      <c r="N143" s="326">
        <v>4433.9295600000005</v>
      </c>
      <c r="O143" s="326">
        <v>4880.7913283519993</v>
      </c>
      <c r="P143" s="326">
        <v>4889.5567075680001</v>
      </c>
      <c r="Q143" s="326">
        <v>4889.5567075680001</v>
      </c>
      <c r="R143" s="326">
        <v>4889.5567075680001</v>
      </c>
      <c r="S143" s="326"/>
      <c r="T143" s="356">
        <v>15392</v>
      </c>
      <c r="U143" s="334">
        <f t="shared" si="31"/>
        <v>1631.8500246881492</v>
      </c>
      <c r="V143" s="334">
        <f t="shared" si="32"/>
        <v>1584.3604194695649</v>
      </c>
      <c r="W143" s="334">
        <f t="shared" si="33"/>
        <v>1581.0658727216378</v>
      </c>
      <c r="X143" s="334">
        <f t="shared" si="34"/>
        <v>1632.4407972424531</v>
      </c>
      <c r="Y143" s="334">
        <f t="shared" si="35"/>
        <v>1685.5974959901114</v>
      </c>
      <c r="Z143" s="334">
        <f t="shared" si="36"/>
        <v>262.93011824324321</v>
      </c>
      <c r="AA143" s="334">
        <f t="shared" si="37"/>
        <v>209.48623499220375</v>
      </c>
      <c r="AB143" s="334">
        <f t="shared" si="38"/>
        <v>215.11366995841999</v>
      </c>
      <c r="AC143" s="334">
        <f t="shared" si="39"/>
        <v>220.83447420738048</v>
      </c>
      <c r="AD143" s="334">
        <f t="shared" si="40"/>
        <v>233.82473739604993</v>
      </c>
      <c r="AE143" s="334">
        <f t="shared" si="41"/>
        <v>288.06714916839923</v>
      </c>
      <c r="AF143" s="334">
        <f t="shared" si="42"/>
        <v>317.09922871309772</v>
      </c>
      <c r="AG143" s="334">
        <f t="shared" si="43"/>
        <v>317.66870501351355</v>
      </c>
      <c r="AH143" s="334">
        <f t="shared" si="44"/>
        <v>317.66870501351355</v>
      </c>
      <c r="AI143" s="334">
        <f t="shared" si="45"/>
        <v>317.66870501351355</v>
      </c>
    </row>
    <row r="144" spans="1:35" ht="15">
      <c r="A144" s="319">
        <v>433</v>
      </c>
      <c r="B144" s="268" t="s">
        <v>154</v>
      </c>
      <c r="C144" s="325">
        <v>5</v>
      </c>
      <c r="D144" s="326">
        <v>14529.675779999998</v>
      </c>
      <c r="E144" s="326">
        <v>14121.012012288707</v>
      </c>
      <c r="F144" s="326">
        <v>14436.567216604499</v>
      </c>
      <c r="G144" s="326">
        <v>14950.318106813094</v>
      </c>
      <c r="H144" s="327">
        <v>15466.942574503395</v>
      </c>
      <c r="I144" s="326">
        <v>1830.2791099999999</v>
      </c>
      <c r="J144" s="326">
        <v>1415.857565</v>
      </c>
      <c r="K144" s="326">
        <v>1443.3895239999999</v>
      </c>
      <c r="L144" s="326">
        <v>1481.2941330000001</v>
      </c>
      <c r="M144" s="327">
        <v>1568.4290820000001</v>
      </c>
      <c r="N144" s="326">
        <v>2203.1846500000001</v>
      </c>
      <c r="O144" s="326">
        <v>2337.5012417024</v>
      </c>
      <c r="P144" s="326">
        <v>2346.6910523264005</v>
      </c>
      <c r="Q144" s="326">
        <v>2346.6910523264005</v>
      </c>
      <c r="R144" s="326">
        <v>2346.6910523264005</v>
      </c>
      <c r="S144" s="326"/>
      <c r="T144" s="356">
        <v>7749</v>
      </c>
      <c r="U144" s="334">
        <f t="shared" si="31"/>
        <v>1875.03881533101</v>
      </c>
      <c r="V144" s="334">
        <f t="shared" si="32"/>
        <v>1822.3012017407032</v>
      </c>
      <c r="W144" s="334">
        <f t="shared" si="33"/>
        <v>1863.0232567562909</v>
      </c>
      <c r="X144" s="334">
        <f t="shared" si="34"/>
        <v>1929.3222489112263</v>
      </c>
      <c r="Y144" s="334">
        <f t="shared" si="35"/>
        <v>1995.9920731066454</v>
      </c>
      <c r="Z144" s="334">
        <f t="shared" si="36"/>
        <v>236.19552329332816</v>
      </c>
      <c r="AA144" s="334">
        <f t="shared" si="37"/>
        <v>182.71487482255773</v>
      </c>
      <c r="AB144" s="334">
        <f t="shared" si="38"/>
        <v>186.26784410891727</v>
      </c>
      <c r="AC144" s="334">
        <f t="shared" si="39"/>
        <v>191.15939256678283</v>
      </c>
      <c r="AD144" s="334">
        <f t="shared" si="40"/>
        <v>202.40406271777005</v>
      </c>
      <c r="AE144" s="334">
        <f t="shared" si="41"/>
        <v>284.31857659052787</v>
      </c>
      <c r="AF144" s="334">
        <f t="shared" si="42"/>
        <v>301.65198628241063</v>
      </c>
      <c r="AG144" s="334">
        <f t="shared" si="43"/>
        <v>302.83792132228677</v>
      </c>
      <c r="AH144" s="334">
        <f t="shared" si="44"/>
        <v>302.83792132228677</v>
      </c>
      <c r="AI144" s="334">
        <f t="shared" si="45"/>
        <v>302.83792132228677</v>
      </c>
    </row>
    <row r="145" spans="1:35" ht="15">
      <c r="A145" s="319">
        <v>434</v>
      </c>
      <c r="B145" s="268" t="s">
        <v>155</v>
      </c>
      <c r="C145" s="320">
        <v>1</v>
      </c>
      <c r="D145" s="326">
        <v>25567.332279999995</v>
      </c>
      <c r="E145" s="326">
        <v>23903.025564975553</v>
      </c>
      <c r="F145" s="326">
        <v>24148.559769577842</v>
      </c>
      <c r="G145" s="326">
        <v>24923.037677108798</v>
      </c>
      <c r="H145" s="327">
        <v>25777.021307879764</v>
      </c>
      <c r="I145" s="326">
        <v>6944.393970000001</v>
      </c>
      <c r="J145" s="326">
        <v>8987.2947104999985</v>
      </c>
      <c r="K145" s="326">
        <v>10316.792589999999</v>
      </c>
      <c r="L145" s="326">
        <v>10643.276572500001</v>
      </c>
      <c r="M145" s="327">
        <v>11269.351665</v>
      </c>
      <c r="N145" s="326">
        <v>9100.3530900000005</v>
      </c>
      <c r="O145" s="326">
        <v>9419.560446731999</v>
      </c>
      <c r="P145" s="326">
        <v>9435.9343430039989</v>
      </c>
      <c r="Q145" s="326">
        <v>9435.9343430039989</v>
      </c>
      <c r="R145" s="326">
        <v>9435.9343430039989</v>
      </c>
      <c r="S145" s="326"/>
      <c r="T145" s="356">
        <v>14568</v>
      </c>
      <c r="U145" s="334">
        <f t="shared" si="31"/>
        <v>1755.033791872597</v>
      </c>
      <c r="V145" s="334">
        <f t="shared" si="32"/>
        <v>1640.7897834277562</v>
      </c>
      <c r="W145" s="334">
        <f t="shared" si="33"/>
        <v>1657.6441357480671</v>
      </c>
      <c r="X145" s="334">
        <f t="shared" si="34"/>
        <v>1710.8070893127951</v>
      </c>
      <c r="Y145" s="334">
        <f t="shared" si="35"/>
        <v>1769.4276021334269</v>
      </c>
      <c r="Z145" s="334">
        <f t="shared" si="36"/>
        <v>476.68821869851735</v>
      </c>
      <c r="AA145" s="334">
        <f t="shared" si="37"/>
        <v>616.92028490527173</v>
      </c>
      <c r="AB145" s="334">
        <f t="shared" si="38"/>
        <v>708.18180875892369</v>
      </c>
      <c r="AC145" s="334">
        <f t="shared" si="39"/>
        <v>730.59284544892932</v>
      </c>
      <c r="AD145" s="334">
        <f t="shared" si="40"/>
        <v>773.5688951812192</v>
      </c>
      <c r="AE145" s="334">
        <f t="shared" si="41"/>
        <v>624.68101935749587</v>
      </c>
      <c r="AF145" s="334">
        <f t="shared" si="42"/>
        <v>646.59256224135083</v>
      </c>
      <c r="AG145" s="334">
        <f t="shared" si="43"/>
        <v>647.71652546705104</v>
      </c>
      <c r="AH145" s="334">
        <f t="shared" si="44"/>
        <v>647.71652546705104</v>
      </c>
      <c r="AI145" s="334">
        <f t="shared" si="45"/>
        <v>647.71652546705104</v>
      </c>
    </row>
    <row r="146" spans="1:35" ht="15">
      <c r="A146" s="319">
        <v>435</v>
      </c>
      <c r="B146" s="268" t="s">
        <v>156</v>
      </c>
      <c r="C146" s="320">
        <v>13</v>
      </c>
      <c r="D146" s="326">
        <v>912.80749000000014</v>
      </c>
      <c r="E146" s="326">
        <v>847.7250811341645</v>
      </c>
      <c r="F146" s="326">
        <v>875.07541718800258</v>
      </c>
      <c r="G146" s="326">
        <v>894.26224597154305</v>
      </c>
      <c r="H146" s="327">
        <v>928.04456087520759</v>
      </c>
      <c r="I146" s="326">
        <v>259.59325000000001</v>
      </c>
      <c r="J146" s="326">
        <v>208.87633900000003</v>
      </c>
      <c r="K146" s="326">
        <v>218.29156399999999</v>
      </c>
      <c r="L146" s="326">
        <v>224.30519099999998</v>
      </c>
      <c r="M146" s="327">
        <v>237.49961399999998</v>
      </c>
      <c r="N146" s="326">
        <v>647.11196999999993</v>
      </c>
      <c r="O146" s="326">
        <v>664.09924684800001</v>
      </c>
      <c r="P146" s="326">
        <v>664.91589840000006</v>
      </c>
      <c r="Q146" s="326">
        <v>664.91589840000006</v>
      </c>
      <c r="R146" s="326">
        <v>664.91589840000006</v>
      </c>
      <c r="S146" s="326"/>
      <c r="T146" s="356">
        <v>692</v>
      </c>
      <c r="U146" s="334">
        <f t="shared" si="31"/>
        <v>1319.0859682080927</v>
      </c>
      <c r="V146" s="334">
        <f t="shared" si="32"/>
        <v>1225.0362444135326</v>
      </c>
      <c r="W146" s="334">
        <f t="shared" si="33"/>
        <v>1264.5598514277494</v>
      </c>
      <c r="X146" s="334">
        <f t="shared" si="34"/>
        <v>1292.2864826178368</v>
      </c>
      <c r="Y146" s="334">
        <f t="shared" si="35"/>
        <v>1341.1048567560804</v>
      </c>
      <c r="Z146" s="334">
        <f t="shared" si="36"/>
        <v>375.13475433526014</v>
      </c>
      <c r="AA146" s="334">
        <f t="shared" si="37"/>
        <v>301.84442052023127</v>
      </c>
      <c r="AB146" s="334">
        <f t="shared" si="38"/>
        <v>315.45023699421961</v>
      </c>
      <c r="AC146" s="334">
        <f t="shared" si="39"/>
        <v>324.14044942196529</v>
      </c>
      <c r="AD146" s="334">
        <f t="shared" si="40"/>
        <v>343.2075346820809</v>
      </c>
      <c r="AE146" s="334">
        <f t="shared" si="41"/>
        <v>935.13290462427744</v>
      </c>
      <c r="AF146" s="334">
        <f t="shared" si="42"/>
        <v>959.68099255491325</v>
      </c>
      <c r="AG146" s="334">
        <f t="shared" si="43"/>
        <v>960.86112485549143</v>
      </c>
      <c r="AH146" s="334">
        <f t="shared" si="44"/>
        <v>960.86112485549143</v>
      </c>
      <c r="AI146" s="334">
        <f t="shared" si="45"/>
        <v>960.86112485549143</v>
      </c>
    </row>
    <row r="147" spans="1:35" ht="15">
      <c r="A147" s="319">
        <v>436</v>
      </c>
      <c r="B147" s="268" t="s">
        <v>157</v>
      </c>
      <c r="C147" s="320">
        <v>17</v>
      </c>
      <c r="D147" s="326">
        <v>3045.33628</v>
      </c>
      <c r="E147" s="326">
        <v>3118.2930924781681</v>
      </c>
      <c r="F147" s="326">
        <v>3165.4503072985121</v>
      </c>
      <c r="G147" s="326">
        <v>3278.3770174331717</v>
      </c>
      <c r="H147" s="327">
        <v>3433.5974701865002</v>
      </c>
      <c r="I147" s="326">
        <v>194.52139000000003</v>
      </c>
      <c r="J147" s="326">
        <v>153.47909250000001</v>
      </c>
      <c r="K147" s="326">
        <v>157.15608400000002</v>
      </c>
      <c r="L147" s="326">
        <v>161.31452150000004</v>
      </c>
      <c r="M147" s="327">
        <v>170.80361100000002</v>
      </c>
      <c r="N147" s="326">
        <v>322.94655999999992</v>
      </c>
      <c r="O147" s="326">
        <v>339.93546006799994</v>
      </c>
      <c r="P147" s="326">
        <v>340.43864862799995</v>
      </c>
      <c r="Q147" s="326">
        <v>340.43864862799995</v>
      </c>
      <c r="R147" s="326">
        <v>340.43864862799995</v>
      </c>
      <c r="S147" s="326"/>
      <c r="T147" s="356">
        <v>1988</v>
      </c>
      <c r="U147" s="334">
        <f t="shared" si="31"/>
        <v>1531.8592957746478</v>
      </c>
      <c r="V147" s="334">
        <f t="shared" si="32"/>
        <v>1568.5578936006882</v>
      </c>
      <c r="W147" s="334">
        <f t="shared" si="33"/>
        <v>1592.2788266089096</v>
      </c>
      <c r="X147" s="334">
        <f t="shared" si="34"/>
        <v>1649.0830067571285</v>
      </c>
      <c r="Y147" s="334">
        <f t="shared" si="35"/>
        <v>1727.1617053252014</v>
      </c>
      <c r="Z147" s="334">
        <f t="shared" si="36"/>
        <v>97.847781690140849</v>
      </c>
      <c r="AA147" s="334">
        <f t="shared" si="37"/>
        <v>77.202762826961774</v>
      </c>
      <c r="AB147" s="334">
        <f t="shared" si="38"/>
        <v>79.052356136820947</v>
      </c>
      <c r="AC147" s="334">
        <f t="shared" si="39"/>
        <v>81.144125503018131</v>
      </c>
      <c r="AD147" s="334">
        <f t="shared" si="40"/>
        <v>85.917309356136826</v>
      </c>
      <c r="AE147" s="334">
        <f t="shared" si="41"/>
        <v>162.44796780684101</v>
      </c>
      <c r="AF147" s="334">
        <f t="shared" si="42"/>
        <v>170.99369218712272</v>
      </c>
      <c r="AG147" s="334">
        <f t="shared" si="43"/>
        <v>171.24680514486917</v>
      </c>
      <c r="AH147" s="334">
        <f t="shared" si="44"/>
        <v>171.24680514486917</v>
      </c>
      <c r="AI147" s="334">
        <f t="shared" si="45"/>
        <v>171.24680514486917</v>
      </c>
    </row>
    <row r="148" spans="1:35" ht="15">
      <c r="A148" s="319">
        <v>440</v>
      </c>
      <c r="B148" s="268" t="s">
        <v>158</v>
      </c>
      <c r="C148" s="320">
        <v>15</v>
      </c>
      <c r="D148" s="326">
        <v>8251.3615300000001</v>
      </c>
      <c r="E148" s="326">
        <v>8867.3425486785618</v>
      </c>
      <c r="F148" s="326">
        <v>9319.8621235915834</v>
      </c>
      <c r="G148" s="326">
        <v>9859.6005326983995</v>
      </c>
      <c r="H148" s="327">
        <v>10345.456602252529</v>
      </c>
      <c r="I148" s="326">
        <v>483.07543999999996</v>
      </c>
      <c r="J148" s="326">
        <v>425.01247749999999</v>
      </c>
      <c r="K148" s="326">
        <v>449.37674200000004</v>
      </c>
      <c r="L148" s="326">
        <v>461.94993349999999</v>
      </c>
      <c r="M148" s="327">
        <v>489.12345900000008</v>
      </c>
      <c r="N148" s="326">
        <v>1559.13986</v>
      </c>
      <c r="O148" s="326">
        <v>1714.9280291680002</v>
      </c>
      <c r="P148" s="326">
        <v>1722.6104103520001</v>
      </c>
      <c r="Q148" s="326">
        <v>1722.6104103520001</v>
      </c>
      <c r="R148" s="326">
        <v>1722.6104103520001</v>
      </c>
      <c r="S148" s="326"/>
      <c r="T148" s="356">
        <v>5732</v>
      </c>
      <c r="U148" s="334">
        <f t="shared" si="31"/>
        <v>1439.525737962317</v>
      </c>
      <c r="V148" s="334">
        <f t="shared" si="32"/>
        <v>1546.9892792530638</v>
      </c>
      <c r="W148" s="334">
        <f t="shared" si="33"/>
        <v>1625.9354716663613</v>
      </c>
      <c r="X148" s="334">
        <f t="shared" si="34"/>
        <v>1720.0977900729938</v>
      </c>
      <c r="Y148" s="334">
        <f t="shared" si="35"/>
        <v>1804.8598398905317</v>
      </c>
      <c r="Z148" s="334">
        <f t="shared" si="36"/>
        <v>84.276943475226787</v>
      </c>
      <c r="AA148" s="334">
        <f t="shared" si="37"/>
        <v>74.147326849267273</v>
      </c>
      <c r="AB148" s="334">
        <f t="shared" si="38"/>
        <v>78.397896371249132</v>
      </c>
      <c r="AC148" s="334">
        <f t="shared" si="39"/>
        <v>80.591405006978363</v>
      </c>
      <c r="AD148" s="334">
        <f t="shared" si="40"/>
        <v>85.332075889741816</v>
      </c>
      <c r="AE148" s="334">
        <f t="shared" si="41"/>
        <v>272.00625610607119</v>
      </c>
      <c r="AF148" s="334">
        <f t="shared" si="42"/>
        <v>299.18493181577117</v>
      </c>
      <c r="AG148" s="334">
        <f t="shared" si="43"/>
        <v>300.5251937110956</v>
      </c>
      <c r="AH148" s="334">
        <f t="shared" si="44"/>
        <v>300.5251937110956</v>
      </c>
      <c r="AI148" s="334">
        <f t="shared" si="45"/>
        <v>300.5251937110956</v>
      </c>
    </row>
    <row r="149" spans="1:35" ht="15">
      <c r="A149" s="319">
        <v>441</v>
      </c>
      <c r="B149" s="268" t="s">
        <v>159</v>
      </c>
      <c r="C149" s="320">
        <v>9</v>
      </c>
      <c r="D149" s="326">
        <v>7044.3634499999998</v>
      </c>
      <c r="E149" s="326">
        <v>7244.1216677872171</v>
      </c>
      <c r="F149" s="326">
        <v>7263.5748760868155</v>
      </c>
      <c r="G149" s="326">
        <v>7467.8481193660791</v>
      </c>
      <c r="H149" s="327">
        <v>7647.3800447328558</v>
      </c>
      <c r="I149" s="326">
        <v>1534.2720400000001</v>
      </c>
      <c r="J149" s="326">
        <v>1243.7554005000002</v>
      </c>
      <c r="K149" s="326">
        <v>1297.4213040000002</v>
      </c>
      <c r="L149" s="326">
        <v>1333.0146334999999</v>
      </c>
      <c r="M149" s="327">
        <v>1411.4272589999998</v>
      </c>
      <c r="N149" s="326">
        <v>1711.9136499999997</v>
      </c>
      <c r="O149" s="326">
        <v>1854.7451654019999</v>
      </c>
      <c r="P149" s="326">
        <v>1861.355002858</v>
      </c>
      <c r="Q149" s="326">
        <v>1861.355002858</v>
      </c>
      <c r="R149" s="326">
        <v>1861.355002858</v>
      </c>
      <c r="S149" s="326"/>
      <c r="T149" s="356">
        <v>4421</v>
      </c>
      <c r="U149" s="334">
        <f t="shared" si="31"/>
        <v>1593.3868921058584</v>
      </c>
      <c r="V149" s="334">
        <f t="shared" si="32"/>
        <v>1638.570836414209</v>
      </c>
      <c r="W149" s="334">
        <f t="shared" si="33"/>
        <v>1642.9710192460564</v>
      </c>
      <c r="X149" s="334">
        <f t="shared" si="34"/>
        <v>1689.1762314784166</v>
      </c>
      <c r="Y149" s="334">
        <f t="shared" si="35"/>
        <v>1729.7851266077485</v>
      </c>
      <c r="Z149" s="334">
        <f t="shared" si="36"/>
        <v>347.04185478398551</v>
      </c>
      <c r="AA149" s="334">
        <f t="shared" si="37"/>
        <v>281.32897545804121</v>
      </c>
      <c r="AB149" s="334">
        <f t="shared" si="38"/>
        <v>293.46783623614573</v>
      </c>
      <c r="AC149" s="334">
        <f t="shared" si="39"/>
        <v>301.51880422981225</v>
      </c>
      <c r="AD149" s="334">
        <f t="shared" si="40"/>
        <v>319.25520447862471</v>
      </c>
      <c r="AE149" s="334">
        <f t="shared" si="41"/>
        <v>387.22317349016055</v>
      </c>
      <c r="AF149" s="334">
        <f t="shared" si="42"/>
        <v>419.53068658719741</v>
      </c>
      <c r="AG149" s="334">
        <f t="shared" si="43"/>
        <v>421.02578666772229</v>
      </c>
      <c r="AH149" s="334">
        <f t="shared" si="44"/>
        <v>421.02578666772229</v>
      </c>
      <c r="AI149" s="334">
        <f t="shared" si="45"/>
        <v>421.02578666772229</v>
      </c>
    </row>
    <row r="150" spans="1:35" ht="15">
      <c r="A150" s="319">
        <v>444</v>
      </c>
      <c r="B150" s="268" t="s">
        <v>152</v>
      </c>
      <c r="C150" s="320">
        <v>1</v>
      </c>
      <c r="D150" s="326">
        <v>90052.247659999979</v>
      </c>
      <c r="E150" s="326">
        <v>83238.207439441321</v>
      </c>
      <c r="F150" s="326">
        <v>85756.810999642519</v>
      </c>
      <c r="G150" s="326">
        <v>88980.075750929856</v>
      </c>
      <c r="H150" s="327">
        <v>92012.2690781907</v>
      </c>
      <c r="I150" s="326">
        <v>9866.3743099999992</v>
      </c>
      <c r="J150" s="326">
        <v>8466.1016575000012</v>
      </c>
      <c r="K150" s="326">
        <v>8839.6723020000009</v>
      </c>
      <c r="L150" s="326">
        <v>9081.3783335000007</v>
      </c>
      <c r="M150" s="327">
        <v>9615.5770589999993</v>
      </c>
      <c r="N150" s="326">
        <v>14884.660910000002</v>
      </c>
      <c r="O150" s="326">
        <v>15900.969524879201</v>
      </c>
      <c r="P150" s="326">
        <v>15953.3476876696</v>
      </c>
      <c r="Q150" s="326">
        <v>15953.3476876696</v>
      </c>
      <c r="R150" s="326">
        <v>15953.3476876696</v>
      </c>
      <c r="S150" s="326"/>
      <c r="T150" s="356">
        <v>45811</v>
      </c>
      <c r="U150" s="334">
        <f t="shared" si="31"/>
        <v>1965.7341612276523</v>
      </c>
      <c r="V150" s="334">
        <f t="shared" si="32"/>
        <v>1816.9917146414905</v>
      </c>
      <c r="W150" s="334">
        <f t="shared" si="33"/>
        <v>1871.9698543939778</v>
      </c>
      <c r="X150" s="334">
        <f t="shared" si="34"/>
        <v>1942.3299153244823</v>
      </c>
      <c r="Y150" s="334">
        <f t="shared" si="35"/>
        <v>2008.5191128373251</v>
      </c>
      <c r="Z150" s="334">
        <f t="shared" si="36"/>
        <v>215.37129313920235</v>
      </c>
      <c r="AA150" s="334">
        <f t="shared" si="37"/>
        <v>184.80499568880839</v>
      </c>
      <c r="AB150" s="334">
        <f t="shared" si="38"/>
        <v>192.95960144943356</v>
      </c>
      <c r="AC150" s="334">
        <f t="shared" si="39"/>
        <v>198.23575851869643</v>
      </c>
      <c r="AD150" s="334">
        <f t="shared" si="40"/>
        <v>209.89668549038439</v>
      </c>
      <c r="AE150" s="334">
        <f t="shared" si="41"/>
        <v>324.91456004016504</v>
      </c>
      <c r="AF150" s="334">
        <f t="shared" si="42"/>
        <v>347.0993762388772</v>
      </c>
      <c r="AG150" s="334">
        <f t="shared" si="43"/>
        <v>348.24272964287184</v>
      </c>
      <c r="AH150" s="334">
        <f t="shared" si="44"/>
        <v>348.24272964287184</v>
      </c>
      <c r="AI150" s="334">
        <f t="shared" si="45"/>
        <v>348.24272964287184</v>
      </c>
    </row>
    <row r="151" spans="1:35" ht="15">
      <c r="A151" s="319">
        <v>445</v>
      </c>
      <c r="B151" s="268" t="s">
        <v>194</v>
      </c>
      <c r="C151" s="320">
        <v>2</v>
      </c>
      <c r="D151" s="326">
        <v>30541.31767</v>
      </c>
      <c r="E151" s="326">
        <v>28594.878575092309</v>
      </c>
      <c r="F151" s="326">
        <v>29090.29841951967</v>
      </c>
      <c r="G151" s="326">
        <v>30251.280268229617</v>
      </c>
      <c r="H151" s="327">
        <v>31200.83367767285</v>
      </c>
      <c r="I151" s="326">
        <v>2627.62246</v>
      </c>
      <c r="J151" s="326">
        <v>2173.0896265000001</v>
      </c>
      <c r="K151" s="326">
        <v>2267.0728080000004</v>
      </c>
      <c r="L151" s="326">
        <v>2329.1621375</v>
      </c>
      <c r="M151" s="327">
        <v>2466.1716750000001</v>
      </c>
      <c r="N151" s="326">
        <v>10310.442180000002</v>
      </c>
      <c r="O151" s="326">
        <v>10419.953189198801</v>
      </c>
      <c r="P151" s="326">
        <v>10419.953189198801</v>
      </c>
      <c r="Q151" s="326">
        <v>10419.953189198801</v>
      </c>
      <c r="R151" s="326">
        <v>10419.953189198801</v>
      </c>
      <c r="S151" s="326"/>
      <c r="T151" s="356">
        <v>14991</v>
      </c>
      <c r="U151" s="334">
        <f t="shared" si="31"/>
        <v>2037.3102308051498</v>
      </c>
      <c r="V151" s="334">
        <f t="shared" si="32"/>
        <v>1907.4697201715901</v>
      </c>
      <c r="W151" s="334">
        <f t="shared" si="33"/>
        <v>1940.5175384910726</v>
      </c>
      <c r="X151" s="334">
        <f t="shared" si="34"/>
        <v>2017.9627955593101</v>
      </c>
      <c r="Y151" s="334">
        <f t="shared" si="35"/>
        <v>2081.3043611282005</v>
      </c>
      <c r="Z151" s="334">
        <f t="shared" si="36"/>
        <v>175.27999866586617</v>
      </c>
      <c r="AA151" s="334">
        <f t="shared" si="37"/>
        <v>144.95961753718899</v>
      </c>
      <c r="AB151" s="334">
        <f t="shared" si="38"/>
        <v>151.22892455473286</v>
      </c>
      <c r="AC151" s="334">
        <f t="shared" si="39"/>
        <v>155.37069825228471</v>
      </c>
      <c r="AD151" s="334">
        <f t="shared" si="40"/>
        <v>164.5101510906544</v>
      </c>
      <c r="AE151" s="334">
        <f t="shared" si="41"/>
        <v>687.77547728637194</v>
      </c>
      <c r="AF151" s="334">
        <f t="shared" si="42"/>
        <v>695.08059430316871</v>
      </c>
      <c r="AG151" s="334">
        <f t="shared" si="43"/>
        <v>695.08059430316871</v>
      </c>
      <c r="AH151" s="334">
        <f t="shared" si="44"/>
        <v>695.08059430316871</v>
      </c>
      <c r="AI151" s="334">
        <f t="shared" si="45"/>
        <v>695.08059430316871</v>
      </c>
    </row>
    <row r="152" spans="1:35" ht="15">
      <c r="A152" s="319">
        <v>475</v>
      </c>
      <c r="B152" s="268" t="s">
        <v>160</v>
      </c>
      <c r="C152" s="320">
        <v>15</v>
      </c>
      <c r="D152" s="326">
        <v>9951.5494300000009</v>
      </c>
      <c r="E152" s="326">
        <v>10131.816990093343</v>
      </c>
      <c r="F152" s="326">
        <v>10019.375622113455</v>
      </c>
      <c r="G152" s="326">
        <v>10487.983589500369</v>
      </c>
      <c r="H152" s="327">
        <v>10776.44498514063</v>
      </c>
      <c r="I152" s="326">
        <v>1359.9323599999998</v>
      </c>
      <c r="J152" s="326">
        <v>1111.9116035</v>
      </c>
      <c r="K152" s="326">
        <v>1150.6682040000001</v>
      </c>
      <c r="L152" s="326">
        <v>1181.6955425000003</v>
      </c>
      <c r="M152" s="327">
        <v>1251.2070450000003</v>
      </c>
      <c r="N152" s="326">
        <v>2489.0810200000001</v>
      </c>
      <c r="O152" s="326">
        <v>2599.3610520520001</v>
      </c>
      <c r="P152" s="326">
        <v>2603.9131909960001</v>
      </c>
      <c r="Q152" s="326">
        <v>2603.9131909960001</v>
      </c>
      <c r="R152" s="326">
        <v>2603.9131909960001</v>
      </c>
      <c r="S152" s="326"/>
      <c r="T152" s="356">
        <v>5479</v>
      </c>
      <c r="U152" s="334">
        <f t="shared" si="31"/>
        <v>1816.3076163533494</v>
      </c>
      <c r="V152" s="334">
        <f t="shared" si="32"/>
        <v>1849.2091604477721</v>
      </c>
      <c r="W152" s="334">
        <f t="shared" si="33"/>
        <v>1828.6869177064164</v>
      </c>
      <c r="X152" s="334">
        <f t="shared" si="34"/>
        <v>1914.2149278153622</v>
      </c>
      <c r="Y152" s="334">
        <f t="shared" si="35"/>
        <v>1966.863476024937</v>
      </c>
      <c r="Z152" s="334">
        <f t="shared" si="36"/>
        <v>248.20813287096183</v>
      </c>
      <c r="AA152" s="334">
        <f t="shared" si="37"/>
        <v>202.94061023909472</v>
      </c>
      <c r="AB152" s="334">
        <f t="shared" si="38"/>
        <v>210.01427340755615</v>
      </c>
      <c r="AC152" s="334">
        <f t="shared" si="39"/>
        <v>215.67722987771495</v>
      </c>
      <c r="AD152" s="334">
        <f t="shared" si="40"/>
        <v>228.36412575287468</v>
      </c>
      <c r="AE152" s="334">
        <f t="shared" si="41"/>
        <v>454.29476546815113</v>
      </c>
      <c r="AF152" s="334">
        <f t="shared" si="42"/>
        <v>474.4225318583683</v>
      </c>
      <c r="AG152" s="334">
        <f t="shared" si="43"/>
        <v>475.25336575944516</v>
      </c>
      <c r="AH152" s="334">
        <f t="shared" si="44"/>
        <v>475.25336575944516</v>
      </c>
      <c r="AI152" s="334">
        <f t="shared" si="45"/>
        <v>475.25336575944516</v>
      </c>
    </row>
    <row r="153" spans="1:35" ht="15">
      <c r="A153" s="319">
        <v>480</v>
      </c>
      <c r="B153" s="268" t="s">
        <v>161</v>
      </c>
      <c r="C153" s="320">
        <v>2</v>
      </c>
      <c r="D153" s="326">
        <v>2801.6784799999996</v>
      </c>
      <c r="E153" s="326">
        <v>3084.8264087957091</v>
      </c>
      <c r="F153" s="326">
        <v>3147.2429430749894</v>
      </c>
      <c r="G153" s="326">
        <v>3252.7775471788059</v>
      </c>
      <c r="H153" s="327">
        <v>3372.5286002733174</v>
      </c>
      <c r="I153" s="326">
        <v>305.83148999999997</v>
      </c>
      <c r="J153" s="326">
        <v>235.97135549999999</v>
      </c>
      <c r="K153" s="326">
        <v>240.31085999999999</v>
      </c>
      <c r="L153" s="326">
        <v>246.60952249999997</v>
      </c>
      <c r="M153" s="327">
        <v>261.11596499999996</v>
      </c>
      <c r="N153" s="326">
        <v>543.26338999999984</v>
      </c>
      <c r="O153" s="326">
        <v>585.86810680799999</v>
      </c>
      <c r="P153" s="326">
        <v>586.69166431200006</v>
      </c>
      <c r="Q153" s="326">
        <v>586.69166431200006</v>
      </c>
      <c r="R153" s="326">
        <v>586.69166431200006</v>
      </c>
      <c r="S153" s="326"/>
      <c r="T153" s="356">
        <v>1978</v>
      </c>
      <c r="U153" s="334">
        <f t="shared" si="31"/>
        <v>1416.4198584428714</v>
      </c>
      <c r="V153" s="334">
        <f t="shared" si="32"/>
        <v>1559.5684574295801</v>
      </c>
      <c r="W153" s="334">
        <f t="shared" si="33"/>
        <v>1591.1238337082859</v>
      </c>
      <c r="X153" s="334">
        <f t="shared" si="34"/>
        <v>1644.4780319407512</v>
      </c>
      <c r="Y153" s="334">
        <f t="shared" si="35"/>
        <v>1705.0195147994525</v>
      </c>
      <c r="Z153" s="334">
        <f t="shared" si="36"/>
        <v>154.61652679474216</v>
      </c>
      <c r="AA153" s="334">
        <f t="shared" si="37"/>
        <v>119.29795525783618</v>
      </c>
      <c r="AB153" s="334">
        <f t="shared" si="38"/>
        <v>121.49184024266935</v>
      </c>
      <c r="AC153" s="334">
        <f t="shared" si="39"/>
        <v>124.67619944388269</v>
      </c>
      <c r="AD153" s="334">
        <f t="shared" si="40"/>
        <v>132.01009352881698</v>
      </c>
      <c r="AE153" s="334">
        <f t="shared" si="41"/>
        <v>274.65287664307374</v>
      </c>
      <c r="AF153" s="334">
        <f t="shared" si="42"/>
        <v>296.1921672436805</v>
      </c>
      <c r="AG153" s="334">
        <f t="shared" si="43"/>
        <v>296.60852594135491</v>
      </c>
      <c r="AH153" s="334">
        <f t="shared" si="44"/>
        <v>296.60852594135491</v>
      </c>
      <c r="AI153" s="334">
        <f t="shared" si="45"/>
        <v>296.60852594135491</v>
      </c>
    </row>
    <row r="154" spans="1:35" ht="15">
      <c r="A154" s="319">
        <v>481</v>
      </c>
      <c r="B154" s="268" t="s">
        <v>162</v>
      </c>
      <c r="C154" s="320">
        <v>2</v>
      </c>
      <c r="D154" s="326">
        <v>20257.364870000001</v>
      </c>
      <c r="E154" s="326">
        <v>19532.967011030771</v>
      </c>
      <c r="F154" s="326">
        <v>19875.511325240099</v>
      </c>
      <c r="G154" s="326">
        <v>20868.697483626045</v>
      </c>
      <c r="H154" s="327">
        <v>21572.660032579926</v>
      </c>
      <c r="I154" s="326">
        <v>1847.9351500000005</v>
      </c>
      <c r="J154" s="326">
        <v>1377.7142474999998</v>
      </c>
      <c r="K154" s="326">
        <v>1384.7728359999999</v>
      </c>
      <c r="L154" s="326">
        <v>1420.1657964999999</v>
      </c>
      <c r="M154" s="327">
        <v>1503.7049609999999</v>
      </c>
      <c r="N154" s="326">
        <v>2235.76422</v>
      </c>
      <c r="O154" s="326">
        <v>2430.4758178096004</v>
      </c>
      <c r="P154" s="326">
        <v>2438.4803213056002</v>
      </c>
      <c r="Q154" s="326">
        <v>2438.4803213056002</v>
      </c>
      <c r="R154" s="326">
        <v>2438.4803213056002</v>
      </c>
      <c r="S154" s="326"/>
      <c r="T154" s="356">
        <v>9642</v>
      </c>
      <c r="U154" s="334">
        <f t="shared" si="31"/>
        <v>2100.9505154532258</v>
      </c>
      <c r="V154" s="334">
        <f t="shared" si="32"/>
        <v>2025.8210963524964</v>
      </c>
      <c r="W154" s="334">
        <f t="shared" si="33"/>
        <v>2061.3473683094894</v>
      </c>
      <c r="X154" s="334">
        <f t="shared" si="34"/>
        <v>2164.3536075115167</v>
      </c>
      <c r="Y154" s="334">
        <f t="shared" si="35"/>
        <v>2237.3636208857006</v>
      </c>
      <c r="Z154" s="334">
        <f t="shared" si="36"/>
        <v>191.65475523750263</v>
      </c>
      <c r="AA154" s="334">
        <f t="shared" si="37"/>
        <v>142.88677115743619</v>
      </c>
      <c r="AB154" s="334">
        <f t="shared" si="38"/>
        <v>143.61883800041485</v>
      </c>
      <c r="AC154" s="334">
        <f t="shared" si="39"/>
        <v>147.28954537440364</v>
      </c>
      <c r="AD154" s="334">
        <f t="shared" si="40"/>
        <v>155.95363627878032</v>
      </c>
      <c r="AE154" s="334">
        <f t="shared" si="41"/>
        <v>231.87764156813941</v>
      </c>
      <c r="AF154" s="334">
        <f t="shared" si="42"/>
        <v>252.07175044696126</v>
      </c>
      <c r="AG154" s="334">
        <f t="shared" si="43"/>
        <v>252.90192089873472</v>
      </c>
      <c r="AH154" s="334">
        <f t="shared" si="44"/>
        <v>252.90192089873472</v>
      </c>
      <c r="AI154" s="334">
        <f t="shared" si="45"/>
        <v>252.90192089873472</v>
      </c>
    </row>
    <row r="155" spans="1:35" ht="15">
      <c r="A155" s="319">
        <v>483</v>
      </c>
      <c r="B155" s="268" t="s">
        <v>163</v>
      </c>
      <c r="C155" s="320">
        <v>17</v>
      </c>
      <c r="D155" s="326">
        <v>1358.2790199999999</v>
      </c>
      <c r="E155" s="326">
        <v>1503.8965745727817</v>
      </c>
      <c r="F155" s="326">
        <v>1411.2595564237724</v>
      </c>
      <c r="G155" s="326">
        <v>1483.8755743176901</v>
      </c>
      <c r="H155" s="327">
        <v>1519.4922404920928</v>
      </c>
      <c r="I155" s="326">
        <v>135.50117</v>
      </c>
      <c r="J155" s="326">
        <v>116.16058849999999</v>
      </c>
      <c r="K155" s="326">
        <v>123.10506599999999</v>
      </c>
      <c r="L155" s="326">
        <v>126.57197849999999</v>
      </c>
      <c r="M155" s="327">
        <v>134.01738900000001</v>
      </c>
      <c r="N155" s="326">
        <v>340.8175</v>
      </c>
      <c r="O155" s="326">
        <v>375.35011808479999</v>
      </c>
      <c r="P155" s="326">
        <v>376.06925482880001</v>
      </c>
      <c r="Q155" s="326">
        <v>376.06925482880001</v>
      </c>
      <c r="R155" s="326">
        <v>376.06925482880001</v>
      </c>
      <c r="S155" s="326"/>
      <c r="T155" s="356">
        <v>1067</v>
      </c>
      <c r="U155" s="334">
        <f t="shared" si="31"/>
        <v>1272.9887722586691</v>
      </c>
      <c r="V155" s="334">
        <f t="shared" si="32"/>
        <v>1409.462581605231</v>
      </c>
      <c r="W155" s="334">
        <f t="shared" si="33"/>
        <v>1322.6425083634231</v>
      </c>
      <c r="X155" s="334">
        <f t="shared" si="34"/>
        <v>1390.6987575610965</v>
      </c>
      <c r="Y155" s="334">
        <f t="shared" si="35"/>
        <v>1424.0789507892155</v>
      </c>
      <c r="Z155" s="334">
        <f t="shared" si="36"/>
        <v>126.99266166822869</v>
      </c>
      <c r="AA155" s="334">
        <f t="shared" si="37"/>
        <v>108.86653092783503</v>
      </c>
      <c r="AB155" s="334">
        <f t="shared" si="38"/>
        <v>115.37494470477975</v>
      </c>
      <c r="AC155" s="334">
        <f t="shared" si="39"/>
        <v>118.62415979381441</v>
      </c>
      <c r="AD155" s="334">
        <f t="shared" si="40"/>
        <v>125.60205154639175</v>
      </c>
      <c r="AE155" s="334">
        <f t="shared" si="41"/>
        <v>319.41658856607313</v>
      </c>
      <c r="AF155" s="334">
        <f t="shared" si="42"/>
        <v>351.78080420318645</v>
      </c>
      <c r="AG155" s="334">
        <f t="shared" si="43"/>
        <v>352.45478428191194</v>
      </c>
      <c r="AH155" s="334">
        <f t="shared" si="44"/>
        <v>352.45478428191194</v>
      </c>
      <c r="AI155" s="334">
        <f t="shared" si="45"/>
        <v>352.45478428191194</v>
      </c>
    </row>
    <row r="156" spans="1:35" ht="15">
      <c r="A156" s="319">
        <v>484</v>
      </c>
      <c r="B156" s="268" t="s">
        <v>164</v>
      </c>
      <c r="C156" s="320">
        <v>4</v>
      </c>
      <c r="D156" s="326">
        <v>3968.7287099999994</v>
      </c>
      <c r="E156" s="326">
        <v>4219.2137700105495</v>
      </c>
      <c r="F156" s="326">
        <v>4136.4347973133663</v>
      </c>
      <c r="G156" s="326">
        <v>4277.5486683278086</v>
      </c>
      <c r="H156" s="327">
        <v>4412.9207913601649</v>
      </c>
      <c r="I156" s="326">
        <v>1457.53898</v>
      </c>
      <c r="J156" s="326">
        <v>2225.2600914999998</v>
      </c>
      <c r="K156" s="326">
        <v>2625.3160680000001</v>
      </c>
      <c r="L156" s="326">
        <v>2711.4516605000003</v>
      </c>
      <c r="M156" s="327">
        <v>2870.948817</v>
      </c>
      <c r="N156" s="326">
        <v>1274.1769099999997</v>
      </c>
      <c r="O156" s="326">
        <v>1417.29758752</v>
      </c>
      <c r="P156" s="326">
        <v>1423.6089668320001</v>
      </c>
      <c r="Q156" s="326">
        <v>1423.6089668320001</v>
      </c>
      <c r="R156" s="326">
        <v>1423.6089668320001</v>
      </c>
      <c r="S156" s="326"/>
      <c r="T156" s="356">
        <v>2967</v>
      </c>
      <c r="U156" s="334">
        <f t="shared" si="31"/>
        <v>1337.6234277047522</v>
      </c>
      <c r="V156" s="334">
        <f t="shared" si="32"/>
        <v>1422.0471081936466</v>
      </c>
      <c r="W156" s="334">
        <f t="shared" si="33"/>
        <v>1394.1472185080438</v>
      </c>
      <c r="X156" s="334">
        <f t="shared" si="34"/>
        <v>1441.7083479365717</v>
      </c>
      <c r="Y156" s="334">
        <f t="shared" si="35"/>
        <v>1487.3342741355459</v>
      </c>
      <c r="Z156" s="334">
        <f t="shared" si="36"/>
        <v>491.25007751937983</v>
      </c>
      <c r="AA156" s="334">
        <f t="shared" si="37"/>
        <v>750.00340124705076</v>
      </c>
      <c r="AB156" s="334">
        <f t="shared" si="38"/>
        <v>884.83858038422647</v>
      </c>
      <c r="AC156" s="334">
        <f t="shared" si="39"/>
        <v>913.8697878328278</v>
      </c>
      <c r="AD156" s="334">
        <f t="shared" si="40"/>
        <v>967.62683417593519</v>
      </c>
      <c r="AE156" s="334">
        <f t="shared" si="41"/>
        <v>429.44958206943028</v>
      </c>
      <c r="AF156" s="334">
        <f t="shared" si="42"/>
        <v>477.68708713178296</v>
      </c>
      <c r="AG156" s="334">
        <f t="shared" si="43"/>
        <v>479.81427935018542</v>
      </c>
      <c r="AH156" s="334">
        <f t="shared" si="44"/>
        <v>479.81427935018542</v>
      </c>
      <c r="AI156" s="334">
        <f t="shared" si="45"/>
        <v>479.81427935018542</v>
      </c>
    </row>
    <row r="157" spans="1:35" ht="15">
      <c r="A157" s="319">
        <v>489</v>
      </c>
      <c r="B157" s="268" t="s">
        <v>165</v>
      </c>
      <c r="C157" s="325">
        <v>8</v>
      </c>
      <c r="D157" s="326">
        <v>2758.6689200000001</v>
      </c>
      <c r="E157" s="326">
        <v>2556.2504757614488</v>
      </c>
      <c r="F157" s="326">
        <v>2553.0463400380577</v>
      </c>
      <c r="G157" s="326">
        <v>2608.3646389951036</v>
      </c>
      <c r="H157" s="327">
        <v>2681.5205114737182</v>
      </c>
      <c r="I157" s="326">
        <v>555.76406999999995</v>
      </c>
      <c r="J157" s="326">
        <v>457.13821749999994</v>
      </c>
      <c r="K157" s="326">
        <v>483.72069199999999</v>
      </c>
      <c r="L157" s="326">
        <v>497.35146449999996</v>
      </c>
      <c r="M157" s="327">
        <v>526.60743300000001</v>
      </c>
      <c r="N157" s="326">
        <v>541.86027000000013</v>
      </c>
      <c r="O157" s="326">
        <v>588.102215914</v>
      </c>
      <c r="P157" s="326">
        <v>589.39809221799999</v>
      </c>
      <c r="Q157" s="326">
        <v>589.39809221799999</v>
      </c>
      <c r="R157" s="326">
        <v>589.39809221799999</v>
      </c>
      <c r="S157" s="326"/>
      <c r="T157" s="356">
        <v>1791</v>
      </c>
      <c r="U157" s="334">
        <f t="shared" si="31"/>
        <v>1540.2953210496928</v>
      </c>
      <c r="V157" s="334">
        <f t="shared" si="32"/>
        <v>1427.2755308550804</v>
      </c>
      <c r="W157" s="334">
        <f t="shared" si="33"/>
        <v>1425.4865103506745</v>
      </c>
      <c r="X157" s="334">
        <f t="shared" si="34"/>
        <v>1456.3733327722521</v>
      </c>
      <c r="Y157" s="334">
        <f t="shared" si="35"/>
        <v>1497.2197160657277</v>
      </c>
      <c r="Z157" s="334">
        <f t="shared" si="36"/>
        <v>310.3093634840871</v>
      </c>
      <c r="AA157" s="334">
        <f t="shared" si="37"/>
        <v>255.24188581797873</v>
      </c>
      <c r="AB157" s="334">
        <f t="shared" si="38"/>
        <v>270.08413847012844</v>
      </c>
      <c r="AC157" s="334">
        <f t="shared" si="39"/>
        <v>277.69484338358455</v>
      </c>
      <c r="AD157" s="334">
        <f t="shared" si="40"/>
        <v>294.02983417085426</v>
      </c>
      <c r="AE157" s="334">
        <f t="shared" si="41"/>
        <v>302.54621440536022</v>
      </c>
      <c r="AF157" s="334">
        <f t="shared" si="42"/>
        <v>328.36527968397542</v>
      </c>
      <c r="AG157" s="334">
        <f t="shared" si="43"/>
        <v>329.08882870910105</v>
      </c>
      <c r="AH157" s="334">
        <f t="shared" si="44"/>
        <v>329.08882870910105</v>
      </c>
      <c r="AI157" s="334">
        <f t="shared" si="45"/>
        <v>329.08882870910105</v>
      </c>
    </row>
    <row r="158" spans="1:35" ht="15">
      <c r="A158" s="319">
        <v>491</v>
      </c>
      <c r="B158" s="268" t="s">
        <v>166</v>
      </c>
      <c r="C158" s="320">
        <v>10</v>
      </c>
      <c r="D158" s="326">
        <v>109719.01064000001</v>
      </c>
      <c r="E158" s="326">
        <v>99862.522618798263</v>
      </c>
      <c r="F158" s="326">
        <v>101964.163781426</v>
      </c>
      <c r="G158" s="326">
        <v>105327.17647698814</v>
      </c>
      <c r="H158" s="327">
        <v>108515.97116224877</v>
      </c>
      <c r="I158" s="326">
        <v>14575.813449999998</v>
      </c>
      <c r="J158" s="326">
        <v>12961.698000999999</v>
      </c>
      <c r="K158" s="326">
        <v>13805.422488</v>
      </c>
      <c r="L158" s="326">
        <v>14196.877870999997</v>
      </c>
      <c r="M158" s="327">
        <v>15031.988334</v>
      </c>
      <c r="N158" s="326">
        <v>21898.910160000003</v>
      </c>
      <c r="O158" s="326">
        <v>23893.356239833603</v>
      </c>
      <c r="P158" s="326">
        <v>23893.356239833603</v>
      </c>
      <c r="Q158" s="326">
        <v>23893.356239833603</v>
      </c>
      <c r="R158" s="326">
        <v>23893.356239833603</v>
      </c>
      <c r="S158" s="326"/>
      <c r="T158" s="356">
        <v>51980</v>
      </c>
      <c r="U158" s="334">
        <f t="shared" si="31"/>
        <v>2110.792817237399</v>
      </c>
      <c r="V158" s="334">
        <f t="shared" si="32"/>
        <v>1921.1720396075077</v>
      </c>
      <c r="W158" s="334">
        <f t="shared" si="33"/>
        <v>1961.6037664760677</v>
      </c>
      <c r="X158" s="334">
        <f t="shared" si="34"/>
        <v>2026.3019714695679</v>
      </c>
      <c r="Y158" s="334">
        <f t="shared" si="35"/>
        <v>2087.648541020561</v>
      </c>
      <c r="Z158" s="334">
        <f t="shared" si="36"/>
        <v>280.41195555983063</v>
      </c>
      <c r="AA158" s="334">
        <f t="shared" si="37"/>
        <v>249.35933053097341</v>
      </c>
      <c r="AB158" s="334">
        <f t="shared" si="38"/>
        <v>265.59104440169295</v>
      </c>
      <c r="AC158" s="334">
        <f t="shared" si="39"/>
        <v>273.12192903039625</v>
      </c>
      <c r="AD158" s="334">
        <f t="shared" si="40"/>
        <v>289.18792485571373</v>
      </c>
      <c r="AE158" s="334">
        <f t="shared" si="41"/>
        <v>421.29492420161608</v>
      </c>
      <c r="AF158" s="334">
        <f t="shared" si="42"/>
        <v>459.66441400218554</v>
      </c>
      <c r="AG158" s="334">
        <f t="shared" si="43"/>
        <v>459.66441400218554</v>
      </c>
      <c r="AH158" s="334">
        <f t="shared" si="44"/>
        <v>459.66441400218554</v>
      </c>
      <c r="AI158" s="334">
        <f t="shared" si="45"/>
        <v>459.66441400218554</v>
      </c>
    </row>
    <row r="159" spans="1:35" ht="15">
      <c r="A159" s="319">
        <v>494</v>
      </c>
      <c r="B159" s="268" t="s">
        <v>167</v>
      </c>
      <c r="C159" s="320">
        <v>17</v>
      </c>
      <c r="D159" s="326">
        <v>15898.143099999999</v>
      </c>
      <c r="E159" s="326">
        <v>15255.360645725774</v>
      </c>
      <c r="F159" s="326">
        <v>15561.641059546409</v>
      </c>
      <c r="G159" s="326">
        <v>16239.473718770319</v>
      </c>
      <c r="H159" s="327">
        <v>16891.4238920549</v>
      </c>
      <c r="I159" s="326">
        <v>981.04541000000017</v>
      </c>
      <c r="J159" s="326">
        <v>747.54460600000004</v>
      </c>
      <c r="K159" s="326">
        <v>760.48708399999998</v>
      </c>
      <c r="L159" s="326">
        <v>780.40036800000007</v>
      </c>
      <c r="M159" s="327">
        <v>826.30627200000004</v>
      </c>
      <c r="N159" s="326">
        <v>4386.0585699999992</v>
      </c>
      <c r="O159" s="326">
        <v>4464.2784513640008</v>
      </c>
      <c r="P159" s="326">
        <v>4466.7831006760007</v>
      </c>
      <c r="Q159" s="326">
        <v>4466.7831006760007</v>
      </c>
      <c r="R159" s="326">
        <v>4466.7831006760007</v>
      </c>
      <c r="S159" s="326"/>
      <c r="T159" s="356">
        <v>8882</v>
      </c>
      <c r="U159" s="334">
        <f t="shared" si="31"/>
        <v>1789.9282931772123</v>
      </c>
      <c r="V159" s="334">
        <f t="shared" si="32"/>
        <v>1717.5591810094318</v>
      </c>
      <c r="W159" s="334">
        <f t="shared" si="33"/>
        <v>1752.0424520993481</v>
      </c>
      <c r="X159" s="334">
        <f t="shared" si="34"/>
        <v>1828.3577706339022</v>
      </c>
      <c r="Y159" s="334">
        <f t="shared" si="35"/>
        <v>1901.759051120795</v>
      </c>
      <c r="Z159" s="334">
        <f t="shared" si="36"/>
        <v>110.45320986264356</v>
      </c>
      <c r="AA159" s="334">
        <f t="shared" si="37"/>
        <v>84.163995271335281</v>
      </c>
      <c r="AB159" s="334">
        <f t="shared" si="38"/>
        <v>85.621153343841485</v>
      </c>
      <c r="AC159" s="334">
        <f t="shared" si="39"/>
        <v>87.863135329880663</v>
      </c>
      <c r="AD159" s="334">
        <f t="shared" si="40"/>
        <v>93.031555055167757</v>
      </c>
      <c r="AE159" s="334">
        <f t="shared" si="41"/>
        <v>493.81429520378288</v>
      </c>
      <c r="AF159" s="334">
        <f t="shared" si="42"/>
        <v>502.62085694258064</v>
      </c>
      <c r="AG159" s="334">
        <f t="shared" si="43"/>
        <v>502.9028485336637</v>
      </c>
      <c r="AH159" s="334">
        <f t="shared" si="44"/>
        <v>502.9028485336637</v>
      </c>
      <c r="AI159" s="334">
        <f t="shared" si="45"/>
        <v>502.9028485336637</v>
      </c>
    </row>
    <row r="160" spans="1:35" ht="15">
      <c r="A160" s="319">
        <v>495</v>
      </c>
      <c r="B160" s="268" t="s">
        <v>168</v>
      </c>
      <c r="C160" s="320">
        <v>13</v>
      </c>
      <c r="D160" s="326">
        <v>2211.1912900000002</v>
      </c>
      <c r="E160" s="326">
        <v>2207.8256486512055</v>
      </c>
      <c r="F160" s="326">
        <v>2239.5452390662763</v>
      </c>
      <c r="G160" s="326">
        <v>2297.3510629126122</v>
      </c>
      <c r="H160" s="327">
        <v>2350.2454106418177</v>
      </c>
      <c r="I160" s="326">
        <v>965.88995999999997</v>
      </c>
      <c r="J160" s="326">
        <v>892.54118749999998</v>
      </c>
      <c r="K160" s="326">
        <v>966.44501999999989</v>
      </c>
      <c r="L160" s="326">
        <v>994.63084049999986</v>
      </c>
      <c r="M160" s="327">
        <v>1053.138537</v>
      </c>
      <c r="N160" s="326">
        <v>514.0864499999999</v>
      </c>
      <c r="O160" s="326">
        <v>535.14311120800005</v>
      </c>
      <c r="P160" s="326">
        <v>536.26379060800002</v>
      </c>
      <c r="Q160" s="326">
        <v>536.26379060800002</v>
      </c>
      <c r="R160" s="326">
        <v>536.26379060800002</v>
      </c>
      <c r="S160" s="326"/>
      <c r="T160" s="356">
        <v>1477</v>
      </c>
      <c r="U160" s="334">
        <f t="shared" si="31"/>
        <v>1497.0827962085309</v>
      </c>
      <c r="V160" s="334">
        <f t="shared" si="32"/>
        <v>1494.8040952276272</v>
      </c>
      <c r="W160" s="334">
        <f t="shared" si="33"/>
        <v>1516.2797827124416</v>
      </c>
      <c r="X160" s="334">
        <f t="shared" si="34"/>
        <v>1555.4171042062371</v>
      </c>
      <c r="Y160" s="334">
        <f t="shared" si="35"/>
        <v>1591.2291202720501</v>
      </c>
      <c r="Z160" s="334">
        <f t="shared" si="36"/>
        <v>653.95393364928907</v>
      </c>
      <c r="AA160" s="334">
        <f t="shared" si="37"/>
        <v>604.29328876100203</v>
      </c>
      <c r="AB160" s="334">
        <f t="shared" si="38"/>
        <v>654.32973595125247</v>
      </c>
      <c r="AC160" s="334">
        <f t="shared" si="39"/>
        <v>673.41289133378461</v>
      </c>
      <c r="AD160" s="334">
        <f t="shared" si="40"/>
        <v>713.02541435341914</v>
      </c>
      <c r="AE160" s="334">
        <f t="shared" si="41"/>
        <v>348.06123899796876</v>
      </c>
      <c r="AF160" s="334">
        <f t="shared" si="42"/>
        <v>362.3176108381856</v>
      </c>
      <c r="AG160" s="334">
        <f t="shared" si="43"/>
        <v>363.07636466350709</v>
      </c>
      <c r="AH160" s="334">
        <f t="shared" si="44"/>
        <v>363.07636466350709</v>
      </c>
      <c r="AI160" s="334">
        <f t="shared" si="45"/>
        <v>363.07636466350709</v>
      </c>
    </row>
    <row r="161" spans="1:35" ht="15">
      <c r="A161" s="319">
        <v>498</v>
      </c>
      <c r="B161" s="268" t="s">
        <v>169</v>
      </c>
      <c r="C161" s="320">
        <v>19</v>
      </c>
      <c r="D161" s="326">
        <v>4260.3010699999995</v>
      </c>
      <c r="E161" s="326">
        <v>4198.5864826925363</v>
      </c>
      <c r="F161" s="326">
        <v>4159.5846184023376</v>
      </c>
      <c r="G161" s="326">
        <v>4323.9583128125641</v>
      </c>
      <c r="H161" s="327">
        <v>4484.2017964797933</v>
      </c>
      <c r="I161" s="326">
        <v>1008.50836</v>
      </c>
      <c r="J161" s="326">
        <v>704.0279855</v>
      </c>
      <c r="K161" s="326">
        <v>707.11553000000004</v>
      </c>
      <c r="L161" s="326">
        <v>725.28931749999992</v>
      </c>
      <c r="M161" s="327">
        <v>767.95339499999989</v>
      </c>
      <c r="N161" s="326">
        <v>1236.8890300000003</v>
      </c>
      <c r="O161" s="326">
        <v>1294.5687288839999</v>
      </c>
      <c r="P161" s="326">
        <v>1295.7623092439999</v>
      </c>
      <c r="Q161" s="326">
        <v>1295.7623092439999</v>
      </c>
      <c r="R161" s="326">
        <v>1295.7623092439999</v>
      </c>
      <c r="S161" s="326"/>
      <c r="T161" s="356">
        <v>2281</v>
      </c>
      <c r="U161" s="334">
        <f t="shared" si="31"/>
        <v>1867.7339193336254</v>
      </c>
      <c r="V161" s="334">
        <f t="shared" si="32"/>
        <v>1840.6779845210592</v>
      </c>
      <c r="W161" s="334">
        <f t="shared" si="33"/>
        <v>1823.5794030698544</v>
      </c>
      <c r="X161" s="334">
        <f t="shared" si="34"/>
        <v>1895.641522495644</v>
      </c>
      <c r="Y161" s="334">
        <f t="shared" si="35"/>
        <v>1965.8929401489668</v>
      </c>
      <c r="Z161" s="334">
        <f t="shared" si="36"/>
        <v>442.13430951337131</v>
      </c>
      <c r="AA161" s="334">
        <f t="shared" si="37"/>
        <v>308.64883187198598</v>
      </c>
      <c r="AB161" s="334">
        <f t="shared" si="38"/>
        <v>310.00242437527402</v>
      </c>
      <c r="AC161" s="334">
        <f t="shared" si="39"/>
        <v>317.96988930293725</v>
      </c>
      <c r="AD161" s="334">
        <f t="shared" si="40"/>
        <v>336.67400043840416</v>
      </c>
      <c r="AE161" s="334">
        <f t="shared" si="41"/>
        <v>542.2573564226218</v>
      </c>
      <c r="AF161" s="334">
        <f t="shared" si="42"/>
        <v>567.54437916878555</v>
      </c>
      <c r="AG161" s="334">
        <f t="shared" si="43"/>
        <v>568.06764982200787</v>
      </c>
      <c r="AH161" s="334">
        <f t="shared" si="44"/>
        <v>568.06764982200787</v>
      </c>
      <c r="AI161" s="334">
        <f t="shared" si="45"/>
        <v>568.06764982200787</v>
      </c>
    </row>
    <row r="162" spans="1:35" ht="15">
      <c r="A162" s="319">
        <v>499</v>
      </c>
      <c r="B162" s="268" t="s">
        <v>170</v>
      </c>
      <c r="C162" s="320">
        <v>15</v>
      </c>
      <c r="D162" s="326">
        <v>39599.359770000003</v>
      </c>
      <c r="E162" s="326">
        <v>38025.712737599999</v>
      </c>
      <c r="F162" s="326">
        <v>39128.784677732838</v>
      </c>
      <c r="G162" s="326">
        <v>40821.45022933773</v>
      </c>
      <c r="H162" s="327">
        <v>42299.813580160131</v>
      </c>
      <c r="I162" s="326">
        <v>3219.9208000000008</v>
      </c>
      <c r="J162" s="326">
        <v>2573.9379005000005</v>
      </c>
      <c r="K162" s="326">
        <v>2680.9534920000001</v>
      </c>
      <c r="L162" s="326">
        <v>2754.3466555</v>
      </c>
      <c r="M162" s="327">
        <v>2916.3670470000002</v>
      </c>
      <c r="N162" s="326">
        <v>5730.0785299999998</v>
      </c>
      <c r="O162" s="326">
        <v>6019.8502801720006</v>
      </c>
      <c r="P162" s="326">
        <v>6031.3541000440009</v>
      </c>
      <c r="Q162" s="326">
        <v>6031.3541000440009</v>
      </c>
      <c r="R162" s="326">
        <v>6031.3541000440009</v>
      </c>
      <c r="S162" s="326"/>
      <c r="T162" s="356">
        <v>19662</v>
      </c>
      <c r="U162" s="334">
        <f t="shared" si="31"/>
        <v>2014.0046673787001</v>
      </c>
      <c r="V162" s="334">
        <f t="shared" si="32"/>
        <v>1933.9697252364967</v>
      </c>
      <c r="W162" s="334">
        <f t="shared" si="33"/>
        <v>1990.0714412436598</v>
      </c>
      <c r="X162" s="334">
        <f t="shared" si="34"/>
        <v>2076.1596088565625</v>
      </c>
      <c r="Y162" s="334">
        <f t="shared" si="35"/>
        <v>2151.3484681192217</v>
      </c>
      <c r="Z162" s="334">
        <f t="shared" si="36"/>
        <v>163.76364561082295</v>
      </c>
      <c r="AA162" s="334">
        <f t="shared" si="37"/>
        <v>130.90926154511243</v>
      </c>
      <c r="AB162" s="334">
        <f t="shared" si="38"/>
        <v>136.35202380225817</v>
      </c>
      <c r="AC162" s="334">
        <f t="shared" si="39"/>
        <v>140.08476530871732</v>
      </c>
      <c r="AD162" s="334">
        <f t="shared" si="40"/>
        <v>148.32504562099481</v>
      </c>
      <c r="AE162" s="334">
        <f t="shared" si="41"/>
        <v>291.4290779167938</v>
      </c>
      <c r="AF162" s="334">
        <f t="shared" si="42"/>
        <v>306.16673177560779</v>
      </c>
      <c r="AG162" s="334">
        <f t="shared" si="43"/>
        <v>306.7518106013631</v>
      </c>
      <c r="AH162" s="334">
        <f t="shared" si="44"/>
        <v>306.7518106013631</v>
      </c>
      <c r="AI162" s="334">
        <f t="shared" si="45"/>
        <v>306.7518106013631</v>
      </c>
    </row>
    <row r="163" spans="1:35" ht="15">
      <c r="A163" s="319">
        <v>500</v>
      </c>
      <c r="B163" s="268" t="s">
        <v>171</v>
      </c>
      <c r="C163" s="325">
        <v>13</v>
      </c>
      <c r="D163" s="326">
        <v>18329.327710000001</v>
      </c>
      <c r="E163" s="326">
        <v>17105.13419166637</v>
      </c>
      <c r="F163" s="326">
        <v>17706.752794018794</v>
      </c>
      <c r="G163" s="326">
        <v>18622.478106663093</v>
      </c>
      <c r="H163" s="327">
        <v>19456.999452544427</v>
      </c>
      <c r="I163" s="326">
        <v>2739.32762</v>
      </c>
      <c r="J163" s="326">
        <v>2461.7212520000003</v>
      </c>
      <c r="K163" s="326">
        <v>2598.0286100000003</v>
      </c>
      <c r="L163" s="326">
        <v>2670.3399910000003</v>
      </c>
      <c r="M163" s="327">
        <v>2827.4188140000001</v>
      </c>
      <c r="N163" s="326">
        <v>2766.2692499999994</v>
      </c>
      <c r="O163" s="326">
        <v>2935.8990316999998</v>
      </c>
      <c r="P163" s="326">
        <v>2945.4401897959997</v>
      </c>
      <c r="Q163" s="326">
        <v>2945.4401897959997</v>
      </c>
      <c r="R163" s="326">
        <v>2945.4401897959997</v>
      </c>
      <c r="S163" s="326"/>
      <c r="T163" s="356">
        <v>10486</v>
      </c>
      <c r="U163" s="334">
        <f t="shared" si="31"/>
        <v>1747.9808992942972</v>
      </c>
      <c r="V163" s="334">
        <f t="shared" si="32"/>
        <v>1631.2353797126043</v>
      </c>
      <c r="W163" s="334">
        <f t="shared" si="33"/>
        <v>1688.6088874707987</v>
      </c>
      <c r="X163" s="334">
        <f t="shared" si="34"/>
        <v>1775.937259838174</v>
      </c>
      <c r="Y163" s="334">
        <f t="shared" si="35"/>
        <v>1855.5215957032642</v>
      </c>
      <c r="Z163" s="334">
        <f t="shared" si="36"/>
        <v>261.2366603089834</v>
      </c>
      <c r="AA163" s="334">
        <f t="shared" si="37"/>
        <v>234.76265992752244</v>
      </c>
      <c r="AB163" s="334">
        <f t="shared" si="38"/>
        <v>247.76164505054362</v>
      </c>
      <c r="AC163" s="334">
        <f t="shared" si="39"/>
        <v>254.65763789814994</v>
      </c>
      <c r="AD163" s="334">
        <f t="shared" si="40"/>
        <v>269.63749895098226</v>
      </c>
      <c r="AE163" s="334">
        <f t="shared" si="41"/>
        <v>263.80595555979397</v>
      </c>
      <c r="AF163" s="334">
        <f t="shared" si="42"/>
        <v>279.98274191302687</v>
      </c>
      <c r="AG163" s="334">
        <f t="shared" si="43"/>
        <v>280.89263682967766</v>
      </c>
      <c r="AH163" s="334">
        <f t="shared" si="44"/>
        <v>280.89263682967766</v>
      </c>
      <c r="AI163" s="334">
        <f t="shared" si="45"/>
        <v>280.89263682967766</v>
      </c>
    </row>
    <row r="164" spans="1:35" ht="15">
      <c r="A164" s="319">
        <v>503</v>
      </c>
      <c r="B164" s="268" t="s">
        <v>172</v>
      </c>
      <c r="C164" s="320">
        <v>2</v>
      </c>
      <c r="D164" s="326">
        <v>13935.414689999998</v>
      </c>
      <c r="E164" s="326">
        <v>14075.004903490109</v>
      </c>
      <c r="F164" s="326">
        <v>14295.44606231418</v>
      </c>
      <c r="G164" s="326">
        <v>14819.462228805171</v>
      </c>
      <c r="H164" s="327">
        <v>15273.743701077025</v>
      </c>
      <c r="I164" s="326">
        <v>1185.7360999999996</v>
      </c>
      <c r="J164" s="326">
        <v>1019.1719205000001</v>
      </c>
      <c r="K164" s="326">
        <v>1078.1827140000003</v>
      </c>
      <c r="L164" s="326">
        <v>1108.4394145000001</v>
      </c>
      <c r="M164" s="327">
        <v>1173.6417330000002</v>
      </c>
      <c r="N164" s="326">
        <v>1953.0187700000001</v>
      </c>
      <c r="O164" s="326">
        <v>2065.0071665167998</v>
      </c>
      <c r="P164" s="326">
        <v>2069.5213574671998</v>
      </c>
      <c r="Q164" s="326">
        <v>2069.5213574671998</v>
      </c>
      <c r="R164" s="326">
        <v>2069.5213574671998</v>
      </c>
      <c r="S164" s="326"/>
      <c r="T164" s="356">
        <v>7539</v>
      </c>
      <c r="U164" s="334">
        <f t="shared" si="31"/>
        <v>1848.4433863907677</v>
      </c>
      <c r="V164" s="334">
        <f t="shared" si="32"/>
        <v>1866.9591329738837</v>
      </c>
      <c r="W164" s="334">
        <f t="shared" si="33"/>
        <v>1896.1992389327736</v>
      </c>
      <c r="X164" s="334">
        <f t="shared" si="34"/>
        <v>1965.7066227357966</v>
      </c>
      <c r="Y164" s="334">
        <f t="shared" si="35"/>
        <v>2025.9641465813802</v>
      </c>
      <c r="Z164" s="334">
        <f t="shared" si="36"/>
        <v>157.28028916301892</v>
      </c>
      <c r="AA164" s="334">
        <f t="shared" si="37"/>
        <v>135.18661898129724</v>
      </c>
      <c r="AB164" s="334">
        <f t="shared" si="38"/>
        <v>143.01402228412258</v>
      </c>
      <c r="AC164" s="334">
        <f t="shared" si="39"/>
        <v>147.02737955962331</v>
      </c>
      <c r="AD164" s="334">
        <f t="shared" si="40"/>
        <v>155.67604894548353</v>
      </c>
      <c r="AE164" s="334">
        <f t="shared" si="41"/>
        <v>259.05541451120837</v>
      </c>
      <c r="AF164" s="334">
        <f t="shared" si="42"/>
        <v>273.90995709202809</v>
      </c>
      <c r="AG164" s="334">
        <f t="shared" si="43"/>
        <v>274.50873557065921</v>
      </c>
      <c r="AH164" s="334">
        <f t="shared" si="44"/>
        <v>274.50873557065921</v>
      </c>
      <c r="AI164" s="334">
        <f t="shared" si="45"/>
        <v>274.50873557065921</v>
      </c>
    </row>
    <row r="165" spans="1:35" ht="15">
      <c r="A165" s="319">
        <v>504</v>
      </c>
      <c r="B165" s="268" t="s">
        <v>173</v>
      </c>
      <c r="C165" s="320">
        <v>1</v>
      </c>
      <c r="D165" s="326">
        <v>3145.07566</v>
      </c>
      <c r="E165" s="326">
        <v>3155.7536126333071</v>
      </c>
      <c r="F165" s="326">
        <v>3287.1365868614921</v>
      </c>
      <c r="G165" s="326">
        <v>3377.0493577386464</v>
      </c>
      <c r="H165" s="327">
        <v>3482.5856123382864</v>
      </c>
      <c r="I165" s="326">
        <v>416.63266000000004</v>
      </c>
      <c r="J165" s="326">
        <v>348.47874100000001</v>
      </c>
      <c r="K165" s="326">
        <v>368.51230799999996</v>
      </c>
      <c r="L165" s="326">
        <v>378.86891900000001</v>
      </c>
      <c r="M165" s="327">
        <v>401.155326</v>
      </c>
      <c r="N165" s="326">
        <v>428.18146000000002</v>
      </c>
      <c r="O165" s="326">
        <v>552.07249333599998</v>
      </c>
      <c r="P165" s="326">
        <v>558.22353545919998</v>
      </c>
      <c r="Q165" s="326">
        <v>558.22353545919998</v>
      </c>
      <c r="R165" s="326">
        <v>558.22353545919998</v>
      </c>
      <c r="S165" s="326"/>
      <c r="T165" s="356">
        <v>1764</v>
      </c>
      <c r="U165" s="334">
        <f t="shared" si="31"/>
        <v>1782.922709750567</v>
      </c>
      <c r="V165" s="334">
        <f t="shared" si="32"/>
        <v>1788.9759708805595</v>
      </c>
      <c r="W165" s="334">
        <f t="shared" si="33"/>
        <v>1863.4561150008458</v>
      </c>
      <c r="X165" s="334">
        <f t="shared" si="34"/>
        <v>1914.4270735479856</v>
      </c>
      <c r="Y165" s="334">
        <f t="shared" si="35"/>
        <v>1974.2548822779402</v>
      </c>
      <c r="Z165" s="334">
        <f t="shared" si="36"/>
        <v>236.18631519274379</v>
      </c>
      <c r="AA165" s="334">
        <f t="shared" si="37"/>
        <v>197.55030668934242</v>
      </c>
      <c r="AB165" s="334">
        <f t="shared" si="38"/>
        <v>208.90720408163264</v>
      </c>
      <c r="AC165" s="334">
        <f t="shared" si="39"/>
        <v>214.77829875283447</v>
      </c>
      <c r="AD165" s="334">
        <f t="shared" si="40"/>
        <v>227.4123163265306</v>
      </c>
      <c r="AE165" s="334">
        <f t="shared" si="41"/>
        <v>242.73325396825399</v>
      </c>
      <c r="AF165" s="334">
        <f t="shared" si="42"/>
        <v>312.96626606349207</v>
      </c>
      <c r="AG165" s="334">
        <f t="shared" si="43"/>
        <v>316.45325139410431</v>
      </c>
      <c r="AH165" s="334">
        <f t="shared" si="44"/>
        <v>316.45325139410431</v>
      </c>
      <c r="AI165" s="334">
        <f t="shared" si="45"/>
        <v>316.45325139410431</v>
      </c>
    </row>
    <row r="166" spans="1:35" ht="15">
      <c r="A166" s="319">
        <v>505</v>
      </c>
      <c r="B166" s="268" t="s">
        <v>174</v>
      </c>
      <c r="C166" s="320">
        <v>1</v>
      </c>
      <c r="D166" s="326">
        <v>41631.464659999998</v>
      </c>
      <c r="E166" s="326">
        <v>39767.906805548329</v>
      </c>
      <c r="F166" s="326">
        <v>40989.641171012838</v>
      </c>
      <c r="G166" s="326">
        <v>42876.883310106197</v>
      </c>
      <c r="H166" s="327">
        <v>44678.998233698512</v>
      </c>
      <c r="I166" s="326">
        <v>3998.6646999999994</v>
      </c>
      <c r="J166" s="326">
        <v>3214.8953859999997</v>
      </c>
      <c r="K166" s="326">
        <v>3320.8777279999999</v>
      </c>
      <c r="L166" s="326">
        <v>3410.215776</v>
      </c>
      <c r="M166" s="327">
        <v>3610.8167039999998</v>
      </c>
      <c r="N166" s="326">
        <v>9035.6343900000011</v>
      </c>
      <c r="O166" s="326">
        <v>9151.2913295959988</v>
      </c>
      <c r="P166" s="326">
        <v>9151.2913295959988</v>
      </c>
      <c r="Q166" s="326">
        <v>9151.2913295959988</v>
      </c>
      <c r="R166" s="326">
        <v>9151.2913295959988</v>
      </c>
      <c r="S166" s="326"/>
      <c r="T166" s="356">
        <v>20912</v>
      </c>
      <c r="U166" s="334">
        <f t="shared" si="31"/>
        <v>1990.7930690512624</v>
      </c>
      <c r="V166" s="334">
        <f t="shared" si="32"/>
        <v>1901.6787875644766</v>
      </c>
      <c r="W166" s="334">
        <f t="shared" si="33"/>
        <v>1960.1014331968649</v>
      </c>
      <c r="X166" s="334">
        <f t="shared" si="34"/>
        <v>2050.3482837655984</v>
      </c>
      <c r="Y166" s="334">
        <f t="shared" si="35"/>
        <v>2136.5243990865774</v>
      </c>
      <c r="Z166" s="334">
        <f t="shared" si="36"/>
        <v>191.21388198163731</v>
      </c>
      <c r="AA166" s="334">
        <f t="shared" si="37"/>
        <v>153.73447714231062</v>
      </c>
      <c r="AB166" s="334">
        <f t="shared" si="38"/>
        <v>158.80249273144605</v>
      </c>
      <c r="AC166" s="334">
        <f t="shared" si="39"/>
        <v>163.07458760520277</v>
      </c>
      <c r="AD166" s="334">
        <f t="shared" si="40"/>
        <v>172.6672104055088</v>
      </c>
      <c r="AE166" s="334">
        <f t="shared" si="41"/>
        <v>432.07892071537879</v>
      </c>
      <c r="AF166" s="334">
        <f t="shared" si="42"/>
        <v>437.60957008397082</v>
      </c>
      <c r="AG166" s="334">
        <f t="shared" si="43"/>
        <v>437.60957008397082</v>
      </c>
      <c r="AH166" s="334">
        <f t="shared" si="44"/>
        <v>437.60957008397082</v>
      </c>
      <c r="AI166" s="334">
        <f t="shared" si="45"/>
        <v>437.60957008397082</v>
      </c>
    </row>
    <row r="167" spans="1:35" ht="15">
      <c r="A167" s="319">
        <v>507</v>
      </c>
      <c r="B167" s="268" t="s">
        <v>176</v>
      </c>
      <c r="C167" s="320">
        <v>10</v>
      </c>
      <c r="D167" s="326">
        <v>8701.6942999999992</v>
      </c>
      <c r="E167" s="326">
        <v>8158.5553399167666</v>
      </c>
      <c r="F167" s="326">
        <v>8212.1698229668982</v>
      </c>
      <c r="G167" s="326">
        <v>8473.849720890048</v>
      </c>
      <c r="H167" s="327">
        <v>8638.8028628044922</v>
      </c>
      <c r="I167" s="326">
        <v>2209.23101</v>
      </c>
      <c r="J167" s="326">
        <v>1891.1002454999998</v>
      </c>
      <c r="K167" s="326">
        <v>2004.917858</v>
      </c>
      <c r="L167" s="326">
        <v>2061.4323675000001</v>
      </c>
      <c r="M167" s="327">
        <v>2182.6930949999996</v>
      </c>
      <c r="N167" s="326">
        <v>3043.7240199999997</v>
      </c>
      <c r="O167" s="326">
        <v>3167.9861719419996</v>
      </c>
      <c r="P167" s="326">
        <v>3175.006166566</v>
      </c>
      <c r="Q167" s="326">
        <v>3175.006166566</v>
      </c>
      <c r="R167" s="326">
        <v>3175.006166566</v>
      </c>
      <c r="S167" s="326"/>
      <c r="T167" s="356">
        <v>5564</v>
      </c>
      <c r="U167" s="334">
        <f t="shared" si="31"/>
        <v>1563.9278037383176</v>
      </c>
      <c r="V167" s="334">
        <f t="shared" si="32"/>
        <v>1466.3111682093397</v>
      </c>
      <c r="W167" s="334">
        <f t="shared" si="33"/>
        <v>1475.9471284987235</v>
      </c>
      <c r="X167" s="334">
        <f t="shared" si="34"/>
        <v>1522.9780231649979</v>
      </c>
      <c r="Y167" s="334">
        <f t="shared" si="35"/>
        <v>1552.6245260252504</v>
      </c>
      <c r="Z167" s="334">
        <f t="shared" si="36"/>
        <v>397.05805355859093</v>
      </c>
      <c r="AA167" s="334">
        <f t="shared" si="37"/>
        <v>339.88142442487413</v>
      </c>
      <c r="AB167" s="334">
        <f t="shared" si="38"/>
        <v>360.33750143781452</v>
      </c>
      <c r="AC167" s="334">
        <f t="shared" si="39"/>
        <v>370.49467424514739</v>
      </c>
      <c r="AD167" s="334">
        <f t="shared" si="40"/>
        <v>392.28847861250892</v>
      </c>
      <c r="AE167" s="334">
        <f t="shared" si="41"/>
        <v>547.03882458662827</v>
      </c>
      <c r="AF167" s="334">
        <f t="shared" si="42"/>
        <v>569.37206541013654</v>
      </c>
      <c r="AG167" s="334">
        <f t="shared" si="43"/>
        <v>570.63374668691586</v>
      </c>
      <c r="AH167" s="334">
        <f t="shared" si="44"/>
        <v>570.63374668691586</v>
      </c>
      <c r="AI167" s="334">
        <f t="shared" si="45"/>
        <v>570.63374668691586</v>
      </c>
    </row>
    <row r="168" spans="1:35" ht="15">
      <c r="A168" s="319">
        <v>508</v>
      </c>
      <c r="B168" s="268" t="s">
        <v>175</v>
      </c>
      <c r="C168" s="320">
        <v>6</v>
      </c>
      <c r="D168" s="326">
        <v>19171.84186</v>
      </c>
      <c r="E168" s="326">
        <v>18066.569486719665</v>
      </c>
      <c r="F168" s="326">
        <v>18362.228791187892</v>
      </c>
      <c r="G168" s="326">
        <v>18692.084803744969</v>
      </c>
      <c r="H168" s="327">
        <v>19054.00826972086</v>
      </c>
      <c r="I168" s="326">
        <v>3486.5200899999995</v>
      </c>
      <c r="J168" s="326">
        <v>4851.0977870000006</v>
      </c>
      <c r="K168" s="326">
        <v>5657.4783140000018</v>
      </c>
      <c r="L168" s="326">
        <v>5840.4756300000008</v>
      </c>
      <c r="M168" s="327">
        <v>6184.0330199999999</v>
      </c>
      <c r="N168" s="326">
        <v>3249.7163399999999</v>
      </c>
      <c r="O168" s="326">
        <v>3332.5191245539995</v>
      </c>
      <c r="P168" s="326">
        <v>3336.3330892580002</v>
      </c>
      <c r="Q168" s="326">
        <v>3336.3330892580002</v>
      </c>
      <c r="R168" s="326">
        <v>3336.3330892580002</v>
      </c>
      <c r="S168" s="326"/>
      <c r="T168" s="356">
        <v>9360</v>
      </c>
      <c r="U168" s="334">
        <f t="shared" si="31"/>
        <v>2048.2737029914529</v>
      </c>
      <c r="V168" s="334">
        <f t="shared" si="32"/>
        <v>1930.1890477264599</v>
      </c>
      <c r="W168" s="334">
        <f t="shared" si="33"/>
        <v>1961.7765802551169</v>
      </c>
      <c r="X168" s="334">
        <f t="shared" si="34"/>
        <v>1997.0176072377103</v>
      </c>
      <c r="Y168" s="334">
        <f t="shared" si="35"/>
        <v>2035.6846442009467</v>
      </c>
      <c r="Z168" s="334">
        <f t="shared" si="36"/>
        <v>372.49146260683756</v>
      </c>
      <c r="AA168" s="334">
        <f t="shared" si="37"/>
        <v>518.27967809829067</v>
      </c>
      <c r="AB168" s="334">
        <f t="shared" si="38"/>
        <v>604.43144380341903</v>
      </c>
      <c r="AC168" s="334">
        <f t="shared" si="39"/>
        <v>623.98243910256417</v>
      </c>
      <c r="AD168" s="334">
        <f t="shared" si="40"/>
        <v>660.6872884615384</v>
      </c>
      <c r="AE168" s="334">
        <f t="shared" si="41"/>
        <v>347.19191666666666</v>
      </c>
      <c r="AF168" s="334">
        <f t="shared" si="42"/>
        <v>356.03836800790594</v>
      </c>
      <c r="AG168" s="334">
        <f t="shared" si="43"/>
        <v>356.44584286944445</v>
      </c>
      <c r="AH168" s="334">
        <f t="shared" si="44"/>
        <v>356.44584286944445</v>
      </c>
      <c r="AI168" s="334">
        <f t="shared" si="45"/>
        <v>356.44584286944445</v>
      </c>
    </row>
    <row r="169" spans="1:35" ht="15">
      <c r="A169" s="319">
        <v>529</v>
      </c>
      <c r="B169" s="268" t="s">
        <v>177</v>
      </c>
      <c r="C169" s="320">
        <v>2</v>
      </c>
      <c r="D169" s="326">
        <v>37322.379520000002</v>
      </c>
      <c r="E169" s="326">
        <v>33553.119143940989</v>
      </c>
      <c r="F169" s="326">
        <v>34786.911127002546</v>
      </c>
      <c r="G169" s="326">
        <v>36384.61748382212</v>
      </c>
      <c r="H169" s="327">
        <v>37815.321410682081</v>
      </c>
      <c r="I169" s="326">
        <v>8315.8130000000001</v>
      </c>
      <c r="J169" s="326">
        <v>6402.970100999999</v>
      </c>
      <c r="K169" s="326">
        <v>6551.4356939999989</v>
      </c>
      <c r="L169" s="326">
        <v>6724.9493519999996</v>
      </c>
      <c r="M169" s="327">
        <v>7120.5346079999999</v>
      </c>
      <c r="N169" s="326">
        <v>7658.1097300000001</v>
      </c>
      <c r="O169" s="326">
        <v>8178.1230605180008</v>
      </c>
      <c r="P169" s="326">
        <v>8203.3912080379996</v>
      </c>
      <c r="Q169" s="326">
        <v>8203.3912080379996</v>
      </c>
      <c r="R169" s="326">
        <v>8203.3912080379996</v>
      </c>
      <c r="S169" s="326"/>
      <c r="T169" s="356">
        <v>19850</v>
      </c>
      <c r="U169" s="334">
        <f t="shared" si="31"/>
        <v>1880.2206307304787</v>
      </c>
      <c r="V169" s="334">
        <f t="shared" si="32"/>
        <v>1690.3334581330473</v>
      </c>
      <c r="W169" s="334">
        <f t="shared" si="33"/>
        <v>1752.4892255416898</v>
      </c>
      <c r="X169" s="334">
        <f t="shared" si="34"/>
        <v>1832.9782107718954</v>
      </c>
      <c r="Y169" s="334">
        <f t="shared" si="35"/>
        <v>1905.0539753492233</v>
      </c>
      <c r="Z169" s="334">
        <f t="shared" si="36"/>
        <v>418.93264483627206</v>
      </c>
      <c r="AA169" s="334">
        <f t="shared" si="37"/>
        <v>322.56776327455913</v>
      </c>
      <c r="AB169" s="334">
        <f t="shared" si="38"/>
        <v>330.04713823677577</v>
      </c>
      <c r="AC169" s="334">
        <f t="shared" si="39"/>
        <v>338.78838045340052</v>
      </c>
      <c r="AD169" s="334">
        <f t="shared" si="40"/>
        <v>358.71710871536521</v>
      </c>
      <c r="AE169" s="334">
        <f t="shared" si="41"/>
        <v>385.79897884130986</v>
      </c>
      <c r="AF169" s="334">
        <f t="shared" si="42"/>
        <v>411.99612395556682</v>
      </c>
      <c r="AG169" s="334">
        <f t="shared" si="43"/>
        <v>413.26907849057932</v>
      </c>
      <c r="AH169" s="334">
        <f t="shared" si="44"/>
        <v>413.26907849057932</v>
      </c>
      <c r="AI169" s="334">
        <f t="shared" si="45"/>
        <v>413.26907849057932</v>
      </c>
    </row>
    <row r="170" spans="1:35" ht="15">
      <c r="A170" s="319">
        <v>531</v>
      </c>
      <c r="B170" s="268" t="s">
        <v>178</v>
      </c>
      <c r="C170" s="320">
        <v>4</v>
      </c>
      <c r="D170" s="326">
        <v>9937.7374600000003</v>
      </c>
      <c r="E170" s="326">
        <v>9350.6358034661407</v>
      </c>
      <c r="F170" s="326">
        <v>9393.5413417320324</v>
      </c>
      <c r="G170" s="326">
        <v>9673.2906976585891</v>
      </c>
      <c r="H170" s="327">
        <v>9961.2937447083714</v>
      </c>
      <c r="I170" s="326">
        <v>701.79595999999992</v>
      </c>
      <c r="J170" s="326">
        <v>657.00445149999996</v>
      </c>
      <c r="K170" s="326">
        <v>705.460194</v>
      </c>
      <c r="L170" s="326">
        <v>725.69622950000007</v>
      </c>
      <c r="M170" s="327">
        <v>768.38424299999997</v>
      </c>
      <c r="N170" s="326">
        <v>1659.12922</v>
      </c>
      <c r="O170" s="326">
        <v>1689.1897800471997</v>
      </c>
      <c r="P170" s="326">
        <v>1690.2383783271998</v>
      </c>
      <c r="Q170" s="326">
        <v>1690.2383783271998</v>
      </c>
      <c r="R170" s="326">
        <v>1690.2383783271998</v>
      </c>
      <c r="S170" s="326"/>
      <c r="T170" s="356">
        <v>5072</v>
      </c>
      <c r="U170" s="334">
        <f t="shared" si="31"/>
        <v>1959.3330954258677</v>
      </c>
      <c r="V170" s="334">
        <f t="shared" si="32"/>
        <v>1843.5796142480563</v>
      </c>
      <c r="W170" s="334">
        <f t="shared" si="33"/>
        <v>1852.0389080701957</v>
      </c>
      <c r="X170" s="334">
        <f t="shared" si="34"/>
        <v>1907.1945381818985</v>
      </c>
      <c r="Y170" s="334">
        <f t="shared" si="35"/>
        <v>1963.9774733257832</v>
      </c>
      <c r="Z170" s="334">
        <f t="shared" si="36"/>
        <v>138.36671135646688</v>
      </c>
      <c r="AA170" s="334">
        <f t="shared" si="37"/>
        <v>129.53557797712932</v>
      </c>
      <c r="AB170" s="334">
        <f t="shared" si="38"/>
        <v>139.08915496845427</v>
      </c>
      <c r="AC170" s="334">
        <f t="shared" si="39"/>
        <v>143.07890960173501</v>
      </c>
      <c r="AD170" s="334">
        <f t="shared" si="40"/>
        <v>151.49531604889592</v>
      </c>
      <c r="AE170" s="334">
        <f t="shared" si="41"/>
        <v>327.11538249211355</v>
      </c>
      <c r="AF170" s="334">
        <f t="shared" si="42"/>
        <v>333.04214906293367</v>
      </c>
      <c r="AG170" s="334">
        <f t="shared" si="43"/>
        <v>333.24889162602517</v>
      </c>
      <c r="AH170" s="334">
        <f t="shared" si="44"/>
        <v>333.24889162602517</v>
      </c>
      <c r="AI170" s="334">
        <f t="shared" si="45"/>
        <v>333.24889162602517</v>
      </c>
    </row>
    <row r="171" spans="1:35" ht="15">
      <c r="A171" s="319">
        <v>535</v>
      </c>
      <c r="B171" s="268" t="s">
        <v>179</v>
      </c>
      <c r="C171" s="320">
        <v>17</v>
      </c>
      <c r="D171" s="326">
        <v>16812.58986</v>
      </c>
      <c r="E171" s="326">
        <v>17360.10605360091</v>
      </c>
      <c r="F171" s="326">
        <v>17387.457860927207</v>
      </c>
      <c r="G171" s="326">
        <v>18029.772420003035</v>
      </c>
      <c r="H171" s="327">
        <v>18595.921706608839</v>
      </c>
      <c r="I171" s="326">
        <v>1608.6145200000001</v>
      </c>
      <c r="J171" s="326">
        <v>1457.3424865000002</v>
      </c>
      <c r="K171" s="326">
        <v>1552.6733740000002</v>
      </c>
      <c r="L171" s="326">
        <v>1596.6631285000001</v>
      </c>
      <c r="M171" s="327">
        <v>1690.5844890000003</v>
      </c>
      <c r="N171" s="326">
        <v>2754.22073</v>
      </c>
      <c r="O171" s="326">
        <v>2755.9822322760001</v>
      </c>
      <c r="P171" s="326">
        <v>2753.6621082359998</v>
      </c>
      <c r="Q171" s="326">
        <v>2753.6621082359998</v>
      </c>
      <c r="R171" s="326">
        <v>2753.6621082359998</v>
      </c>
      <c r="S171" s="326"/>
      <c r="T171" s="356">
        <v>10419</v>
      </c>
      <c r="U171" s="334">
        <f t="shared" si="31"/>
        <v>1613.6471695940108</v>
      </c>
      <c r="V171" s="334">
        <f t="shared" si="32"/>
        <v>1666.1969530282092</v>
      </c>
      <c r="W171" s="334">
        <f t="shared" si="33"/>
        <v>1668.82213848999</v>
      </c>
      <c r="X171" s="334">
        <f t="shared" si="34"/>
        <v>1730.4705269222607</v>
      </c>
      <c r="Y171" s="334">
        <f t="shared" si="35"/>
        <v>1784.8086866886304</v>
      </c>
      <c r="Z171" s="334">
        <f t="shared" si="36"/>
        <v>154.39241002015549</v>
      </c>
      <c r="AA171" s="334">
        <f t="shared" si="37"/>
        <v>139.87354702946541</v>
      </c>
      <c r="AB171" s="334">
        <f t="shared" si="38"/>
        <v>149.02326269315677</v>
      </c>
      <c r="AC171" s="334">
        <f t="shared" si="39"/>
        <v>153.24533338132258</v>
      </c>
      <c r="AD171" s="334">
        <f t="shared" si="40"/>
        <v>162.25976475669452</v>
      </c>
      <c r="AE171" s="334">
        <f t="shared" si="41"/>
        <v>264.34597658124579</v>
      </c>
      <c r="AF171" s="334">
        <f t="shared" si="42"/>
        <v>264.51504292887995</v>
      </c>
      <c r="AG171" s="334">
        <f t="shared" si="43"/>
        <v>264.29236090181399</v>
      </c>
      <c r="AH171" s="334">
        <f t="shared" si="44"/>
        <v>264.29236090181399</v>
      </c>
      <c r="AI171" s="334">
        <f t="shared" si="45"/>
        <v>264.29236090181399</v>
      </c>
    </row>
    <row r="172" spans="1:35" ht="15">
      <c r="A172" s="319">
        <v>536</v>
      </c>
      <c r="B172" s="268" t="s">
        <v>180</v>
      </c>
      <c r="C172" s="320">
        <v>6</v>
      </c>
      <c r="D172" s="326">
        <v>74334.891780000005</v>
      </c>
      <c r="E172" s="326">
        <v>68719.180287891824</v>
      </c>
      <c r="F172" s="326">
        <v>71419.094077229078</v>
      </c>
      <c r="G172" s="326">
        <v>75128.431023209807</v>
      </c>
      <c r="H172" s="327">
        <v>78491.324194201661</v>
      </c>
      <c r="I172" s="326">
        <v>6861.4023399999996</v>
      </c>
      <c r="J172" s="326">
        <v>5265.0655149999993</v>
      </c>
      <c r="K172" s="326">
        <v>5376.0446000000002</v>
      </c>
      <c r="L172" s="326">
        <v>5517.8540670000002</v>
      </c>
      <c r="M172" s="327">
        <v>5842.4337180000002</v>
      </c>
      <c r="N172" s="326">
        <v>10525.23727</v>
      </c>
      <c r="O172" s="326">
        <v>11014.923365045999</v>
      </c>
      <c r="P172" s="326">
        <v>11036.868579125998</v>
      </c>
      <c r="Q172" s="326">
        <v>11036.868579125998</v>
      </c>
      <c r="R172" s="326">
        <v>11036.868579125998</v>
      </c>
      <c r="S172" s="326"/>
      <c r="T172" s="356">
        <v>35346</v>
      </c>
      <c r="U172" s="334">
        <f t="shared" si="31"/>
        <v>2103.0637633678493</v>
      </c>
      <c r="V172" s="334">
        <f t="shared" si="32"/>
        <v>1944.1854888217003</v>
      </c>
      <c r="W172" s="334">
        <f t="shared" si="33"/>
        <v>2020.5707598378624</v>
      </c>
      <c r="X172" s="334">
        <f t="shared" si="34"/>
        <v>2125.5143728628364</v>
      </c>
      <c r="Y172" s="334">
        <f t="shared" si="35"/>
        <v>2220.6564871329615</v>
      </c>
      <c r="Z172" s="334">
        <f t="shared" si="36"/>
        <v>194.12104170203133</v>
      </c>
      <c r="AA172" s="334">
        <f t="shared" si="37"/>
        <v>148.95788816273409</v>
      </c>
      <c r="AB172" s="334">
        <f t="shared" si="38"/>
        <v>152.09768007695357</v>
      </c>
      <c r="AC172" s="334">
        <f t="shared" si="39"/>
        <v>156.10971728059752</v>
      </c>
      <c r="AD172" s="334">
        <f t="shared" si="40"/>
        <v>165.29264182651502</v>
      </c>
      <c r="AE172" s="334">
        <f t="shared" si="41"/>
        <v>297.77732331805578</v>
      </c>
      <c r="AF172" s="334">
        <f t="shared" si="42"/>
        <v>311.63139718910196</v>
      </c>
      <c r="AG172" s="334">
        <f t="shared" si="43"/>
        <v>312.25226557817007</v>
      </c>
      <c r="AH172" s="334">
        <f t="shared" si="44"/>
        <v>312.25226557817007</v>
      </c>
      <c r="AI172" s="334">
        <f t="shared" si="45"/>
        <v>312.25226557817007</v>
      </c>
    </row>
    <row r="173" spans="1:35" ht="15">
      <c r="A173" s="319">
        <v>538</v>
      </c>
      <c r="B173" s="268" t="s">
        <v>181</v>
      </c>
      <c r="C173" s="320">
        <v>2</v>
      </c>
      <c r="D173" s="326">
        <v>9289.4956600000005</v>
      </c>
      <c r="E173" s="326">
        <v>9329.8001981220586</v>
      </c>
      <c r="F173" s="326">
        <v>9441.4280435037872</v>
      </c>
      <c r="G173" s="326">
        <v>9887.8322607441223</v>
      </c>
      <c r="H173" s="327">
        <v>10239.090783481483</v>
      </c>
      <c r="I173" s="326">
        <v>360.99197999999996</v>
      </c>
      <c r="J173" s="326">
        <v>278.67391750000002</v>
      </c>
      <c r="K173" s="326">
        <v>285.36679599999997</v>
      </c>
      <c r="L173" s="326">
        <v>292.93615449999999</v>
      </c>
      <c r="M173" s="327">
        <v>310.16769299999999</v>
      </c>
      <c r="N173" s="326">
        <v>916.89092000000016</v>
      </c>
      <c r="O173" s="326">
        <v>1124.7362399120002</v>
      </c>
      <c r="P173" s="326">
        <v>1133.3663666000002</v>
      </c>
      <c r="Q173" s="326">
        <v>1133.3663666000002</v>
      </c>
      <c r="R173" s="326">
        <v>1133.3663666000002</v>
      </c>
      <c r="S173" s="326"/>
      <c r="T173" s="356">
        <v>4644</v>
      </c>
      <c r="U173" s="334">
        <f t="shared" si="31"/>
        <v>2000.3220628768304</v>
      </c>
      <c r="V173" s="334">
        <f t="shared" si="32"/>
        <v>2009.0009039883846</v>
      </c>
      <c r="W173" s="334">
        <f t="shared" si="33"/>
        <v>2033.0379077312205</v>
      </c>
      <c r="X173" s="334">
        <f t="shared" si="34"/>
        <v>2129.1628468441263</v>
      </c>
      <c r="Y173" s="334">
        <f t="shared" si="35"/>
        <v>2204.7999103103966</v>
      </c>
      <c r="Z173" s="334">
        <f t="shared" si="36"/>
        <v>77.732984496124033</v>
      </c>
      <c r="AA173" s="334">
        <f t="shared" si="37"/>
        <v>60.007303509905263</v>
      </c>
      <c r="AB173" s="334">
        <f t="shared" si="38"/>
        <v>61.448491817398789</v>
      </c>
      <c r="AC173" s="334">
        <f t="shared" si="39"/>
        <v>63.078413975021533</v>
      </c>
      <c r="AD173" s="334">
        <f t="shared" si="40"/>
        <v>66.78890891472868</v>
      </c>
      <c r="AE173" s="334">
        <f t="shared" si="41"/>
        <v>197.43559862187772</v>
      </c>
      <c r="AF173" s="334">
        <f t="shared" si="42"/>
        <v>242.19126613092166</v>
      </c>
      <c r="AG173" s="334">
        <f t="shared" si="43"/>
        <v>244.04960521102504</v>
      </c>
      <c r="AH173" s="334">
        <f t="shared" si="44"/>
        <v>244.04960521102504</v>
      </c>
      <c r="AI173" s="334">
        <f t="shared" si="45"/>
        <v>244.04960521102504</v>
      </c>
    </row>
    <row r="174" spans="1:35" ht="15">
      <c r="A174" s="319">
        <v>541</v>
      </c>
      <c r="B174" s="268" t="s">
        <v>182</v>
      </c>
      <c r="C174" s="320">
        <v>12</v>
      </c>
      <c r="D174" s="326">
        <v>13034.503060000003</v>
      </c>
      <c r="E174" s="326">
        <v>13597.516882351603</v>
      </c>
      <c r="F174" s="326">
        <v>13427.253785453384</v>
      </c>
      <c r="G174" s="326">
        <v>13762.46406409209</v>
      </c>
      <c r="H174" s="327">
        <v>14058.280110984766</v>
      </c>
      <c r="I174" s="326">
        <v>3021.7115600000002</v>
      </c>
      <c r="J174" s="326">
        <v>2777.5423510000001</v>
      </c>
      <c r="K174" s="326">
        <v>2991.69038</v>
      </c>
      <c r="L174" s="326">
        <v>3078.128647</v>
      </c>
      <c r="M174" s="327">
        <v>3259.1950379999998</v>
      </c>
      <c r="N174" s="326">
        <v>2249.6361199999997</v>
      </c>
      <c r="O174" s="326">
        <v>2396.3231787568002</v>
      </c>
      <c r="P174" s="326">
        <v>2400.7435945167999</v>
      </c>
      <c r="Q174" s="326">
        <v>2400.7435945167999</v>
      </c>
      <c r="R174" s="326">
        <v>2400.7435945167999</v>
      </c>
      <c r="S174" s="326"/>
      <c r="T174" s="356">
        <v>9243</v>
      </c>
      <c r="U174" s="334">
        <f t="shared" si="31"/>
        <v>1410.2026463269503</v>
      </c>
      <c r="V174" s="334">
        <f t="shared" si="32"/>
        <v>1471.1151014120528</v>
      </c>
      <c r="W174" s="334">
        <f t="shared" si="33"/>
        <v>1452.6943400901639</v>
      </c>
      <c r="X174" s="334">
        <f t="shared" si="34"/>
        <v>1488.9607339707984</v>
      </c>
      <c r="Y174" s="334">
        <f t="shared" si="35"/>
        <v>1520.9650666433806</v>
      </c>
      <c r="Z174" s="334">
        <f t="shared" si="36"/>
        <v>326.91891810018393</v>
      </c>
      <c r="AA174" s="334">
        <f t="shared" si="37"/>
        <v>300.50225586930651</v>
      </c>
      <c r="AB174" s="334">
        <f t="shared" si="38"/>
        <v>323.67092718814234</v>
      </c>
      <c r="AC174" s="334">
        <f t="shared" si="39"/>
        <v>333.02268170507409</v>
      </c>
      <c r="AD174" s="334">
        <f t="shared" si="40"/>
        <v>352.61225121713727</v>
      </c>
      <c r="AE174" s="334">
        <f t="shared" si="41"/>
        <v>243.38809044682458</v>
      </c>
      <c r="AF174" s="334">
        <f t="shared" si="42"/>
        <v>259.2581606358109</v>
      </c>
      <c r="AG174" s="334">
        <f t="shared" si="43"/>
        <v>259.73640533558364</v>
      </c>
      <c r="AH174" s="334">
        <f t="shared" si="44"/>
        <v>259.73640533558364</v>
      </c>
      <c r="AI174" s="334">
        <f t="shared" si="45"/>
        <v>259.73640533558364</v>
      </c>
    </row>
    <row r="175" spans="1:35" ht="15">
      <c r="A175" s="319">
        <v>543</v>
      </c>
      <c r="B175" s="268" t="s">
        <v>183</v>
      </c>
      <c r="C175" s="320">
        <v>1</v>
      </c>
      <c r="D175" s="326">
        <v>92194.752370000017</v>
      </c>
      <c r="E175" s="326">
        <v>86356.952069447798</v>
      </c>
      <c r="F175" s="326">
        <v>91465.791987074466</v>
      </c>
      <c r="G175" s="326">
        <v>96189.109673887258</v>
      </c>
      <c r="H175" s="327">
        <v>100565.78717217127</v>
      </c>
      <c r="I175" s="326">
        <v>9382.3246799999997</v>
      </c>
      <c r="J175" s="326">
        <v>7188.5439744999985</v>
      </c>
      <c r="K175" s="326">
        <v>7256.9051759999984</v>
      </c>
      <c r="L175" s="326">
        <v>7443.667863499998</v>
      </c>
      <c r="M175" s="327">
        <v>7881.5306789999986</v>
      </c>
      <c r="N175" s="326">
        <v>13630.50123</v>
      </c>
      <c r="O175" s="326">
        <v>14013.016442541602</v>
      </c>
      <c r="P175" s="326">
        <v>14033.968809338401</v>
      </c>
      <c r="Q175" s="326">
        <v>14033.968809338401</v>
      </c>
      <c r="R175" s="326">
        <v>14033.968809338401</v>
      </c>
      <c r="S175" s="326"/>
      <c r="T175" s="356">
        <v>44458</v>
      </c>
      <c r="U175" s="334">
        <f t="shared" si="31"/>
        <v>2073.7494347474026</v>
      </c>
      <c r="V175" s="334">
        <f t="shared" si="32"/>
        <v>1942.4389776743849</v>
      </c>
      <c r="W175" s="334">
        <f t="shared" si="33"/>
        <v>2057.3528270969109</v>
      </c>
      <c r="X175" s="334">
        <f t="shared" si="34"/>
        <v>2163.5950711657574</v>
      </c>
      <c r="Y175" s="334">
        <f t="shared" si="35"/>
        <v>2262.0402890856826</v>
      </c>
      <c r="Z175" s="334">
        <f t="shared" si="36"/>
        <v>211.03793872868775</v>
      </c>
      <c r="AA175" s="334">
        <f t="shared" si="37"/>
        <v>161.69292308470912</v>
      </c>
      <c r="AB175" s="334">
        <f t="shared" si="38"/>
        <v>163.23058113275448</v>
      </c>
      <c r="AC175" s="334">
        <f t="shared" si="39"/>
        <v>167.4314603333483</v>
      </c>
      <c r="AD175" s="334">
        <f t="shared" si="40"/>
        <v>177.28036976472174</v>
      </c>
      <c r="AE175" s="334">
        <f t="shared" si="41"/>
        <v>306.59276688110128</v>
      </c>
      <c r="AF175" s="334">
        <f t="shared" si="42"/>
        <v>315.19673495302538</v>
      </c>
      <c r="AG175" s="334">
        <f t="shared" si="43"/>
        <v>315.66801946417746</v>
      </c>
      <c r="AH175" s="334">
        <f t="shared" si="44"/>
        <v>315.66801946417746</v>
      </c>
      <c r="AI175" s="334">
        <f t="shared" si="45"/>
        <v>315.66801946417746</v>
      </c>
    </row>
    <row r="176" spans="1:35" ht="15">
      <c r="A176" s="319">
        <v>545</v>
      </c>
      <c r="B176" s="268" t="s">
        <v>184</v>
      </c>
      <c r="C176" s="320">
        <v>15</v>
      </c>
      <c r="D176" s="326">
        <v>15162.13609</v>
      </c>
      <c r="E176" s="326">
        <v>15231.033909413321</v>
      </c>
      <c r="F176" s="326">
        <v>14942.50076047656</v>
      </c>
      <c r="G176" s="326">
        <v>15622.105245525985</v>
      </c>
      <c r="H176" s="327">
        <v>16231.579262982927</v>
      </c>
      <c r="I176" s="326">
        <v>3152.7173299999999</v>
      </c>
      <c r="J176" s="326">
        <v>2560.7875574999998</v>
      </c>
      <c r="K176" s="326">
        <v>2665.1313919999998</v>
      </c>
      <c r="L176" s="326">
        <v>2737.8758825</v>
      </c>
      <c r="M176" s="327">
        <v>2898.9274049999999</v>
      </c>
      <c r="N176" s="326">
        <v>4615.4677900000006</v>
      </c>
      <c r="O176" s="326">
        <v>4854.2293976599994</v>
      </c>
      <c r="P176" s="326">
        <v>4862.3365339640004</v>
      </c>
      <c r="Q176" s="326">
        <v>4862.3365339640004</v>
      </c>
      <c r="R176" s="326">
        <v>4862.3365339640004</v>
      </c>
      <c r="S176" s="326"/>
      <c r="T176" s="356">
        <v>9584</v>
      </c>
      <c r="U176" s="334">
        <f t="shared" si="31"/>
        <v>1582.0258858514189</v>
      </c>
      <c r="V176" s="334">
        <f t="shared" si="32"/>
        <v>1589.2147234362815</v>
      </c>
      <c r="W176" s="334">
        <f t="shared" si="33"/>
        <v>1559.1090109011436</v>
      </c>
      <c r="X176" s="334">
        <f t="shared" si="34"/>
        <v>1630.0193286233291</v>
      </c>
      <c r="Y176" s="334">
        <f t="shared" si="35"/>
        <v>1693.6121935499716</v>
      </c>
      <c r="Z176" s="334">
        <f t="shared" si="36"/>
        <v>328.95631573455762</v>
      </c>
      <c r="AA176" s="334">
        <f t="shared" si="37"/>
        <v>267.19402728505838</v>
      </c>
      <c r="AB176" s="334">
        <f t="shared" si="38"/>
        <v>278.08132220367281</v>
      </c>
      <c r="AC176" s="334">
        <f t="shared" si="39"/>
        <v>285.67152363313852</v>
      </c>
      <c r="AD176" s="334">
        <f t="shared" si="40"/>
        <v>302.47573090567613</v>
      </c>
      <c r="AE176" s="334">
        <f t="shared" si="41"/>
        <v>481.58052900667792</v>
      </c>
      <c r="AF176" s="334">
        <f t="shared" si="42"/>
        <v>506.49305067403998</v>
      </c>
      <c r="AG176" s="334">
        <f t="shared" si="43"/>
        <v>507.33895387771292</v>
      </c>
      <c r="AH176" s="334">
        <f t="shared" si="44"/>
        <v>507.33895387771292</v>
      </c>
      <c r="AI176" s="334">
        <f t="shared" si="45"/>
        <v>507.33895387771292</v>
      </c>
    </row>
    <row r="177" spans="1:35" ht="15">
      <c r="A177" s="319">
        <v>560</v>
      </c>
      <c r="B177" s="268" t="s">
        <v>185</v>
      </c>
      <c r="C177" s="320">
        <v>7</v>
      </c>
      <c r="D177" s="326">
        <v>28015.626630000006</v>
      </c>
      <c r="E177" s="326">
        <v>27089.64976525899</v>
      </c>
      <c r="F177" s="326">
        <v>27480.466360163562</v>
      </c>
      <c r="G177" s="326">
        <v>28475.587428366151</v>
      </c>
      <c r="H177" s="327">
        <v>29354.048116681941</v>
      </c>
      <c r="I177" s="326">
        <v>2853.4095300000004</v>
      </c>
      <c r="J177" s="326">
        <v>2278.0955200000003</v>
      </c>
      <c r="K177" s="326">
        <v>2354.6038020000001</v>
      </c>
      <c r="L177" s="326">
        <v>2418.0676410000001</v>
      </c>
      <c r="M177" s="327">
        <v>2560.3069140000002</v>
      </c>
      <c r="N177" s="326">
        <v>4694.6601900000005</v>
      </c>
      <c r="O177" s="326">
        <v>4706.3890598360003</v>
      </c>
      <c r="P177" s="326">
        <v>4702.297938572</v>
      </c>
      <c r="Q177" s="326">
        <v>4702.297938572</v>
      </c>
      <c r="R177" s="326">
        <v>4702.297938572</v>
      </c>
      <c r="S177" s="326"/>
      <c r="T177" s="356">
        <v>15735</v>
      </c>
      <c r="U177" s="334">
        <f t="shared" si="31"/>
        <v>1780.4656263107727</v>
      </c>
      <c r="V177" s="334">
        <f t="shared" si="32"/>
        <v>1721.6173984911973</v>
      </c>
      <c r="W177" s="334">
        <f t="shared" si="33"/>
        <v>1746.4548052217071</v>
      </c>
      <c r="X177" s="334">
        <f t="shared" si="34"/>
        <v>1809.697326238713</v>
      </c>
      <c r="Y177" s="334">
        <f t="shared" si="35"/>
        <v>1865.5257779905905</v>
      </c>
      <c r="Z177" s="334">
        <f t="shared" si="36"/>
        <v>181.34156530028599</v>
      </c>
      <c r="AA177" s="334">
        <f t="shared" si="37"/>
        <v>144.77887003495397</v>
      </c>
      <c r="AB177" s="334">
        <f t="shared" si="38"/>
        <v>149.64116949475692</v>
      </c>
      <c r="AC177" s="334">
        <f t="shared" si="39"/>
        <v>153.67446081982843</v>
      </c>
      <c r="AD177" s="334">
        <f t="shared" si="40"/>
        <v>162.7141349857007</v>
      </c>
      <c r="AE177" s="334">
        <f t="shared" si="41"/>
        <v>298.35781315538611</v>
      </c>
      <c r="AF177" s="334">
        <f t="shared" si="42"/>
        <v>299.10321320851608</v>
      </c>
      <c r="AG177" s="334">
        <f t="shared" si="43"/>
        <v>298.84321185713378</v>
      </c>
      <c r="AH177" s="334">
        <f t="shared" si="44"/>
        <v>298.84321185713378</v>
      </c>
      <c r="AI177" s="334">
        <f t="shared" si="45"/>
        <v>298.84321185713378</v>
      </c>
    </row>
    <row r="178" spans="1:35" ht="15">
      <c r="A178" s="319">
        <v>561</v>
      </c>
      <c r="B178" s="268" t="s">
        <v>186</v>
      </c>
      <c r="C178" s="320">
        <v>2</v>
      </c>
      <c r="D178" s="326">
        <v>2060.8011399999996</v>
      </c>
      <c r="E178" s="326">
        <v>2006.6173395990247</v>
      </c>
      <c r="F178" s="326">
        <v>2013.7884976699029</v>
      </c>
      <c r="G178" s="326">
        <v>2093.5514054745481</v>
      </c>
      <c r="H178" s="327">
        <v>2165.4050155755253</v>
      </c>
      <c r="I178" s="326">
        <v>535.50436999999988</v>
      </c>
      <c r="J178" s="326">
        <v>383.33873499999999</v>
      </c>
      <c r="K178" s="326">
        <v>379.96639199999998</v>
      </c>
      <c r="L178" s="326">
        <v>389.41646700000001</v>
      </c>
      <c r="M178" s="327">
        <v>412.32331799999997</v>
      </c>
      <c r="N178" s="326">
        <v>378.58325999999994</v>
      </c>
      <c r="O178" s="326">
        <v>514.32041912399995</v>
      </c>
      <c r="P178" s="326">
        <v>516.70349998799998</v>
      </c>
      <c r="Q178" s="326">
        <v>516.70349998799998</v>
      </c>
      <c r="R178" s="326">
        <v>516.70349998799998</v>
      </c>
      <c r="S178" s="326"/>
      <c r="T178" s="356">
        <v>1317</v>
      </c>
      <c r="U178" s="334">
        <f t="shared" si="31"/>
        <v>1564.7692786636292</v>
      </c>
      <c r="V178" s="334">
        <f t="shared" si="32"/>
        <v>1523.627440849677</v>
      </c>
      <c r="W178" s="334">
        <f t="shared" si="33"/>
        <v>1529.0725115185292</v>
      </c>
      <c r="X178" s="334">
        <f t="shared" si="34"/>
        <v>1589.6366024863692</v>
      </c>
      <c r="Y178" s="334">
        <f t="shared" si="35"/>
        <v>1644.1951522972859</v>
      </c>
      <c r="Z178" s="334">
        <f t="shared" si="36"/>
        <v>406.60924069855724</v>
      </c>
      <c r="AA178" s="334">
        <f t="shared" si="37"/>
        <v>291.06965451784356</v>
      </c>
      <c r="AB178" s="334">
        <f t="shared" si="38"/>
        <v>288.50902961275625</v>
      </c>
      <c r="AC178" s="334">
        <f t="shared" si="39"/>
        <v>295.68448519362187</v>
      </c>
      <c r="AD178" s="334">
        <f t="shared" si="40"/>
        <v>313.07769020501138</v>
      </c>
      <c r="AE178" s="334">
        <f t="shared" si="41"/>
        <v>287.45881548974938</v>
      </c>
      <c r="AF178" s="334">
        <f t="shared" si="42"/>
        <v>390.52423623690203</v>
      </c>
      <c r="AG178" s="334">
        <f t="shared" si="43"/>
        <v>392.33371297494301</v>
      </c>
      <c r="AH178" s="334">
        <f t="shared" si="44"/>
        <v>392.33371297494301</v>
      </c>
      <c r="AI178" s="334">
        <f t="shared" si="45"/>
        <v>392.33371297494301</v>
      </c>
    </row>
    <row r="179" spans="1:35" ht="15">
      <c r="A179" s="319">
        <v>562</v>
      </c>
      <c r="B179" s="324" t="s">
        <v>187</v>
      </c>
      <c r="C179" s="320">
        <v>6</v>
      </c>
      <c r="D179" s="326">
        <v>16796.604549999996</v>
      </c>
      <c r="E179" s="326">
        <v>16545.117369585972</v>
      </c>
      <c r="F179" s="326">
        <v>16608.843710955331</v>
      </c>
      <c r="G179" s="326">
        <v>17208.277799567859</v>
      </c>
      <c r="H179" s="327">
        <v>17743.566408512041</v>
      </c>
      <c r="I179" s="326">
        <v>1902.1927800000001</v>
      </c>
      <c r="J179" s="326">
        <v>1503.1663384999999</v>
      </c>
      <c r="K179" s="326">
        <v>1546.944454</v>
      </c>
      <c r="L179" s="326">
        <v>1588.3105865</v>
      </c>
      <c r="M179" s="327">
        <v>1681.7406210000001</v>
      </c>
      <c r="N179" s="326">
        <v>3167.3232299999995</v>
      </c>
      <c r="O179" s="326">
        <v>3332.3561781580001</v>
      </c>
      <c r="P179" s="326">
        <v>3337.699444846</v>
      </c>
      <c r="Q179" s="326">
        <v>3337.699444846</v>
      </c>
      <c r="R179" s="326">
        <v>3337.699444846</v>
      </c>
      <c r="S179" s="326"/>
      <c r="T179" s="356">
        <v>8935</v>
      </c>
      <c r="U179" s="334">
        <f t="shared" si="31"/>
        <v>1879.8662059317289</v>
      </c>
      <c r="V179" s="334">
        <f t="shared" si="32"/>
        <v>1851.7199070605452</v>
      </c>
      <c r="W179" s="334">
        <f t="shared" si="33"/>
        <v>1858.8521220990858</v>
      </c>
      <c r="X179" s="334">
        <f t="shared" si="34"/>
        <v>1925.9404364373654</v>
      </c>
      <c r="Y179" s="334">
        <f t="shared" si="35"/>
        <v>1985.8496260226123</v>
      </c>
      <c r="Z179" s="334">
        <f t="shared" si="36"/>
        <v>212.89230889759372</v>
      </c>
      <c r="AA179" s="334">
        <f t="shared" si="37"/>
        <v>168.23350179071068</v>
      </c>
      <c r="AB179" s="334">
        <f t="shared" si="38"/>
        <v>173.13312299944039</v>
      </c>
      <c r="AC179" s="334">
        <f t="shared" si="39"/>
        <v>177.76279647453833</v>
      </c>
      <c r="AD179" s="334">
        <f t="shared" si="40"/>
        <v>188.21943156127588</v>
      </c>
      <c r="AE179" s="334">
        <f t="shared" si="41"/>
        <v>354.48497257974253</v>
      </c>
      <c r="AF179" s="334">
        <f t="shared" si="42"/>
        <v>372.95536409155011</v>
      </c>
      <c r="AG179" s="334">
        <f t="shared" si="43"/>
        <v>373.5533793895915</v>
      </c>
      <c r="AH179" s="334">
        <f t="shared" si="44"/>
        <v>373.5533793895915</v>
      </c>
      <c r="AI179" s="334">
        <f t="shared" si="45"/>
        <v>373.5533793895915</v>
      </c>
    </row>
    <row r="180" spans="1:35" ht="15">
      <c r="A180" s="319">
        <v>563</v>
      </c>
      <c r="B180" s="268" t="s">
        <v>188</v>
      </c>
      <c r="C180" s="320">
        <v>17</v>
      </c>
      <c r="D180" s="326">
        <v>12499.187170000001</v>
      </c>
      <c r="E180" s="326">
        <v>12422.061529860168</v>
      </c>
      <c r="F180" s="326">
        <v>12711.549586465664</v>
      </c>
      <c r="G180" s="326">
        <v>13118.076712538714</v>
      </c>
      <c r="H180" s="327">
        <v>13489.749296464206</v>
      </c>
      <c r="I180" s="326">
        <v>1673.34743</v>
      </c>
      <c r="J180" s="326">
        <v>1561.0107045</v>
      </c>
      <c r="K180" s="326">
        <v>1651.7071059999998</v>
      </c>
      <c r="L180" s="326">
        <v>1697.7781424999998</v>
      </c>
      <c r="M180" s="327">
        <v>1797.6474449999998</v>
      </c>
      <c r="N180" s="326">
        <v>2235.4277999999999</v>
      </c>
      <c r="O180" s="326">
        <v>2397.8935825500002</v>
      </c>
      <c r="P180" s="326">
        <v>2405.4819307739999</v>
      </c>
      <c r="Q180" s="326">
        <v>2405.4819307739999</v>
      </c>
      <c r="R180" s="326">
        <v>2405.4819307739999</v>
      </c>
      <c r="S180" s="326"/>
      <c r="T180" s="356">
        <v>7025</v>
      </c>
      <c r="U180" s="334">
        <f t="shared" si="31"/>
        <v>1779.2437252669042</v>
      </c>
      <c r="V180" s="334">
        <f t="shared" si="32"/>
        <v>1768.2649864569635</v>
      </c>
      <c r="W180" s="334">
        <f t="shared" si="33"/>
        <v>1809.4732507424433</v>
      </c>
      <c r="X180" s="334">
        <f t="shared" si="34"/>
        <v>1867.3418807884291</v>
      </c>
      <c r="Y180" s="334">
        <f t="shared" si="35"/>
        <v>1920.2490101728408</v>
      </c>
      <c r="Z180" s="334">
        <f t="shared" si="36"/>
        <v>238.19892241992881</v>
      </c>
      <c r="AA180" s="334">
        <f t="shared" si="37"/>
        <v>222.20792946619218</v>
      </c>
      <c r="AB180" s="334">
        <f t="shared" si="38"/>
        <v>235.11844925266902</v>
      </c>
      <c r="AC180" s="334">
        <f t="shared" si="39"/>
        <v>241.67660391459071</v>
      </c>
      <c r="AD180" s="334">
        <f t="shared" si="40"/>
        <v>255.89287473309605</v>
      </c>
      <c r="AE180" s="334">
        <f t="shared" si="41"/>
        <v>318.21036298932381</v>
      </c>
      <c r="AF180" s="334">
        <f t="shared" si="42"/>
        <v>341.33716477580077</v>
      </c>
      <c r="AG180" s="334">
        <f t="shared" si="43"/>
        <v>342.41735669380785</v>
      </c>
      <c r="AH180" s="334">
        <f t="shared" si="44"/>
        <v>342.41735669380785</v>
      </c>
      <c r="AI180" s="334">
        <f t="shared" si="45"/>
        <v>342.41735669380785</v>
      </c>
    </row>
    <row r="181" spans="1:35" ht="15">
      <c r="A181" s="319">
        <v>564</v>
      </c>
      <c r="B181" s="268" t="s">
        <v>189</v>
      </c>
      <c r="C181" s="320">
        <v>17</v>
      </c>
      <c r="D181" s="326">
        <v>404010.11467999994</v>
      </c>
      <c r="E181" s="326">
        <v>377924.11565601605</v>
      </c>
      <c r="F181" s="326">
        <v>389127.59852731903</v>
      </c>
      <c r="G181" s="326">
        <v>410823.1950400034</v>
      </c>
      <c r="H181" s="327">
        <v>430103.68099132384</v>
      </c>
      <c r="I181" s="326">
        <v>52067.903659999996</v>
      </c>
      <c r="J181" s="326">
        <v>42537.334484500003</v>
      </c>
      <c r="K181" s="326">
        <v>43937.95667</v>
      </c>
      <c r="L181" s="326">
        <v>45118.288396500007</v>
      </c>
      <c r="M181" s="327">
        <v>47772.305361000006</v>
      </c>
      <c r="N181" s="326">
        <v>68247.571089999998</v>
      </c>
      <c r="O181" s="326">
        <v>71021.77577613719</v>
      </c>
      <c r="P181" s="326">
        <v>71095.971880393205</v>
      </c>
      <c r="Q181" s="326">
        <v>71095.971880393205</v>
      </c>
      <c r="R181" s="326">
        <v>71095.971880393205</v>
      </c>
      <c r="S181" s="326"/>
      <c r="T181" s="356">
        <v>211848</v>
      </c>
      <c r="U181" s="334">
        <f t="shared" si="31"/>
        <v>1907.075425210528</v>
      </c>
      <c r="V181" s="334">
        <f t="shared" si="32"/>
        <v>1783.9399742079984</v>
      </c>
      <c r="W181" s="334">
        <f t="shared" si="33"/>
        <v>1836.8245087389025</v>
      </c>
      <c r="X181" s="334">
        <f t="shared" si="34"/>
        <v>1939.2356549979393</v>
      </c>
      <c r="Y181" s="334">
        <f t="shared" si="35"/>
        <v>2030.2465965754873</v>
      </c>
      <c r="Z181" s="334">
        <f t="shared" si="36"/>
        <v>245.77953844265699</v>
      </c>
      <c r="AA181" s="334">
        <f t="shared" si="37"/>
        <v>200.79176808136026</v>
      </c>
      <c r="AB181" s="334">
        <f t="shared" si="38"/>
        <v>207.40321678750803</v>
      </c>
      <c r="AC181" s="334">
        <f t="shared" si="39"/>
        <v>212.97481400107628</v>
      </c>
      <c r="AD181" s="334">
        <f t="shared" si="40"/>
        <v>225.5027442364337</v>
      </c>
      <c r="AE181" s="334">
        <f t="shared" si="41"/>
        <v>322.15348311053208</v>
      </c>
      <c r="AF181" s="334">
        <f t="shared" si="42"/>
        <v>335.24874332605071</v>
      </c>
      <c r="AG181" s="334">
        <f t="shared" si="43"/>
        <v>335.59897606016204</v>
      </c>
      <c r="AH181" s="334">
        <f t="shared" si="44"/>
        <v>335.59897606016204</v>
      </c>
      <c r="AI181" s="334">
        <f t="shared" si="45"/>
        <v>335.59897606016204</v>
      </c>
    </row>
    <row r="182" spans="1:35" ht="15">
      <c r="A182" s="319">
        <v>576</v>
      </c>
      <c r="B182" s="268" t="s">
        <v>191</v>
      </c>
      <c r="C182" s="320">
        <v>7</v>
      </c>
      <c r="D182" s="326">
        <v>3674.5751399999995</v>
      </c>
      <c r="E182" s="326">
        <v>3977.3765222406328</v>
      </c>
      <c r="F182" s="326">
        <v>3926.9101789341557</v>
      </c>
      <c r="G182" s="326">
        <v>4006.3401036911987</v>
      </c>
      <c r="H182" s="327">
        <v>4110.0910695312268</v>
      </c>
      <c r="I182" s="326">
        <v>993.56795999999997</v>
      </c>
      <c r="J182" s="326">
        <v>793.02756199999999</v>
      </c>
      <c r="K182" s="326">
        <v>824.76200600000004</v>
      </c>
      <c r="L182" s="326">
        <v>847.27923499999997</v>
      </c>
      <c r="M182" s="327">
        <v>897.11919</v>
      </c>
      <c r="N182" s="326">
        <v>1590.3236299999999</v>
      </c>
      <c r="O182" s="326">
        <v>1766.3109256519999</v>
      </c>
      <c r="P182" s="326">
        <v>1775.5333972376</v>
      </c>
      <c r="Q182" s="326">
        <v>1775.5333972376</v>
      </c>
      <c r="R182" s="326">
        <v>1775.5333972376</v>
      </c>
      <c r="S182" s="326"/>
      <c r="T182" s="356">
        <v>2750</v>
      </c>
      <c r="U182" s="334">
        <f t="shared" si="31"/>
        <v>1336.2091418181817</v>
      </c>
      <c r="V182" s="334">
        <f t="shared" si="32"/>
        <v>1446.31873536023</v>
      </c>
      <c r="W182" s="334">
        <f t="shared" si="33"/>
        <v>1427.9673377942386</v>
      </c>
      <c r="X182" s="334">
        <f t="shared" si="34"/>
        <v>1456.8509467967997</v>
      </c>
      <c r="Y182" s="334">
        <f t="shared" si="35"/>
        <v>1494.5785707386281</v>
      </c>
      <c r="Z182" s="334">
        <f t="shared" si="36"/>
        <v>361.29743999999999</v>
      </c>
      <c r="AA182" s="334">
        <f t="shared" si="37"/>
        <v>288.37365890909092</v>
      </c>
      <c r="AB182" s="334">
        <f t="shared" si="38"/>
        <v>299.91345672727277</v>
      </c>
      <c r="AC182" s="334">
        <f t="shared" si="39"/>
        <v>308.10154</v>
      </c>
      <c r="AD182" s="334">
        <f t="shared" si="40"/>
        <v>326.22516000000002</v>
      </c>
      <c r="AE182" s="334">
        <f t="shared" si="41"/>
        <v>578.29950181818174</v>
      </c>
      <c r="AF182" s="334">
        <f t="shared" si="42"/>
        <v>642.29488205527264</v>
      </c>
      <c r="AG182" s="334">
        <f t="shared" si="43"/>
        <v>645.64850808640006</v>
      </c>
      <c r="AH182" s="334">
        <f t="shared" si="44"/>
        <v>645.64850808640006</v>
      </c>
      <c r="AI182" s="334">
        <f t="shared" si="45"/>
        <v>645.64850808640006</v>
      </c>
    </row>
    <row r="183" spans="1:35" ht="15">
      <c r="A183" s="319">
        <v>577</v>
      </c>
      <c r="B183" s="268" t="s">
        <v>192</v>
      </c>
      <c r="C183" s="320">
        <v>2</v>
      </c>
      <c r="D183" s="326">
        <v>21881.366770000001</v>
      </c>
      <c r="E183" s="326">
        <v>20872.944560471926</v>
      </c>
      <c r="F183" s="326">
        <v>21416.052274534472</v>
      </c>
      <c r="G183" s="326">
        <v>22466.501937482743</v>
      </c>
      <c r="H183" s="327">
        <v>23277.990847449575</v>
      </c>
      <c r="I183" s="326">
        <v>2272.68788</v>
      </c>
      <c r="J183" s="326">
        <v>1386.9109445000001</v>
      </c>
      <c r="K183" s="326">
        <v>1271.2538800000002</v>
      </c>
      <c r="L183" s="326">
        <v>1297.5867355</v>
      </c>
      <c r="M183" s="327">
        <v>1373.9153670000001</v>
      </c>
      <c r="N183" s="326">
        <v>2515.6587399999999</v>
      </c>
      <c r="O183" s="326">
        <v>2701.099177174</v>
      </c>
      <c r="P183" s="326">
        <v>2710.1865766299998</v>
      </c>
      <c r="Q183" s="326">
        <v>2710.1865766299998</v>
      </c>
      <c r="R183" s="326">
        <v>2710.1865766299998</v>
      </c>
      <c r="S183" s="326"/>
      <c r="T183" s="356">
        <v>11138</v>
      </c>
      <c r="U183" s="334">
        <f t="shared" si="31"/>
        <v>1964.5687529179386</v>
      </c>
      <c r="V183" s="334">
        <f t="shared" si="32"/>
        <v>1874.0298581856641</v>
      </c>
      <c r="W183" s="334">
        <f t="shared" si="33"/>
        <v>1922.7915491591373</v>
      </c>
      <c r="X183" s="334">
        <f t="shared" si="34"/>
        <v>2017.1037832180589</v>
      </c>
      <c r="Y183" s="334">
        <f t="shared" si="35"/>
        <v>2089.9614695142373</v>
      </c>
      <c r="Z183" s="334">
        <f t="shared" si="36"/>
        <v>204.04811276710359</v>
      </c>
      <c r="AA183" s="334">
        <f t="shared" si="37"/>
        <v>124.52064504399355</v>
      </c>
      <c r="AB183" s="334">
        <f t="shared" si="38"/>
        <v>114.13663853474593</v>
      </c>
      <c r="AC183" s="334">
        <f t="shared" si="39"/>
        <v>116.50087407972705</v>
      </c>
      <c r="AD183" s="334">
        <f t="shared" si="40"/>
        <v>123.35386667265219</v>
      </c>
      <c r="AE183" s="334">
        <f t="shared" si="41"/>
        <v>225.86269886873762</v>
      </c>
      <c r="AF183" s="334">
        <f t="shared" si="42"/>
        <v>242.51204679242235</v>
      </c>
      <c r="AG183" s="334">
        <f t="shared" si="43"/>
        <v>243.32793828604773</v>
      </c>
      <c r="AH183" s="334">
        <f t="shared" si="44"/>
        <v>243.32793828604773</v>
      </c>
      <c r="AI183" s="334">
        <f t="shared" si="45"/>
        <v>243.32793828604773</v>
      </c>
    </row>
    <row r="184" spans="1:35" ht="15">
      <c r="A184" s="319">
        <v>578</v>
      </c>
      <c r="B184" s="324" t="s">
        <v>193</v>
      </c>
      <c r="C184" s="320">
        <v>18</v>
      </c>
      <c r="D184" s="326">
        <v>4897.1123100000004</v>
      </c>
      <c r="E184" s="326">
        <v>5055.8437089173185</v>
      </c>
      <c r="F184" s="326">
        <v>5019.9327066438709</v>
      </c>
      <c r="G184" s="326">
        <v>5162.3981613999013</v>
      </c>
      <c r="H184" s="327">
        <v>5304.9874338503541</v>
      </c>
      <c r="I184" s="326">
        <v>567.95799999999997</v>
      </c>
      <c r="J184" s="326">
        <v>425.76518899999996</v>
      </c>
      <c r="K184" s="326">
        <v>436.50948000000005</v>
      </c>
      <c r="L184" s="326">
        <v>448.14867900000007</v>
      </c>
      <c r="M184" s="327">
        <v>474.51036599999998</v>
      </c>
      <c r="N184" s="326">
        <v>1411.4463199999998</v>
      </c>
      <c r="O184" s="326">
        <v>1447.8262489160002</v>
      </c>
      <c r="P184" s="326">
        <v>1449.72847682</v>
      </c>
      <c r="Q184" s="326">
        <v>1449.72847682</v>
      </c>
      <c r="R184" s="326">
        <v>1449.72847682</v>
      </c>
      <c r="S184" s="326"/>
      <c r="T184" s="356">
        <v>3100</v>
      </c>
      <c r="U184" s="334">
        <f t="shared" si="31"/>
        <v>1579.713648387097</v>
      </c>
      <c r="V184" s="334">
        <f t="shared" si="32"/>
        <v>1630.9173254571997</v>
      </c>
      <c r="W184" s="334">
        <f t="shared" si="33"/>
        <v>1619.3331311754423</v>
      </c>
      <c r="X184" s="334">
        <f t="shared" si="34"/>
        <v>1665.289729483839</v>
      </c>
      <c r="Y184" s="334">
        <f t="shared" si="35"/>
        <v>1711.2862689839853</v>
      </c>
      <c r="Z184" s="334">
        <f t="shared" si="36"/>
        <v>183.21225806451613</v>
      </c>
      <c r="AA184" s="334">
        <f t="shared" si="37"/>
        <v>137.34360935483869</v>
      </c>
      <c r="AB184" s="334">
        <f t="shared" si="38"/>
        <v>140.80950967741936</v>
      </c>
      <c r="AC184" s="334">
        <f t="shared" si="39"/>
        <v>144.56409000000002</v>
      </c>
      <c r="AD184" s="334">
        <f t="shared" si="40"/>
        <v>153.06786</v>
      </c>
      <c r="AE184" s="334">
        <f t="shared" si="41"/>
        <v>455.305264516129</v>
      </c>
      <c r="AF184" s="334">
        <f t="shared" si="42"/>
        <v>467.04072545677423</v>
      </c>
      <c r="AG184" s="334">
        <f t="shared" si="43"/>
        <v>467.65434736129032</v>
      </c>
      <c r="AH184" s="334">
        <f t="shared" si="44"/>
        <v>467.65434736129032</v>
      </c>
      <c r="AI184" s="334">
        <f t="shared" si="45"/>
        <v>467.65434736129032</v>
      </c>
    </row>
    <row r="185" spans="1:35" ht="15">
      <c r="A185" s="319">
        <v>580</v>
      </c>
      <c r="B185" s="268" t="s">
        <v>195</v>
      </c>
      <c r="C185" s="320">
        <v>9</v>
      </c>
      <c r="D185" s="326">
        <v>7051.4216200000001</v>
      </c>
      <c r="E185" s="326">
        <v>7084.148494612441</v>
      </c>
      <c r="F185" s="326">
        <v>7212.6686981352696</v>
      </c>
      <c r="G185" s="326">
        <v>7330.2767879466974</v>
      </c>
      <c r="H185" s="327">
        <v>7481.8780411639927</v>
      </c>
      <c r="I185" s="326">
        <v>1086.9560999999999</v>
      </c>
      <c r="J185" s="326">
        <v>960.99261300000012</v>
      </c>
      <c r="K185" s="326">
        <v>1029.4705620000002</v>
      </c>
      <c r="L185" s="326">
        <v>1058.9989520000001</v>
      </c>
      <c r="M185" s="327">
        <v>1121.2930080000001</v>
      </c>
      <c r="N185" s="326">
        <v>1379.0549799999999</v>
      </c>
      <c r="O185" s="326">
        <v>1624.5571535839999</v>
      </c>
      <c r="P185" s="326">
        <v>1635.215095904</v>
      </c>
      <c r="Q185" s="326">
        <v>1635.215095904</v>
      </c>
      <c r="R185" s="326">
        <v>1635.215095904</v>
      </c>
      <c r="S185" s="326"/>
      <c r="T185" s="356">
        <v>4438</v>
      </c>
      <c r="U185" s="334">
        <f t="shared" si="31"/>
        <v>1588.8737314105454</v>
      </c>
      <c r="V185" s="334">
        <f t="shared" si="32"/>
        <v>1596.2479708455253</v>
      </c>
      <c r="W185" s="334">
        <f t="shared" si="33"/>
        <v>1625.2070072409351</v>
      </c>
      <c r="X185" s="334">
        <f t="shared" si="34"/>
        <v>1651.7072528045735</v>
      </c>
      <c r="Y185" s="334">
        <f t="shared" si="35"/>
        <v>1685.8670665083355</v>
      </c>
      <c r="Z185" s="334">
        <f t="shared" si="36"/>
        <v>244.92025687246505</v>
      </c>
      <c r="AA185" s="334">
        <f t="shared" si="37"/>
        <v>216.53731703470035</v>
      </c>
      <c r="AB185" s="334">
        <f t="shared" si="38"/>
        <v>231.96722893195135</v>
      </c>
      <c r="AC185" s="334">
        <f t="shared" si="39"/>
        <v>238.62076430824698</v>
      </c>
      <c r="AD185" s="334">
        <f t="shared" si="40"/>
        <v>252.65727985579093</v>
      </c>
      <c r="AE185" s="334">
        <f t="shared" si="41"/>
        <v>310.73794051374495</v>
      </c>
      <c r="AF185" s="334">
        <f t="shared" si="42"/>
        <v>366.05614096079313</v>
      </c>
      <c r="AG185" s="334">
        <f t="shared" si="43"/>
        <v>368.45766018566923</v>
      </c>
      <c r="AH185" s="334">
        <f t="shared" si="44"/>
        <v>368.45766018566923</v>
      </c>
      <c r="AI185" s="334">
        <f t="shared" si="45"/>
        <v>368.45766018566923</v>
      </c>
    </row>
    <row r="186" spans="1:35" ht="15">
      <c r="A186" s="319">
        <v>581</v>
      </c>
      <c r="B186" s="268" t="s">
        <v>196</v>
      </c>
      <c r="C186" s="320">
        <v>6</v>
      </c>
      <c r="D186" s="326">
        <v>10446.526750000003</v>
      </c>
      <c r="E186" s="326">
        <v>10098.183499186314</v>
      </c>
      <c r="F186" s="326">
        <v>10227.261065584898</v>
      </c>
      <c r="G186" s="326">
        <v>10501.437799981828</v>
      </c>
      <c r="H186" s="327">
        <v>10762.825298415397</v>
      </c>
      <c r="I186" s="326">
        <v>2341.6450800000007</v>
      </c>
      <c r="J186" s="326">
        <v>1972.8045480000001</v>
      </c>
      <c r="K186" s="326">
        <v>2060.2308660000003</v>
      </c>
      <c r="L186" s="326">
        <v>2116.6778709999999</v>
      </c>
      <c r="M186" s="327">
        <v>2241.1883340000004</v>
      </c>
      <c r="N186" s="326">
        <v>2129.5296500000004</v>
      </c>
      <c r="O186" s="326">
        <v>2198.1614715815999</v>
      </c>
      <c r="P186" s="326">
        <v>2200.7807634696001</v>
      </c>
      <c r="Q186" s="326">
        <v>2200.7807634696001</v>
      </c>
      <c r="R186" s="326">
        <v>2200.7807634696001</v>
      </c>
      <c r="S186" s="326"/>
      <c r="T186" s="356">
        <v>6240</v>
      </c>
      <c r="U186" s="334">
        <f t="shared" si="31"/>
        <v>1674.1228766025645</v>
      </c>
      <c r="V186" s="334">
        <f t="shared" si="32"/>
        <v>1618.2986376901144</v>
      </c>
      <c r="W186" s="334">
        <f t="shared" si="33"/>
        <v>1638.9841451257848</v>
      </c>
      <c r="X186" s="334">
        <f t="shared" si="34"/>
        <v>1682.9227243560624</v>
      </c>
      <c r="Y186" s="334">
        <f t="shared" si="35"/>
        <v>1724.8117465409289</v>
      </c>
      <c r="Z186" s="334">
        <f t="shared" si="36"/>
        <v>375.26363461538472</v>
      </c>
      <c r="AA186" s="334">
        <f t="shared" si="37"/>
        <v>316.15457499999997</v>
      </c>
      <c r="AB186" s="334">
        <f t="shared" si="38"/>
        <v>330.16520288461544</v>
      </c>
      <c r="AC186" s="334">
        <f t="shared" si="39"/>
        <v>339.21119727564098</v>
      </c>
      <c r="AD186" s="334">
        <f t="shared" si="40"/>
        <v>359.16479711538466</v>
      </c>
      <c r="AE186" s="334">
        <f t="shared" si="41"/>
        <v>341.27077724358981</v>
      </c>
      <c r="AF186" s="334">
        <f t="shared" si="42"/>
        <v>352.26946659961538</v>
      </c>
      <c r="AG186" s="334">
        <f t="shared" si="43"/>
        <v>352.68922491500001</v>
      </c>
      <c r="AH186" s="334">
        <f t="shared" si="44"/>
        <v>352.68922491500001</v>
      </c>
      <c r="AI186" s="334">
        <f t="shared" si="45"/>
        <v>352.68922491500001</v>
      </c>
    </row>
    <row r="187" spans="1:35" ht="15">
      <c r="A187" s="319">
        <v>583</v>
      </c>
      <c r="B187" s="268" t="s">
        <v>198</v>
      </c>
      <c r="C187" s="320">
        <v>19</v>
      </c>
      <c r="D187" s="326">
        <v>1729.16013</v>
      </c>
      <c r="E187" s="326">
        <v>1653.8836391000782</v>
      </c>
      <c r="F187" s="326">
        <v>1627.7797914064722</v>
      </c>
      <c r="G187" s="326">
        <v>1679.5104724433995</v>
      </c>
      <c r="H187" s="327">
        <v>1731.4736864474946</v>
      </c>
      <c r="I187" s="326">
        <v>282.50884000000002</v>
      </c>
      <c r="J187" s="326">
        <v>240.60394349999999</v>
      </c>
      <c r="K187" s="326">
        <v>257.76474199999996</v>
      </c>
      <c r="L187" s="326">
        <v>265.17993150000001</v>
      </c>
      <c r="M187" s="327">
        <v>280.778751</v>
      </c>
      <c r="N187" s="326">
        <v>2155.6484599999999</v>
      </c>
      <c r="O187" s="326">
        <v>2145.87648782</v>
      </c>
      <c r="P187" s="326">
        <v>2145.87648782</v>
      </c>
      <c r="Q187" s="326">
        <v>2145.87648782</v>
      </c>
      <c r="R187" s="326">
        <v>2145.87648782</v>
      </c>
      <c r="S187" s="326"/>
      <c r="T187" s="356">
        <v>947</v>
      </c>
      <c r="U187" s="334">
        <f t="shared" si="31"/>
        <v>1825.9346673706441</v>
      </c>
      <c r="V187" s="334">
        <f t="shared" si="32"/>
        <v>1746.4452366421101</v>
      </c>
      <c r="W187" s="334">
        <f t="shared" si="33"/>
        <v>1718.880455550657</v>
      </c>
      <c r="X187" s="334">
        <f t="shared" si="34"/>
        <v>1773.5063066984155</v>
      </c>
      <c r="Y187" s="334">
        <f t="shared" si="35"/>
        <v>1828.3777048020006</v>
      </c>
      <c r="Z187" s="334">
        <f t="shared" si="36"/>
        <v>298.3197888067582</v>
      </c>
      <c r="AA187" s="334">
        <f t="shared" si="37"/>
        <v>254.06963410770854</v>
      </c>
      <c r="AB187" s="334">
        <f t="shared" si="38"/>
        <v>272.19085744456174</v>
      </c>
      <c r="AC187" s="334">
        <f t="shared" si="39"/>
        <v>280.0210469904963</v>
      </c>
      <c r="AD187" s="334">
        <f t="shared" si="40"/>
        <v>296.49287328405489</v>
      </c>
      <c r="AE187" s="334">
        <f t="shared" si="41"/>
        <v>2276.2919324181626</v>
      </c>
      <c r="AF187" s="334">
        <f t="shared" si="42"/>
        <v>2265.9730599999998</v>
      </c>
      <c r="AG187" s="334">
        <f t="shared" si="43"/>
        <v>2265.9730599999998</v>
      </c>
      <c r="AH187" s="334">
        <f t="shared" si="44"/>
        <v>2265.9730599999998</v>
      </c>
      <c r="AI187" s="334">
        <f t="shared" si="45"/>
        <v>2265.9730599999998</v>
      </c>
    </row>
    <row r="188" spans="1:35" ht="15">
      <c r="A188" s="319">
        <v>584</v>
      </c>
      <c r="B188" s="268" t="s">
        <v>200</v>
      </c>
      <c r="C188" s="320">
        <v>16</v>
      </c>
      <c r="D188" s="326">
        <v>3432.8573300000003</v>
      </c>
      <c r="E188" s="326">
        <v>3563.9199029256847</v>
      </c>
      <c r="F188" s="326">
        <v>3506.0016744150926</v>
      </c>
      <c r="G188" s="326">
        <v>3611.1357304995117</v>
      </c>
      <c r="H188" s="327">
        <v>3709.5962188376602</v>
      </c>
      <c r="I188" s="326">
        <v>664.82076000000006</v>
      </c>
      <c r="J188" s="326">
        <v>608.31356249999999</v>
      </c>
      <c r="K188" s="326">
        <v>655.02923999999996</v>
      </c>
      <c r="L188" s="326">
        <v>673.95033749999993</v>
      </c>
      <c r="M188" s="327">
        <v>713.59447499999987</v>
      </c>
      <c r="N188" s="326">
        <v>929.03192999999999</v>
      </c>
      <c r="O188" s="326">
        <v>953.50920036479999</v>
      </c>
      <c r="P188" s="326">
        <v>954.26947212480002</v>
      </c>
      <c r="Q188" s="326">
        <v>954.26947212480002</v>
      </c>
      <c r="R188" s="326">
        <v>954.26947212480002</v>
      </c>
      <c r="S188" s="326"/>
      <c r="T188" s="356">
        <v>2653</v>
      </c>
      <c r="U188" s="334">
        <f t="shared" si="31"/>
        <v>1293.9530079155672</v>
      </c>
      <c r="V188" s="334">
        <f t="shared" si="32"/>
        <v>1343.354656210209</v>
      </c>
      <c r="W188" s="334">
        <f t="shared" si="33"/>
        <v>1321.523435512662</v>
      </c>
      <c r="X188" s="334">
        <f t="shared" si="34"/>
        <v>1361.151801922168</v>
      </c>
      <c r="Y188" s="334">
        <f t="shared" si="35"/>
        <v>1398.2646885931626</v>
      </c>
      <c r="Z188" s="334">
        <f t="shared" si="36"/>
        <v>250.59206935544665</v>
      </c>
      <c r="AA188" s="334">
        <f t="shared" si="37"/>
        <v>229.29271108179421</v>
      </c>
      <c r="AB188" s="334">
        <f t="shared" si="38"/>
        <v>246.90133433848473</v>
      </c>
      <c r="AC188" s="334">
        <f t="shared" si="39"/>
        <v>254.03329721070483</v>
      </c>
      <c r="AD188" s="334">
        <f t="shared" si="40"/>
        <v>268.97643234074627</v>
      </c>
      <c r="AE188" s="334">
        <f t="shared" si="41"/>
        <v>350.18165473049373</v>
      </c>
      <c r="AF188" s="334">
        <f t="shared" si="42"/>
        <v>359.407915704787</v>
      </c>
      <c r="AG188" s="334">
        <f t="shared" si="43"/>
        <v>359.69448628903126</v>
      </c>
      <c r="AH188" s="334">
        <f t="shared" si="44"/>
        <v>359.69448628903126</v>
      </c>
      <c r="AI188" s="334">
        <f t="shared" si="45"/>
        <v>359.69448628903126</v>
      </c>
    </row>
    <row r="189" spans="1:35" ht="15">
      <c r="A189" s="319">
        <v>588</v>
      </c>
      <c r="B189" s="268" t="s">
        <v>201</v>
      </c>
      <c r="C189" s="320">
        <v>10</v>
      </c>
      <c r="D189" s="326">
        <v>2518.7428899999995</v>
      </c>
      <c r="E189" s="326">
        <v>2255.7840285106131</v>
      </c>
      <c r="F189" s="326">
        <v>2281.5361932791111</v>
      </c>
      <c r="G189" s="326">
        <v>2342.7865618131618</v>
      </c>
      <c r="H189" s="327">
        <v>2406.2670082421632</v>
      </c>
      <c r="I189" s="326">
        <v>659.63386000000003</v>
      </c>
      <c r="J189" s="326">
        <v>567.18930349999994</v>
      </c>
      <c r="K189" s="326">
        <v>604.02483399999994</v>
      </c>
      <c r="L189" s="326">
        <v>621.19240149999996</v>
      </c>
      <c r="M189" s="327">
        <v>657.73313099999996</v>
      </c>
      <c r="N189" s="326">
        <v>988.40862000000004</v>
      </c>
      <c r="O189" s="326">
        <v>1048.7857839399999</v>
      </c>
      <c r="P189" s="326">
        <v>1051.9096939000001</v>
      </c>
      <c r="Q189" s="326">
        <v>1051.9096939000001</v>
      </c>
      <c r="R189" s="326">
        <v>1051.9096939000001</v>
      </c>
      <c r="S189" s="326"/>
      <c r="T189" s="356">
        <v>1600</v>
      </c>
      <c r="U189" s="334">
        <f t="shared" si="31"/>
        <v>1574.2143062499997</v>
      </c>
      <c r="V189" s="334">
        <f t="shared" si="32"/>
        <v>1409.8650178191331</v>
      </c>
      <c r="W189" s="334">
        <f t="shared" si="33"/>
        <v>1425.9601207994447</v>
      </c>
      <c r="X189" s="334">
        <f t="shared" si="34"/>
        <v>1464.2416011332261</v>
      </c>
      <c r="Y189" s="334">
        <f t="shared" si="35"/>
        <v>1503.9168801513522</v>
      </c>
      <c r="Z189" s="334">
        <f t="shared" si="36"/>
        <v>412.2711625</v>
      </c>
      <c r="AA189" s="334">
        <f t="shared" si="37"/>
        <v>354.49331468749995</v>
      </c>
      <c r="AB189" s="334">
        <f t="shared" si="38"/>
        <v>377.51552124999995</v>
      </c>
      <c r="AC189" s="334">
        <f t="shared" si="39"/>
        <v>388.24525093749997</v>
      </c>
      <c r="AD189" s="334">
        <f t="shared" si="40"/>
        <v>411.08320687499997</v>
      </c>
      <c r="AE189" s="334">
        <f t="shared" si="41"/>
        <v>617.75538749999998</v>
      </c>
      <c r="AF189" s="334">
        <f t="shared" si="42"/>
        <v>655.49111496249986</v>
      </c>
      <c r="AG189" s="334">
        <f t="shared" si="43"/>
        <v>657.44355868750006</v>
      </c>
      <c r="AH189" s="334">
        <f t="shared" si="44"/>
        <v>657.44355868750006</v>
      </c>
      <c r="AI189" s="334">
        <f t="shared" si="45"/>
        <v>657.44355868750006</v>
      </c>
    </row>
    <row r="190" spans="1:35" ht="15">
      <c r="A190" s="319">
        <v>592</v>
      </c>
      <c r="B190" s="268" t="s">
        <v>202</v>
      </c>
      <c r="C190" s="320">
        <v>13</v>
      </c>
      <c r="D190" s="326">
        <v>6495.49071</v>
      </c>
      <c r="E190" s="326">
        <v>6502.6675666412139</v>
      </c>
      <c r="F190" s="326">
        <v>6627.0711767603761</v>
      </c>
      <c r="G190" s="326">
        <v>6854.1656920076484</v>
      </c>
      <c r="H190" s="327">
        <v>7083.922805478016</v>
      </c>
      <c r="I190" s="326">
        <v>916.11176</v>
      </c>
      <c r="J190" s="326">
        <v>596.36069199999997</v>
      </c>
      <c r="K190" s="326">
        <v>588.86093599999992</v>
      </c>
      <c r="L190" s="326">
        <v>603.54698799999994</v>
      </c>
      <c r="M190" s="327">
        <v>639.0497519999999</v>
      </c>
      <c r="N190" s="326">
        <v>1144.0922499999997</v>
      </c>
      <c r="O190" s="326">
        <v>1148.5534002019999</v>
      </c>
      <c r="P190" s="326">
        <v>1148.5534002019999</v>
      </c>
      <c r="Q190" s="326">
        <v>1148.5534002019999</v>
      </c>
      <c r="R190" s="326">
        <v>1148.5534002019999</v>
      </c>
      <c r="S190" s="326"/>
      <c r="T190" s="356">
        <v>3651</v>
      </c>
      <c r="U190" s="334">
        <f t="shared" si="31"/>
        <v>1779.0990714872637</v>
      </c>
      <c r="V190" s="334">
        <f t="shared" si="32"/>
        <v>1781.0647950263528</v>
      </c>
      <c r="W190" s="334">
        <f t="shared" si="33"/>
        <v>1815.1386405807659</v>
      </c>
      <c r="X190" s="334">
        <f t="shared" si="34"/>
        <v>1877.33927472135</v>
      </c>
      <c r="Y190" s="334">
        <f t="shared" si="35"/>
        <v>1940.2691880246553</v>
      </c>
      <c r="Z190" s="334">
        <f t="shared" si="36"/>
        <v>250.92077786907697</v>
      </c>
      <c r="AA190" s="334">
        <f t="shared" si="37"/>
        <v>163.3417397973158</v>
      </c>
      <c r="AB190" s="334">
        <f t="shared" si="38"/>
        <v>161.28757491098327</v>
      </c>
      <c r="AC190" s="334">
        <f t="shared" si="39"/>
        <v>165.31004875376607</v>
      </c>
      <c r="AD190" s="334">
        <f t="shared" si="40"/>
        <v>175.03416926869346</v>
      </c>
      <c r="AE190" s="334">
        <f t="shared" si="41"/>
        <v>313.36407833470275</v>
      </c>
      <c r="AF190" s="334">
        <f t="shared" si="42"/>
        <v>314.58597650013689</v>
      </c>
      <c r="AG190" s="334">
        <f t="shared" si="43"/>
        <v>314.58597650013689</v>
      </c>
      <c r="AH190" s="334">
        <f t="shared" si="44"/>
        <v>314.58597650013689</v>
      </c>
      <c r="AI190" s="334">
        <f t="shared" si="45"/>
        <v>314.58597650013689</v>
      </c>
    </row>
    <row r="191" spans="1:35" ht="15">
      <c r="A191" s="319">
        <v>593</v>
      </c>
      <c r="B191" s="268" t="s">
        <v>203</v>
      </c>
      <c r="C191" s="320">
        <v>10</v>
      </c>
      <c r="D191" s="326">
        <v>31387.678389999997</v>
      </c>
      <c r="E191" s="326">
        <v>30554.512265517045</v>
      </c>
      <c r="F191" s="326">
        <v>30604.449961501152</v>
      </c>
      <c r="G191" s="326">
        <v>31286.631628819559</v>
      </c>
      <c r="H191" s="327">
        <v>31996.07504464902</v>
      </c>
      <c r="I191" s="326">
        <v>4174.0398399999995</v>
      </c>
      <c r="J191" s="326">
        <v>3264.0620290000002</v>
      </c>
      <c r="K191" s="326">
        <v>3374.432116</v>
      </c>
      <c r="L191" s="326">
        <v>3465.6057369999999</v>
      </c>
      <c r="M191" s="327">
        <v>3669.4648980000002</v>
      </c>
      <c r="N191" s="326">
        <v>5055.3076300000002</v>
      </c>
      <c r="O191" s="326">
        <v>5159.0438101240006</v>
      </c>
      <c r="P191" s="326">
        <v>5162.920275292</v>
      </c>
      <c r="Q191" s="326">
        <v>5162.920275292</v>
      </c>
      <c r="R191" s="326">
        <v>5162.920275292</v>
      </c>
      <c r="S191" s="326"/>
      <c r="T191" s="356">
        <v>17077</v>
      </c>
      <c r="U191" s="334">
        <f t="shared" si="31"/>
        <v>1838.0089236985418</v>
      </c>
      <c r="V191" s="334">
        <f t="shared" si="32"/>
        <v>1789.2201361783127</v>
      </c>
      <c r="W191" s="334">
        <f t="shared" si="33"/>
        <v>1792.1444025005067</v>
      </c>
      <c r="X191" s="334">
        <f t="shared" si="34"/>
        <v>1832.0917976705252</v>
      </c>
      <c r="Y191" s="334">
        <f t="shared" si="35"/>
        <v>1873.6355943461392</v>
      </c>
      <c r="Z191" s="334">
        <f t="shared" si="36"/>
        <v>244.42465538443517</v>
      </c>
      <c r="AA191" s="334">
        <f t="shared" si="37"/>
        <v>191.13790648240322</v>
      </c>
      <c r="AB191" s="334">
        <f t="shared" si="38"/>
        <v>197.60099057211454</v>
      </c>
      <c r="AC191" s="334">
        <f t="shared" si="39"/>
        <v>202.93996234701643</v>
      </c>
      <c r="AD191" s="334">
        <f t="shared" si="40"/>
        <v>214.8776071909586</v>
      </c>
      <c r="AE191" s="334">
        <f t="shared" si="41"/>
        <v>296.03019441353865</v>
      </c>
      <c r="AF191" s="334">
        <f t="shared" si="42"/>
        <v>302.10480822884585</v>
      </c>
      <c r="AG191" s="334">
        <f t="shared" si="43"/>
        <v>302.33180741886747</v>
      </c>
      <c r="AH191" s="334">
        <f t="shared" si="44"/>
        <v>302.33180741886747</v>
      </c>
      <c r="AI191" s="334">
        <f t="shared" si="45"/>
        <v>302.33180741886747</v>
      </c>
    </row>
    <row r="192" spans="1:35" ht="15">
      <c r="A192" s="319">
        <v>595</v>
      </c>
      <c r="B192" s="268" t="s">
        <v>204</v>
      </c>
      <c r="C192" s="320">
        <v>11</v>
      </c>
      <c r="D192" s="326">
        <v>5457.3516499999987</v>
      </c>
      <c r="E192" s="326">
        <v>5551.3756737947706</v>
      </c>
      <c r="F192" s="326">
        <v>5497.0201944426963</v>
      </c>
      <c r="G192" s="326">
        <v>5647.2450715269251</v>
      </c>
      <c r="H192" s="327">
        <v>5799.0611728947879</v>
      </c>
      <c r="I192" s="326">
        <v>1443.4861400000002</v>
      </c>
      <c r="J192" s="326">
        <v>1205.7915345000001</v>
      </c>
      <c r="K192" s="326">
        <v>1273.2342080000001</v>
      </c>
      <c r="L192" s="326">
        <v>1308.9155694999999</v>
      </c>
      <c r="M192" s="327">
        <v>1385.9106029999998</v>
      </c>
      <c r="N192" s="326">
        <v>1226.77774</v>
      </c>
      <c r="O192" s="326">
        <v>1355.9278148132</v>
      </c>
      <c r="P192" s="326">
        <v>1359.7528135412001</v>
      </c>
      <c r="Q192" s="326">
        <v>1359.7528135412001</v>
      </c>
      <c r="R192" s="326">
        <v>1359.7528135412001</v>
      </c>
      <c r="S192" s="326"/>
      <c r="T192" s="356">
        <v>4140</v>
      </c>
      <c r="U192" s="334">
        <f t="shared" si="31"/>
        <v>1318.2008816425116</v>
      </c>
      <c r="V192" s="334">
        <f t="shared" si="32"/>
        <v>1340.9119985011523</v>
      </c>
      <c r="W192" s="334">
        <f t="shared" si="33"/>
        <v>1327.7826556624868</v>
      </c>
      <c r="X192" s="334">
        <f t="shared" si="34"/>
        <v>1364.0688578567451</v>
      </c>
      <c r="Y192" s="334">
        <f t="shared" si="35"/>
        <v>1400.7394137427025</v>
      </c>
      <c r="Z192" s="334">
        <f t="shared" si="36"/>
        <v>348.66814975845415</v>
      </c>
      <c r="AA192" s="334">
        <f t="shared" si="37"/>
        <v>291.25399384057971</v>
      </c>
      <c r="AB192" s="334">
        <f t="shared" si="38"/>
        <v>307.54449468599034</v>
      </c>
      <c r="AC192" s="334">
        <f t="shared" si="39"/>
        <v>316.16318103864734</v>
      </c>
      <c r="AD192" s="334">
        <f t="shared" si="40"/>
        <v>334.76101521739128</v>
      </c>
      <c r="AE192" s="334">
        <f t="shared" si="41"/>
        <v>296.32312560386475</v>
      </c>
      <c r="AF192" s="334">
        <f t="shared" si="42"/>
        <v>327.51879584859904</v>
      </c>
      <c r="AG192" s="334">
        <f t="shared" si="43"/>
        <v>328.44270858483094</v>
      </c>
      <c r="AH192" s="334">
        <f t="shared" si="44"/>
        <v>328.44270858483094</v>
      </c>
      <c r="AI192" s="334">
        <f t="shared" si="45"/>
        <v>328.44270858483094</v>
      </c>
    </row>
    <row r="193" spans="1:35" ht="15">
      <c r="A193" s="319">
        <v>598</v>
      </c>
      <c r="B193" s="268" t="s">
        <v>205</v>
      </c>
      <c r="C193" s="320">
        <v>15</v>
      </c>
      <c r="D193" s="326">
        <v>37568.325579999997</v>
      </c>
      <c r="E193" s="326">
        <v>36957.033902292416</v>
      </c>
      <c r="F193" s="326">
        <v>37708.78893236514</v>
      </c>
      <c r="G193" s="326">
        <v>39109.08014703542</v>
      </c>
      <c r="H193" s="327">
        <v>40459.625005430098</v>
      </c>
      <c r="I193" s="326">
        <v>8236.6881000000012</v>
      </c>
      <c r="J193" s="326">
        <v>7533.709248000001</v>
      </c>
      <c r="K193" s="326">
        <v>8042.5618540000005</v>
      </c>
      <c r="L193" s="326">
        <v>8271.1235090000009</v>
      </c>
      <c r="M193" s="327">
        <v>8757.660186000001</v>
      </c>
      <c r="N193" s="326">
        <v>7589.2866699999995</v>
      </c>
      <c r="O193" s="326">
        <v>7991.7616763179994</v>
      </c>
      <c r="P193" s="326">
        <v>8013.0978790459985</v>
      </c>
      <c r="Q193" s="326">
        <v>8013.0978790459985</v>
      </c>
      <c r="R193" s="326">
        <v>8013.0978790459985</v>
      </c>
      <c r="S193" s="326"/>
      <c r="T193" s="356">
        <v>19207</v>
      </c>
      <c r="U193" s="334">
        <f t="shared" si="31"/>
        <v>1955.9705097100016</v>
      </c>
      <c r="V193" s="334">
        <f t="shared" si="32"/>
        <v>1924.1440049092735</v>
      </c>
      <c r="W193" s="334">
        <f t="shared" si="33"/>
        <v>1963.2836430658167</v>
      </c>
      <c r="X193" s="334">
        <f t="shared" si="34"/>
        <v>2036.1888971226854</v>
      </c>
      <c r="Y193" s="334">
        <f t="shared" si="35"/>
        <v>2106.5041393986617</v>
      </c>
      <c r="Z193" s="334">
        <f t="shared" si="36"/>
        <v>428.83782475139282</v>
      </c>
      <c r="AA193" s="334">
        <f t="shared" si="37"/>
        <v>392.23768667673249</v>
      </c>
      <c r="AB193" s="334">
        <f t="shared" si="38"/>
        <v>418.7307676367991</v>
      </c>
      <c r="AC193" s="334">
        <f t="shared" si="39"/>
        <v>430.63068199094084</v>
      </c>
      <c r="AD193" s="334">
        <f t="shared" si="40"/>
        <v>455.96189857864323</v>
      </c>
      <c r="AE193" s="334">
        <f t="shared" si="41"/>
        <v>395.13128911334411</v>
      </c>
      <c r="AF193" s="334">
        <f t="shared" si="42"/>
        <v>416.08588932774506</v>
      </c>
      <c r="AG193" s="334">
        <f t="shared" si="43"/>
        <v>417.19674488707233</v>
      </c>
      <c r="AH193" s="334">
        <f t="shared" si="44"/>
        <v>417.19674488707233</v>
      </c>
      <c r="AI193" s="334">
        <f t="shared" si="45"/>
        <v>417.19674488707233</v>
      </c>
    </row>
    <row r="194" spans="1:35" ht="15">
      <c r="A194" s="319">
        <v>599</v>
      </c>
      <c r="B194" s="268" t="s">
        <v>197</v>
      </c>
      <c r="C194" s="320">
        <v>15</v>
      </c>
      <c r="D194" s="326">
        <v>18412.357929999998</v>
      </c>
      <c r="E194" s="326">
        <v>18703.48072612816</v>
      </c>
      <c r="F194" s="326">
        <v>19078.68926371196</v>
      </c>
      <c r="G194" s="326">
        <v>19964.018362654839</v>
      </c>
      <c r="H194" s="327">
        <v>20765.364704464977</v>
      </c>
      <c r="I194" s="326">
        <v>3048.85034</v>
      </c>
      <c r="J194" s="326">
        <v>2423.5584314999996</v>
      </c>
      <c r="K194" s="326">
        <v>2488.2341740000002</v>
      </c>
      <c r="L194" s="326">
        <v>2554.4017675</v>
      </c>
      <c r="M194" s="327">
        <v>2704.6606949999996</v>
      </c>
      <c r="N194" s="326">
        <v>2581.7694699999997</v>
      </c>
      <c r="O194" s="326">
        <v>2763.8039273211994</v>
      </c>
      <c r="P194" s="326">
        <v>2767.2471180171997</v>
      </c>
      <c r="Q194" s="326">
        <v>2767.2471180171997</v>
      </c>
      <c r="R194" s="326">
        <v>2767.2471180171997</v>
      </c>
      <c r="S194" s="326"/>
      <c r="T194" s="356">
        <v>11206</v>
      </c>
      <c r="U194" s="334">
        <f t="shared" si="31"/>
        <v>1643.0803078707834</v>
      </c>
      <c r="V194" s="334">
        <f t="shared" si="32"/>
        <v>1669.0594972450617</v>
      </c>
      <c r="W194" s="334">
        <f t="shared" si="33"/>
        <v>1702.5423223016205</v>
      </c>
      <c r="X194" s="334">
        <f t="shared" si="34"/>
        <v>1781.5472392160307</v>
      </c>
      <c r="Y194" s="334">
        <f t="shared" si="35"/>
        <v>1853.0577105537191</v>
      </c>
      <c r="Z194" s="334">
        <f t="shared" si="36"/>
        <v>272.07302694984827</v>
      </c>
      <c r="AA194" s="334">
        <f t="shared" si="37"/>
        <v>216.27328498125999</v>
      </c>
      <c r="AB194" s="334">
        <f t="shared" si="38"/>
        <v>222.04481295734428</v>
      </c>
      <c r="AC194" s="334">
        <f t="shared" si="39"/>
        <v>227.94947059610922</v>
      </c>
      <c r="AD194" s="334">
        <f t="shared" si="40"/>
        <v>241.35826298411558</v>
      </c>
      <c r="AE194" s="334">
        <f t="shared" si="41"/>
        <v>230.39170712118505</v>
      </c>
      <c r="AF194" s="334">
        <f t="shared" si="42"/>
        <v>246.63608132439759</v>
      </c>
      <c r="AG194" s="334">
        <f t="shared" si="43"/>
        <v>246.94334445986075</v>
      </c>
      <c r="AH194" s="334">
        <f t="shared" si="44"/>
        <v>246.94334445986075</v>
      </c>
      <c r="AI194" s="334">
        <f t="shared" si="45"/>
        <v>246.94334445986075</v>
      </c>
    </row>
    <row r="195" spans="1:35" ht="15">
      <c r="A195" s="319">
        <v>601</v>
      </c>
      <c r="B195" s="268" t="s">
        <v>206</v>
      </c>
      <c r="C195" s="320">
        <v>13</v>
      </c>
      <c r="D195" s="326">
        <v>5214.0388200000007</v>
      </c>
      <c r="E195" s="326">
        <v>5188.0363114247011</v>
      </c>
      <c r="F195" s="326">
        <v>5065.3404019549444</v>
      </c>
      <c r="G195" s="326">
        <v>5207.9955291688666</v>
      </c>
      <c r="H195" s="327">
        <v>5369.3860286655145</v>
      </c>
      <c r="I195" s="326">
        <v>1988.1431299999999</v>
      </c>
      <c r="J195" s="326">
        <v>1720.2637269999998</v>
      </c>
      <c r="K195" s="326">
        <v>1803.6223779999998</v>
      </c>
      <c r="L195" s="326">
        <v>1853.3188519999999</v>
      </c>
      <c r="M195" s="327">
        <v>1962.3376079999998</v>
      </c>
      <c r="N195" s="326">
        <v>1189.0815599999999</v>
      </c>
      <c r="O195" s="326">
        <v>1268.1262971667998</v>
      </c>
      <c r="P195" s="326">
        <v>1271.2047196627998</v>
      </c>
      <c r="Q195" s="326">
        <v>1271.2047196627998</v>
      </c>
      <c r="R195" s="326">
        <v>1271.2047196627998</v>
      </c>
      <c r="S195" s="326"/>
      <c r="T195" s="356">
        <v>3786</v>
      </c>
      <c r="U195" s="334">
        <f t="shared" si="31"/>
        <v>1377.1893343898575</v>
      </c>
      <c r="V195" s="334">
        <f t="shared" si="32"/>
        <v>1370.3212655638408</v>
      </c>
      <c r="W195" s="334">
        <f t="shared" si="33"/>
        <v>1337.9134711978195</v>
      </c>
      <c r="X195" s="334">
        <f t="shared" si="34"/>
        <v>1375.5931138850679</v>
      </c>
      <c r="Y195" s="334">
        <f t="shared" si="35"/>
        <v>1418.221349356977</v>
      </c>
      <c r="Z195" s="334">
        <f t="shared" si="36"/>
        <v>525.13025092445855</v>
      </c>
      <c r="AA195" s="334">
        <f t="shared" si="37"/>
        <v>454.37499392498671</v>
      </c>
      <c r="AB195" s="334">
        <f t="shared" si="38"/>
        <v>476.39259852086627</v>
      </c>
      <c r="AC195" s="334">
        <f t="shared" si="39"/>
        <v>489.51897834125725</v>
      </c>
      <c r="AD195" s="334">
        <f t="shared" si="40"/>
        <v>518.31421236133122</v>
      </c>
      <c r="AE195" s="334">
        <f t="shared" si="41"/>
        <v>314.07331220285255</v>
      </c>
      <c r="AF195" s="334">
        <f t="shared" si="42"/>
        <v>334.9514783853142</v>
      </c>
      <c r="AG195" s="334">
        <f t="shared" si="43"/>
        <v>335.76458522525087</v>
      </c>
      <c r="AH195" s="334">
        <f t="shared" si="44"/>
        <v>335.76458522525087</v>
      </c>
      <c r="AI195" s="334">
        <f t="shared" si="45"/>
        <v>335.76458522525087</v>
      </c>
    </row>
    <row r="196" spans="1:35" ht="15">
      <c r="A196" s="319">
        <v>604</v>
      </c>
      <c r="B196" s="268" t="s">
        <v>207</v>
      </c>
      <c r="C196" s="320">
        <v>6</v>
      </c>
      <c r="D196" s="326">
        <v>48351.164380000009</v>
      </c>
      <c r="E196" s="326">
        <v>43759.101373553953</v>
      </c>
      <c r="F196" s="326">
        <v>45823.169705896136</v>
      </c>
      <c r="G196" s="326">
        <v>48322.349011365426</v>
      </c>
      <c r="H196" s="327">
        <v>50333.214326933215</v>
      </c>
      <c r="I196" s="326">
        <v>6620.9989000000005</v>
      </c>
      <c r="J196" s="326">
        <v>5590.9194915000007</v>
      </c>
      <c r="K196" s="326">
        <v>5809.7269099999994</v>
      </c>
      <c r="L196" s="326">
        <v>5967.2673335000009</v>
      </c>
      <c r="M196" s="327">
        <v>6318.2830590000003</v>
      </c>
      <c r="N196" s="326">
        <v>6930.9395800000002</v>
      </c>
      <c r="O196" s="326">
        <v>7148.5069441140004</v>
      </c>
      <c r="P196" s="326">
        <v>7160.3182967940011</v>
      </c>
      <c r="Q196" s="326">
        <v>7160.3182967940011</v>
      </c>
      <c r="R196" s="326">
        <v>7160.3182967940011</v>
      </c>
      <c r="S196" s="326"/>
      <c r="T196" s="356">
        <v>20405</v>
      </c>
      <c r="U196" s="334">
        <f t="shared" si="31"/>
        <v>2369.5743386424901</v>
      </c>
      <c r="V196" s="334">
        <f t="shared" si="32"/>
        <v>2144.52836920137</v>
      </c>
      <c r="W196" s="334">
        <f t="shared" si="33"/>
        <v>2245.6833965153705</v>
      </c>
      <c r="X196" s="334">
        <f t="shared" si="34"/>
        <v>2368.1621666927435</v>
      </c>
      <c r="Y196" s="334">
        <f t="shared" si="35"/>
        <v>2466.7098420452444</v>
      </c>
      <c r="Z196" s="334">
        <f t="shared" si="36"/>
        <v>324.47924038225926</v>
      </c>
      <c r="AA196" s="334">
        <f t="shared" si="37"/>
        <v>273.99752469982849</v>
      </c>
      <c r="AB196" s="334">
        <f t="shared" si="38"/>
        <v>284.72075030629742</v>
      </c>
      <c r="AC196" s="334">
        <f t="shared" si="39"/>
        <v>292.44142776280324</v>
      </c>
      <c r="AD196" s="334">
        <f t="shared" si="40"/>
        <v>309.64386469002699</v>
      </c>
      <c r="AE196" s="334">
        <f t="shared" si="41"/>
        <v>339.66868806665036</v>
      </c>
      <c r="AF196" s="334">
        <f t="shared" si="42"/>
        <v>350.33114158853226</v>
      </c>
      <c r="AG196" s="334">
        <f t="shared" si="43"/>
        <v>350.90998759098267</v>
      </c>
      <c r="AH196" s="334">
        <f t="shared" si="44"/>
        <v>350.90998759098267</v>
      </c>
      <c r="AI196" s="334">
        <f t="shared" si="45"/>
        <v>350.90998759098267</v>
      </c>
    </row>
    <row r="197" spans="1:35" ht="15">
      <c r="A197" s="319">
        <v>607</v>
      </c>
      <c r="B197" s="268" t="s">
        <v>208</v>
      </c>
      <c r="C197" s="320">
        <v>12</v>
      </c>
      <c r="D197" s="326">
        <v>4532.3934200000012</v>
      </c>
      <c r="E197" s="326">
        <v>5282.532947401116</v>
      </c>
      <c r="F197" s="326">
        <v>5162.7981757085518</v>
      </c>
      <c r="G197" s="326">
        <v>5280.3296781156223</v>
      </c>
      <c r="H197" s="327">
        <v>5429.7440058173224</v>
      </c>
      <c r="I197" s="326">
        <v>1318.4602600000001</v>
      </c>
      <c r="J197" s="326">
        <v>1002.8633105</v>
      </c>
      <c r="K197" s="326">
        <v>1011.326276</v>
      </c>
      <c r="L197" s="326">
        <v>1037.3100374999999</v>
      </c>
      <c r="M197" s="327">
        <v>1098.3282749999998</v>
      </c>
      <c r="N197" s="326">
        <v>938.85615000000007</v>
      </c>
      <c r="O197" s="326">
        <v>1036.8785703224</v>
      </c>
      <c r="P197" s="326">
        <v>1040.99252114</v>
      </c>
      <c r="Q197" s="326">
        <v>1040.99252114</v>
      </c>
      <c r="R197" s="326">
        <v>1040.99252114</v>
      </c>
      <c r="S197" s="326"/>
      <c r="T197" s="356">
        <v>4084</v>
      </c>
      <c r="U197" s="334">
        <f t="shared" si="31"/>
        <v>1109.7927081292853</v>
      </c>
      <c r="V197" s="334">
        <f t="shared" si="32"/>
        <v>1293.4703593048764</v>
      </c>
      <c r="W197" s="334">
        <f t="shared" si="33"/>
        <v>1264.1523446886758</v>
      </c>
      <c r="X197" s="334">
        <f t="shared" si="34"/>
        <v>1292.9308712330123</v>
      </c>
      <c r="Y197" s="334">
        <f t="shared" si="35"/>
        <v>1329.5161620512542</v>
      </c>
      <c r="Z197" s="334">
        <f t="shared" si="36"/>
        <v>322.83551909892265</v>
      </c>
      <c r="AA197" s="334">
        <f t="shared" si="37"/>
        <v>245.55908680215475</v>
      </c>
      <c r="AB197" s="334">
        <f t="shared" si="38"/>
        <v>247.63131145935355</v>
      </c>
      <c r="AC197" s="334">
        <f t="shared" si="39"/>
        <v>253.99364287463268</v>
      </c>
      <c r="AD197" s="334">
        <f t="shared" si="40"/>
        <v>268.9344453966699</v>
      </c>
      <c r="AE197" s="334">
        <f t="shared" si="41"/>
        <v>229.88642262487758</v>
      </c>
      <c r="AF197" s="334">
        <f t="shared" si="42"/>
        <v>253.88799469206663</v>
      </c>
      <c r="AG197" s="334">
        <f t="shared" si="43"/>
        <v>254.89532838883446</v>
      </c>
      <c r="AH197" s="334">
        <f t="shared" si="44"/>
        <v>254.89532838883446</v>
      </c>
      <c r="AI197" s="334">
        <f t="shared" si="45"/>
        <v>254.89532838883446</v>
      </c>
    </row>
    <row r="198" spans="1:35" ht="15">
      <c r="A198" s="319">
        <v>608</v>
      </c>
      <c r="B198" s="268" t="s">
        <v>209</v>
      </c>
      <c r="C198" s="320">
        <v>4</v>
      </c>
      <c r="D198" s="326">
        <v>3185.4810499999999</v>
      </c>
      <c r="E198" s="326">
        <v>3287.1000951366673</v>
      </c>
      <c r="F198" s="326">
        <v>3326.5978241828379</v>
      </c>
      <c r="G198" s="326">
        <v>3431.8026290145172</v>
      </c>
      <c r="H198" s="327">
        <v>3509.4061435362946</v>
      </c>
      <c r="I198" s="326">
        <v>539.15448000000004</v>
      </c>
      <c r="J198" s="326">
        <v>401.55489699999998</v>
      </c>
      <c r="K198" s="326">
        <v>408.55203599999999</v>
      </c>
      <c r="L198" s="326">
        <v>419.27774899999997</v>
      </c>
      <c r="M198" s="327">
        <v>443.941146</v>
      </c>
      <c r="N198" s="326">
        <v>547.41956999999991</v>
      </c>
      <c r="O198" s="326">
        <v>592.70463437599994</v>
      </c>
      <c r="P198" s="326">
        <v>593.56719188</v>
      </c>
      <c r="Q198" s="326">
        <v>593.56719188</v>
      </c>
      <c r="R198" s="326">
        <v>593.56719188</v>
      </c>
      <c r="S198" s="326"/>
      <c r="T198" s="356">
        <v>1980</v>
      </c>
      <c r="U198" s="334">
        <f t="shared" si="31"/>
        <v>1608.8288131313129</v>
      </c>
      <c r="V198" s="334">
        <f t="shared" si="32"/>
        <v>1660.151563200337</v>
      </c>
      <c r="W198" s="334">
        <f t="shared" si="33"/>
        <v>1680.0999112034533</v>
      </c>
      <c r="X198" s="334">
        <f t="shared" si="34"/>
        <v>1733.233651017433</v>
      </c>
      <c r="Y198" s="334">
        <f t="shared" si="35"/>
        <v>1772.4273452203508</v>
      </c>
      <c r="Z198" s="334">
        <f t="shared" si="36"/>
        <v>272.30024242424241</v>
      </c>
      <c r="AA198" s="334">
        <f t="shared" si="37"/>
        <v>202.80550353535352</v>
      </c>
      <c r="AB198" s="334">
        <f t="shared" si="38"/>
        <v>206.33941212121209</v>
      </c>
      <c r="AC198" s="334">
        <f t="shared" si="39"/>
        <v>211.75643888888885</v>
      </c>
      <c r="AD198" s="334">
        <f t="shared" si="40"/>
        <v>224.21270000000001</v>
      </c>
      <c r="AE198" s="334">
        <f t="shared" si="41"/>
        <v>276.47453030303029</v>
      </c>
      <c r="AF198" s="334">
        <f t="shared" si="42"/>
        <v>299.34577493737368</v>
      </c>
      <c r="AG198" s="334">
        <f t="shared" si="43"/>
        <v>299.78141004040401</v>
      </c>
      <c r="AH198" s="334">
        <f t="shared" si="44"/>
        <v>299.78141004040401</v>
      </c>
      <c r="AI198" s="334">
        <f t="shared" si="45"/>
        <v>299.78141004040401</v>
      </c>
    </row>
    <row r="199" spans="1:35" ht="15">
      <c r="A199" s="319">
        <v>609</v>
      </c>
      <c r="B199" s="268" t="s">
        <v>210</v>
      </c>
      <c r="C199" s="320">
        <v>4</v>
      </c>
      <c r="D199" s="326">
        <v>154748.10636000001</v>
      </c>
      <c r="E199" s="326">
        <v>146071.69859131897</v>
      </c>
      <c r="F199" s="326">
        <v>147978.7740331828</v>
      </c>
      <c r="G199" s="326">
        <v>153488.05396634547</v>
      </c>
      <c r="H199" s="327">
        <v>158892.37785650784</v>
      </c>
      <c r="I199" s="326">
        <v>18854.815300000002</v>
      </c>
      <c r="J199" s="326">
        <v>16568.952701500002</v>
      </c>
      <c r="K199" s="326">
        <v>17437.176316000001</v>
      </c>
      <c r="L199" s="326">
        <v>17920.694610500002</v>
      </c>
      <c r="M199" s="327">
        <v>18974.853116999999</v>
      </c>
      <c r="N199" s="326">
        <v>27101.559309999997</v>
      </c>
      <c r="O199" s="326">
        <v>29018.897102404404</v>
      </c>
      <c r="P199" s="326">
        <v>29099.207603601204</v>
      </c>
      <c r="Q199" s="326">
        <v>29099.207603601204</v>
      </c>
      <c r="R199" s="326">
        <v>29099.207603601204</v>
      </c>
      <c r="S199" s="326"/>
      <c r="T199" s="356">
        <v>83205</v>
      </c>
      <c r="U199" s="334">
        <f t="shared" si="31"/>
        <v>1859.8414321254734</v>
      </c>
      <c r="V199" s="334">
        <f t="shared" si="32"/>
        <v>1755.5639515812627</v>
      </c>
      <c r="W199" s="334">
        <f t="shared" si="33"/>
        <v>1778.4841539953463</v>
      </c>
      <c r="X199" s="334">
        <f t="shared" si="34"/>
        <v>1844.6974817179912</v>
      </c>
      <c r="Y199" s="334">
        <f t="shared" si="35"/>
        <v>1909.6493943453859</v>
      </c>
      <c r="Z199" s="334">
        <f t="shared" si="36"/>
        <v>226.60675800733131</v>
      </c>
      <c r="AA199" s="334">
        <f t="shared" si="37"/>
        <v>199.13409893035276</v>
      </c>
      <c r="AB199" s="334">
        <f t="shared" si="38"/>
        <v>209.56885182380867</v>
      </c>
      <c r="AC199" s="334">
        <f t="shared" si="39"/>
        <v>215.38002055765884</v>
      </c>
      <c r="AD199" s="334">
        <f t="shared" si="40"/>
        <v>228.0494335316387</v>
      </c>
      <c r="AE199" s="334">
        <f t="shared" si="41"/>
        <v>325.72032101436213</v>
      </c>
      <c r="AF199" s="334">
        <f t="shared" si="42"/>
        <v>348.76386157567941</v>
      </c>
      <c r="AG199" s="334">
        <f t="shared" si="43"/>
        <v>349.7290740172009</v>
      </c>
      <c r="AH199" s="334">
        <f t="shared" si="44"/>
        <v>349.7290740172009</v>
      </c>
      <c r="AI199" s="334">
        <f t="shared" si="45"/>
        <v>349.7290740172009</v>
      </c>
    </row>
    <row r="200" spans="1:35" ht="15">
      <c r="A200" s="319">
        <v>611</v>
      </c>
      <c r="B200" s="268" t="s">
        <v>211</v>
      </c>
      <c r="C200" s="320">
        <v>1</v>
      </c>
      <c r="D200" s="326">
        <v>10148.447889999999</v>
      </c>
      <c r="E200" s="326">
        <v>9487.8434004567971</v>
      </c>
      <c r="F200" s="326">
        <v>9863.1363501452597</v>
      </c>
      <c r="G200" s="326">
        <v>10283.074710852808</v>
      </c>
      <c r="H200" s="327">
        <v>10749.503996904219</v>
      </c>
      <c r="I200" s="326">
        <v>535.07206000000019</v>
      </c>
      <c r="J200" s="326">
        <v>430.03012699999999</v>
      </c>
      <c r="K200" s="326">
        <v>447.70606599999996</v>
      </c>
      <c r="L200" s="326">
        <v>459.91715000000005</v>
      </c>
      <c r="M200" s="327">
        <v>486.97110000000009</v>
      </c>
      <c r="N200" s="326">
        <v>1293.4642200000001</v>
      </c>
      <c r="O200" s="326">
        <v>1418.0574644200001</v>
      </c>
      <c r="P200" s="326">
        <v>1424.4945892840001</v>
      </c>
      <c r="Q200" s="326">
        <v>1424.4945892840001</v>
      </c>
      <c r="R200" s="326">
        <v>1424.4945892840001</v>
      </c>
      <c r="S200" s="326"/>
      <c r="T200" s="356">
        <v>5011</v>
      </c>
      <c r="U200" s="334">
        <f t="shared" si="31"/>
        <v>2025.234063061265</v>
      </c>
      <c r="V200" s="334">
        <f t="shared" si="32"/>
        <v>1893.4031930666129</v>
      </c>
      <c r="W200" s="334">
        <f t="shared" si="33"/>
        <v>1968.2970165925483</v>
      </c>
      <c r="X200" s="334">
        <f t="shared" si="34"/>
        <v>2052.1003214633424</v>
      </c>
      <c r="Y200" s="334">
        <f t="shared" si="35"/>
        <v>2145.1814003001832</v>
      </c>
      <c r="Z200" s="334">
        <f t="shared" si="36"/>
        <v>106.77949710636602</v>
      </c>
      <c r="AA200" s="334">
        <f t="shared" si="37"/>
        <v>85.817227499501087</v>
      </c>
      <c r="AB200" s="334">
        <f t="shared" si="38"/>
        <v>89.344654959089993</v>
      </c>
      <c r="AC200" s="334">
        <f t="shared" si="39"/>
        <v>91.781510676511672</v>
      </c>
      <c r="AD200" s="334">
        <f t="shared" si="40"/>
        <v>97.180423069247681</v>
      </c>
      <c r="AE200" s="334">
        <f t="shared" si="41"/>
        <v>258.12496906805029</v>
      </c>
      <c r="AF200" s="334">
        <f t="shared" si="42"/>
        <v>282.98891726601477</v>
      </c>
      <c r="AG200" s="334">
        <f t="shared" si="43"/>
        <v>284.27351612133305</v>
      </c>
      <c r="AH200" s="334">
        <f t="shared" si="44"/>
        <v>284.27351612133305</v>
      </c>
      <c r="AI200" s="334">
        <f t="shared" si="45"/>
        <v>284.27351612133305</v>
      </c>
    </row>
    <row r="201" spans="1:35" ht="15">
      <c r="A201" s="319">
        <v>614</v>
      </c>
      <c r="B201" s="268" t="s">
        <v>213</v>
      </c>
      <c r="C201" s="320">
        <v>19</v>
      </c>
      <c r="D201" s="326">
        <v>4532.2528300000004</v>
      </c>
      <c r="E201" s="326">
        <v>4361.0892834039387</v>
      </c>
      <c r="F201" s="326">
        <v>4292.2520514725211</v>
      </c>
      <c r="G201" s="326">
        <v>4373.9568896082465</v>
      </c>
      <c r="H201" s="327">
        <v>4464.5200558109082</v>
      </c>
      <c r="I201" s="326">
        <v>735.30291</v>
      </c>
      <c r="J201" s="326">
        <v>611.52842450000003</v>
      </c>
      <c r="K201" s="326">
        <v>639.59684199999992</v>
      </c>
      <c r="L201" s="326">
        <v>657.19420250000007</v>
      </c>
      <c r="M201" s="327">
        <v>695.85268499999995</v>
      </c>
      <c r="N201" s="326">
        <v>1543.0573200000001</v>
      </c>
      <c r="O201" s="326">
        <v>1741.7498411399999</v>
      </c>
      <c r="P201" s="326">
        <v>1750.6407913799999</v>
      </c>
      <c r="Q201" s="326">
        <v>1750.6407913799999</v>
      </c>
      <c r="R201" s="326">
        <v>1750.6407913799999</v>
      </c>
      <c r="S201" s="326"/>
      <c r="T201" s="356">
        <v>2999</v>
      </c>
      <c r="U201" s="334">
        <f t="shared" si="31"/>
        <v>1511.2546948982995</v>
      </c>
      <c r="V201" s="334">
        <f t="shared" si="32"/>
        <v>1454.1811548529306</v>
      </c>
      <c r="W201" s="334">
        <f t="shared" si="33"/>
        <v>1431.2277597440884</v>
      </c>
      <c r="X201" s="334">
        <f t="shared" si="34"/>
        <v>1458.4717871317928</v>
      </c>
      <c r="Y201" s="334">
        <f t="shared" si="35"/>
        <v>1488.6695751286788</v>
      </c>
      <c r="Z201" s="334">
        <f t="shared" si="36"/>
        <v>245.18269756585531</v>
      </c>
      <c r="AA201" s="334">
        <f t="shared" si="37"/>
        <v>203.91077842614209</v>
      </c>
      <c r="AB201" s="334">
        <f t="shared" si="38"/>
        <v>213.2700373457819</v>
      </c>
      <c r="AC201" s="334">
        <f t="shared" si="39"/>
        <v>219.13778009336451</v>
      </c>
      <c r="AD201" s="334">
        <f t="shared" si="40"/>
        <v>232.02823774591528</v>
      </c>
      <c r="AE201" s="334">
        <f t="shared" si="41"/>
        <v>514.52394798266096</v>
      </c>
      <c r="AF201" s="334">
        <f t="shared" si="42"/>
        <v>580.77687267089027</v>
      </c>
      <c r="AG201" s="334">
        <f t="shared" si="43"/>
        <v>583.74151096365449</v>
      </c>
      <c r="AH201" s="334">
        <f t="shared" si="44"/>
        <v>583.74151096365449</v>
      </c>
      <c r="AI201" s="334">
        <f t="shared" si="45"/>
        <v>583.74151096365449</v>
      </c>
    </row>
    <row r="202" spans="1:35" ht="15">
      <c r="A202" s="319">
        <v>615</v>
      </c>
      <c r="B202" s="268" t="s">
        <v>214</v>
      </c>
      <c r="C202" s="320">
        <v>17</v>
      </c>
      <c r="D202" s="326">
        <v>9793.705659999996</v>
      </c>
      <c r="E202" s="326">
        <v>10302.900828169491</v>
      </c>
      <c r="F202" s="326">
        <v>10313.035717634597</v>
      </c>
      <c r="G202" s="326">
        <v>10594.891700504826</v>
      </c>
      <c r="H202" s="327">
        <v>10883.766561037424</v>
      </c>
      <c r="I202" s="326">
        <v>2630.5071000000007</v>
      </c>
      <c r="J202" s="326">
        <v>2219.6907890000002</v>
      </c>
      <c r="K202" s="326">
        <v>2335.2560440000002</v>
      </c>
      <c r="L202" s="326">
        <v>2400.1766030000003</v>
      </c>
      <c r="M202" s="327">
        <v>2541.3634620000003</v>
      </c>
      <c r="N202" s="326">
        <v>2767.4114300000001</v>
      </c>
      <c r="O202" s="326">
        <v>2907.2339746327998</v>
      </c>
      <c r="P202" s="326">
        <v>2914.0900839127999</v>
      </c>
      <c r="Q202" s="326">
        <v>2914.0900839127999</v>
      </c>
      <c r="R202" s="326">
        <v>2914.0900839127999</v>
      </c>
      <c r="S202" s="326"/>
      <c r="T202" s="356">
        <v>7603</v>
      </c>
      <c r="U202" s="334">
        <f t="shared" si="31"/>
        <v>1288.137006444824</v>
      </c>
      <c r="V202" s="334">
        <f t="shared" si="32"/>
        <v>1355.1099339957243</v>
      </c>
      <c r="W202" s="334">
        <f t="shared" si="33"/>
        <v>1356.4429458943309</v>
      </c>
      <c r="X202" s="334">
        <f t="shared" si="34"/>
        <v>1393.5146258720013</v>
      </c>
      <c r="Y202" s="334">
        <f t="shared" si="35"/>
        <v>1431.5094779741451</v>
      </c>
      <c r="Z202" s="334">
        <f t="shared" si="36"/>
        <v>345.98278311192956</v>
      </c>
      <c r="AA202" s="334">
        <f t="shared" si="37"/>
        <v>291.94933434170724</v>
      </c>
      <c r="AB202" s="334">
        <f t="shared" si="38"/>
        <v>307.14928896488232</v>
      </c>
      <c r="AC202" s="334">
        <f t="shared" si="39"/>
        <v>315.68809719847428</v>
      </c>
      <c r="AD202" s="334">
        <f t="shared" si="40"/>
        <v>334.25798526897279</v>
      </c>
      <c r="AE202" s="334">
        <f t="shared" si="41"/>
        <v>363.98940286728924</v>
      </c>
      <c r="AF202" s="334">
        <f t="shared" si="42"/>
        <v>382.37984672271466</v>
      </c>
      <c r="AG202" s="334">
        <f t="shared" si="43"/>
        <v>383.28161040547155</v>
      </c>
      <c r="AH202" s="334">
        <f t="shared" si="44"/>
        <v>383.28161040547155</v>
      </c>
      <c r="AI202" s="334">
        <f t="shared" si="45"/>
        <v>383.28161040547155</v>
      </c>
    </row>
    <row r="203" spans="1:35" ht="15">
      <c r="A203" s="319">
        <v>616</v>
      </c>
      <c r="B203" s="268" t="s">
        <v>215</v>
      </c>
      <c r="C203" s="320">
        <v>1</v>
      </c>
      <c r="D203" s="326">
        <v>3367.2418199999997</v>
      </c>
      <c r="E203" s="326">
        <v>3193.7452796838957</v>
      </c>
      <c r="F203" s="326">
        <v>3246.2264108419263</v>
      </c>
      <c r="G203" s="326">
        <v>3374.9520244911837</v>
      </c>
      <c r="H203" s="327">
        <v>3498.6437933670354</v>
      </c>
      <c r="I203" s="326">
        <v>251.50668000000002</v>
      </c>
      <c r="J203" s="326">
        <v>204.447022</v>
      </c>
      <c r="K203" s="326">
        <v>212.88833599999998</v>
      </c>
      <c r="L203" s="326">
        <v>218.70510200000001</v>
      </c>
      <c r="M203" s="327">
        <v>231.570108</v>
      </c>
      <c r="N203" s="326">
        <v>476.95471999999995</v>
      </c>
      <c r="O203" s="326">
        <v>546.08175676799988</v>
      </c>
      <c r="P203" s="326">
        <v>549.02333715839995</v>
      </c>
      <c r="Q203" s="326">
        <v>549.02333715839995</v>
      </c>
      <c r="R203" s="326">
        <v>549.02333715839995</v>
      </c>
      <c r="S203" s="326"/>
      <c r="T203" s="356">
        <v>1807</v>
      </c>
      <c r="U203" s="334">
        <f t="shared" si="31"/>
        <v>1863.4431765356944</v>
      </c>
      <c r="V203" s="334">
        <f t="shared" si="32"/>
        <v>1767.4295958405621</v>
      </c>
      <c r="W203" s="334">
        <f t="shared" si="33"/>
        <v>1796.4728338914922</v>
      </c>
      <c r="X203" s="334">
        <f t="shared" si="34"/>
        <v>1867.7100301556079</v>
      </c>
      <c r="Y203" s="334">
        <f t="shared" si="35"/>
        <v>1936.1614794504899</v>
      </c>
      <c r="Z203" s="334">
        <f t="shared" si="36"/>
        <v>139.18465965688989</v>
      </c>
      <c r="AA203" s="334">
        <f t="shared" si="37"/>
        <v>113.14168345323741</v>
      </c>
      <c r="AB203" s="334">
        <f t="shared" si="38"/>
        <v>117.81313558384061</v>
      </c>
      <c r="AC203" s="334">
        <f t="shared" si="39"/>
        <v>121.03215384615385</v>
      </c>
      <c r="AD203" s="334">
        <f t="shared" si="40"/>
        <v>128.15169230769231</v>
      </c>
      <c r="AE203" s="334">
        <f t="shared" si="41"/>
        <v>263.94837852794689</v>
      </c>
      <c r="AF203" s="334">
        <f t="shared" si="42"/>
        <v>302.20351785722181</v>
      </c>
      <c r="AG203" s="334">
        <f t="shared" si="43"/>
        <v>303.83139853812946</v>
      </c>
      <c r="AH203" s="334">
        <f t="shared" si="44"/>
        <v>303.83139853812946</v>
      </c>
      <c r="AI203" s="334">
        <f t="shared" si="45"/>
        <v>303.83139853812946</v>
      </c>
    </row>
    <row r="204" spans="1:35" ht="15">
      <c r="A204" s="319">
        <v>619</v>
      </c>
      <c r="B204" s="268" t="s">
        <v>216</v>
      </c>
      <c r="C204" s="320">
        <v>6</v>
      </c>
      <c r="D204" s="326">
        <v>4509.1068500000019</v>
      </c>
      <c r="E204" s="326">
        <v>3913.0110383474253</v>
      </c>
      <c r="F204" s="326">
        <v>3901.209294770917</v>
      </c>
      <c r="G204" s="326">
        <v>4007.3655170298116</v>
      </c>
      <c r="H204" s="327">
        <v>4093.4039377517061</v>
      </c>
      <c r="I204" s="326">
        <v>576.05947000000003</v>
      </c>
      <c r="J204" s="326">
        <v>446.14241200000004</v>
      </c>
      <c r="K204" s="326">
        <v>454.53493400000002</v>
      </c>
      <c r="L204" s="326">
        <v>466.45448299999998</v>
      </c>
      <c r="M204" s="327">
        <v>493.89298200000002</v>
      </c>
      <c r="N204" s="326">
        <v>669.25923999999998</v>
      </c>
      <c r="O204" s="326">
        <v>707.11643430200013</v>
      </c>
      <c r="P204" s="326">
        <v>706.29155338040016</v>
      </c>
      <c r="Q204" s="326">
        <v>706.29155338040016</v>
      </c>
      <c r="R204" s="326">
        <v>706.29155338040016</v>
      </c>
      <c r="S204" s="326"/>
      <c r="T204" s="356">
        <v>2675</v>
      </c>
      <c r="U204" s="334">
        <f t="shared" ref="U204:U267" si="46">D204*1000/$T204</f>
        <v>1685.6474205607483</v>
      </c>
      <c r="V204" s="334">
        <f t="shared" ref="V204:V267" si="47">E204*1000/$T204</f>
        <v>1462.8078648027758</v>
      </c>
      <c r="W204" s="334">
        <f t="shared" ref="W204:W267" si="48">F204*1000/$T204</f>
        <v>1458.3959980452025</v>
      </c>
      <c r="X204" s="334">
        <f t="shared" ref="X204:X267" si="49">G204*1000/$T204</f>
        <v>1498.0805671139483</v>
      </c>
      <c r="Y204" s="334">
        <f t="shared" ref="Y204:Y267" si="50">H204*1000/$T204</f>
        <v>1530.2444627109182</v>
      </c>
      <c r="Z204" s="334">
        <f t="shared" ref="Z204:Z267" si="51">I204*1000/$T204</f>
        <v>215.34933457943927</v>
      </c>
      <c r="AA204" s="334">
        <f t="shared" ref="AA204:AA267" si="52">J204*1000/$T204</f>
        <v>166.78221009345793</v>
      </c>
      <c r="AB204" s="334">
        <f t="shared" ref="AB204:AB267" si="53">K204*1000/$T204</f>
        <v>169.9196014953271</v>
      </c>
      <c r="AC204" s="334">
        <f t="shared" ref="AC204:AC267" si="54">L204*1000/$T204</f>
        <v>174.37550766355142</v>
      </c>
      <c r="AD204" s="334">
        <f t="shared" ref="AD204:AD267" si="55">M204*1000/$T204</f>
        <v>184.63289046728971</v>
      </c>
      <c r="AE204" s="334">
        <f t="shared" ref="AE204:AE267" si="56">N204*1000/$T204</f>
        <v>250.19037009345794</v>
      </c>
      <c r="AF204" s="334">
        <f t="shared" ref="AF204:AF267" si="57">O204*1000/$T204</f>
        <v>264.34259226242995</v>
      </c>
      <c r="AG204" s="334">
        <f t="shared" ref="AG204:AG267" si="58">P204*1000/$T204</f>
        <v>264.03422556276644</v>
      </c>
      <c r="AH204" s="334">
        <f t="shared" ref="AH204:AH267" si="59">Q204*1000/$T204</f>
        <v>264.03422556276644</v>
      </c>
      <c r="AI204" s="334">
        <f t="shared" ref="AI204:AI267" si="60">R204*1000/$T204</f>
        <v>264.03422556276644</v>
      </c>
    </row>
    <row r="205" spans="1:35" ht="15">
      <c r="A205" s="319">
        <v>620</v>
      </c>
      <c r="B205" s="268" t="s">
        <v>217</v>
      </c>
      <c r="C205" s="320">
        <v>18</v>
      </c>
      <c r="D205" s="326">
        <v>3146.0538899999997</v>
      </c>
      <c r="E205" s="326">
        <v>3332.937788368798</v>
      </c>
      <c r="F205" s="326">
        <v>3230.8993217243046</v>
      </c>
      <c r="G205" s="326">
        <v>3292.174123338154</v>
      </c>
      <c r="H205" s="327">
        <v>3366.4795355593797</v>
      </c>
      <c r="I205" s="326">
        <v>1161.73072</v>
      </c>
      <c r="J205" s="326">
        <v>890.60296449999998</v>
      </c>
      <c r="K205" s="326">
        <v>918.23768399999994</v>
      </c>
      <c r="L205" s="326">
        <v>942.95694350000019</v>
      </c>
      <c r="M205" s="327">
        <v>998.42499900000018</v>
      </c>
      <c r="N205" s="326">
        <v>815.54514000000006</v>
      </c>
      <c r="O205" s="326">
        <v>934.60336437919977</v>
      </c>
      <c r="P205" s="326">
        <v>937.53631524799994</v>
      </c>
      <c r="Q205" s="326">
        <v>937.53631524799994</v>
      </c>
      <c r="R205" s="326">
        <v>937.53631524799994</v>
      </c>
      <c r="S205" s="326"/>
      <c r="T205" s="356">
        <v>2380</v>
      </c>
      <c r="U205" s="334">
        <f t="shared" si="46"/>
        <v>1321.8713823529411</v>
      </c>
      <c r="V205" s="334">
        <f t="shared" si="47"/>
        <v>1400.3940287263856</v>
      </c>
      <c r="W205" s="334">
        <f t="shared" si="48"/>
        <v>1357.5207234135733</v>
      </c>
      <c r="X205" s="334">
        <f t="shared" si="49"/>
        <v>1383.2664383773756</v>
      </c>
      <c r="Y205" s="334">
        <f t="shared" si="50"/>
        <v>1414.4871998148653</v>
      </c>
      <c r="Z205" s="334">
        <f t="shared" si="51"/>
        <v>488.12215126050421</v>
      </c>
      <c r="AA205" s="334">
        <f t="shared" si="52"/>
        <v>374.20292626050423</v>
      </c>
      <c r="AB205" s="334">
        <f t="shared" si="53"/>
        <v>385.81415294117642</v>
      </c>
      <c r="AC205" s="334">
        <f t="shared" si="54"/>
        <v>396.20039642857148</v>
      </c>
      <c r="AD205" s="334">
        <f t="shared" si="55"/>
        <v>419.5063021008404</v>
      </c>
      <c r="AE205" s="334">
        <f t="shared" si="56"/>
        <v>342.66602521008406</v>
      </c>
      <c r="AF205" s="334">
        <f t="shared" si="57"/>
        <v>392.69048923495791</v>
      </c>
      <c r="AG205" s="334">
        <f t="shared" si="58"/>
        <v>393.92282153277307</v>
      </c>
      <c r="AH205" s="334">
        <f t="shared" si="59"/>
        <v>393.92282153277307</v>
      </c>
      <c r="AI205" s="334">
        <f t="shared" si="60"/>
        <v>393.92282153277307</v>
      </c>
    </row>
    <row r="206" spans="1:35" ht="15">
      <c r="A206" s="319">
        <v>623</v>
      </c>
      <c r="B206" s="268" t="s">
        <v>218</v>
      </c>
      <c r="C206" s="320">
        <v>10</v>
      </c>
      <c r="D206" s="326">
        <v>3317.8325799999998</v>
      </c>
      <c r="E206" s="326">
        <v>2673.678286963152</v>
      </c>
      <c r="F206" s="326">
        <v>2746.8236299337027</v>
      </c>
      <c r="G206" s="326">
        <v>2829.5638519658341</v>
      </c>
      <c r="H206" s="327">
        <v>2897.714696572139</v>
      </c>
      <c r="I206" s="326">
        <v>1211.4916600000001</v>
      </c>
      <c r="J206" s="326">
        <v>1017.7063735</v>
      </c>
      <c r="K206" s="326">
        <v>1076.118228</v>
      </c>
      <c r="L206" s="326">
        <v>1106.3446405</v>
      </c>
      <c r="M206" s="327">
        <v>1171.4237370000001</v>
      </c>
      <c r="N206" s="326">
        <v>1909.6856</v>
      </c>
      <c r="O206" s="326">
        <v>2137.7875678683995</v>
      </c>
      <c r="P206" s="326">
        <v>2149.3652544363995</v>
      </c>
      <c r="Q206" s="326">
        <v>2149.3652544363995</v>
      </c>
      <c r="R206" s="326">
        <v>2149.3652544363995</v>
      </c>
      <c r="S206" s="326"/>
      <c r="T206" s="356">
        <v>2107</v>
      </c>
      <c r="U206" s="334">
        <f t="shared" si="46"/>
        <v>1574.6713716184147</v>
      </c>
      <c r="V206" s="334">
        <f t="shared" si="47"/>
        <v>1268.9503023080931</v>
      </c>
      <c r="W206" s="334">
        <f t="shared" si="48"/>
        <v>1303.6657000159955</v>
      </c>
      <c r="X206" s="334">
        <f t="shared" si="49"/>
        <v>1342.934908384354</v>
      </c>
      <c r="Y206" s="334">
        <f t="shared" si="50"/>
        <v>1375.2798749749118</v>
      </c>
      <c r="Z206" s="334">
        <f t="shared" si="51"/>
        <v>574.98417655434275</v>
      </c>
      <c r="AA206" s="334">
        <f t="shared" si="52"/>
        <v>483.01204247745608</v>
      </c>
      <c r="AB206" s="334">
        <f t="shared" si="53"/>
        <v>510.73480208827721</v>
      </c>
      <c r="AC206" s="334">
        <f t="shared" si="54"/>
        <v>525.08051281442806</v>
      </c>
      <c r="AD206" s="334">
        <f t="shared" si="55"/>
        <v>555.96760180351214</v>
      </c>
      <c r="AE206" s="334">
        <f t="shared" si="56"/>
        <v>906.35291884195544</v>
      </c>
      <c r="AF206" s="334">
        <f t="shared" si="57"/>
        <v>1014.6120398046509</v>
      </c>
      <c r="AG206" s="334">
        <f t="shared" si="58"/>
        <v>1020.1069076584714</v>
      </c>
      <c r="AH206" s="334">
        <f t="shared" si="59"/>
        <v>1020.1069076584714</v>
      </c>
      <c r="AI206" s="334">
        <f t="shared" si="60"/>
        <v>1020.1069076584714</v>
      </c>
    </row>
    <row r="207" spans="1:35" ht="15">
      <c r="A207" s="319">
        <v>624</v>
      </c>
      <c r="B207" s="268" t="s">
        <v>219</v>
      </c>
      <c r="C207" s="320">
        <v>8</v>
      </c>
      <c r="D207" s="326">
        <v>10131.332080000002</v>
      </c>
      <c r="E207" s="326">
        <v>9196.070648632387</v>
      </c>
      <c r="F207" s="326">
        <v>9445.7962423122226</v>
      </c>
      <c r="G207" s="326">
        <v>9772.7473183270904</v>
      </c>
      <c r="H207" s="327">
        <v>10029.262793874328</v>
      </c>
      <c r="I207" s="326">
        <v>991.85098000000005</v>
      </c>
      <c r="J207" s="326">
        <v>949.17196000000001</v>
      </c>
      <c r="K207" s="326">
        <v>1016.1139899999999</v>
      </c>
      <c r="L207" s="326">
        <v>1045.051931</v>
      </c>
      <c r="M207" s="327">
        <v>1106.525574</v>
      </c>
      <c r="N207" s="326">
        <v>2253.7287500000002</v>
      </c>
      <c r="O207" s="326">
        <v>2254.6255176016002</v>
      </c>
      <c r="P207" s="326">
        <v>2254.6255176016002</v>
      </c>
      <c r="Q207" s="326">
        <v>2254.6255176016002</v>
      </c>
      <c r="R207" s="326">
        <v>2254.6255176016002</v>
      </c>
      <c r="S207" s="326"/>
      <c r="T207" s="356">
        <v>5117</v>
      </c>
      <c r="U207" s="334">
        <f t="shared" si="46"/>
        <v>1979.9359155755328</v>
      </c>
      <c r="V207" s="334">
        <f t="shared" si="47"/>
        <v>1797.1605723338648</v>
      </c>
      <c r="W207" s="334">
        <f t="shared" si="48"/>
        <v>1845.9636979308623</v>
      </c>
      <c r="X207" s="334">
        <f t="shared" si="49"/>
        <v>1909.8587684829176</v>
      </c>
      <c r="Y207" s="334">
        <f t="shared" si="50"/>
        <v>1959.9888203780201</v>
      </c>
      <c r="Z207" s="334">
        <f t="shared" si="51"/>
        <v>193.83446941567325</v>
      </c>
      <c r="AA207" s="334">
        <f t="shared" si="52"/>
        <v>185.49383623216727</v>
      </c>
      <c r="AB207" s="334">
        <f t="shared" si="53"/>
        <v>198.5761168653508</v>
      </c>
      <c r="AC207" s="334">
        <f t="shared" si="54"/>
        <v>204.23137209302325</v>
      </c>
      <c r="AD207" s="334">
        <f t="shared" si="55"/>
        <v>216.24498221614226</v>
      </c>
      <c r="AE207" s="334">
        <f t="shared" si="56"/>
        <v>440.43946648426811</v>
      </c>
      <c r="AF207" s="334">
        <f t="shared" si="57"/>
        <v>440.61471909353145</v>
      </c>
      <c r="AG207" s="334">
        <f t="shared" si="58"/>
        <v>440.61471909353145</v>
      </c>
      <c r="AH207" s="334">
        <f t="shared" si="59"/>
        <v>440.61471909353145</v>
      </c>
      <c r="AI207" s="334">
        <f t="shared" si="60"/>
        <v>440.61471909353145</v>
      </c>
    </row>
    <row r="208" spans="1:35" ht="15">
      <c r="A208" s="319">
        <v>625</v>
      </c>
      <c r="B208" s="268" t="s">
        <v>220</v>
      </c>
      <c r="C208" s="320">
        <v>17</v>
      </c>
      <c r="D208" s="326">
        <v>4756.1808100000007</v>
      </c>
      <c r="E208" s="326">
        <v>4363.5006084910065</v>
      </c>
      <c r="F208" s="326">
        <v>4554.93241372792</v>
      </c>
      <c r="G208" s="326">
        <v>4723.1799929551862</v>
      </c>
      <c r="H208" s="327">
        <v>4844.4829196685605</v>
      </c>
      <c r="I208" s="326">
        <v>579.77787000000001</v>
      </c>
      <c r="J208" s="326">
        <v>493.21223899999995</v>
      </c>
      <c r="K208" s="326">
        <v>514.98581000000001</v>
      </c>
      <c r="L208" s="326">
        <v>529.07797800000003</v>
      </c>
      <c r="M208" s="327">
        <v>560.20021199999996</v>
      </c>
      <c r="N208" s="326">
        <v>5947.1661299999996</v>
      </c>
      <c r="O208" s="326">
        <v>6072.0038022800009</v>
      </c>
      <c r="P208" s="326">
        <v>6072.6937559600001</v>
      </c>
      <c r="Q208" s="326">
        <v>6072.6937559600001</v>
      </c>
      <c r="R208" s="326">
        <v>6072.6937559600001</v>
      </c>
      <c r="S208" s="326"/>
      <c r="T208" s="356">
        <v>2991</v>
      </c>
      <c r="U208" s="334">
        <f t="shared" si="46"/>
        <v>1590.1640956201941</v>
      </c>
      <c r="V208" s="334">
        <f t="shared" si="47"/>
        <v>1458.8768333303265</v>
      </c>
      <c r="W208" s="334">
        <f t="shared" si="48"/>
        <v>1522.8794429046873</v>
      </c>
      <c r="X208" s="334">
        <f t="shared" si="49"/>
        <v>1579.1307231545256</v>
      </c>
      <c r="Y208" s="334">
        <f t="shared" si="50"/>
        <v>1619.6866999894887</v>
      </c>
      <c r="Z208" s="334">
        <f t="shared" si="51"/>
        <v>193.84081243731194</v>
      </c>
      <c r="AA208" s="334">
        <f t="shared" si="52"/>
        <v>164.89877599465061</v>
      </c>
      <c r="AB208" s="334">
        <f t="shared" si="53"/>
        <v>172.17847208291542</v>
      </c>
      <c r="AC208" s="334">
        <f t="shared" si="54"/>
        <v>176.88999598796389</v>
      </c>
      <c r="AD208" s="334">
        <f t="shared" si="55"/>
        <v>187.29528986960881</v>
      </c>
      <c r="AE208" s="334">
        <f t="shared" si="56"/>
        <v>1988.3537713139417</v>
      </c>
      <c r="AF208" s="334">
        <f t="shared" si="57"/>
        <v>2030.0915420528254</v>
      </c>
      <c r="AG208" s="334">
        <f t="shared" si="58"/>
        <v>2030.3222186425944</v>
      </c>
      <c r="AH208" s="334">
        <f t="shared" si="59"/>
        <v>2030.3222186425944</v>
      </c>
      <c r="AI208" s="334">
        <f t="shared" si="60"/>
        <v>2030.3222186425944</v>
      </c>
    </row>
    <row r="209" spans="1:35" ht="15">
      <c r="A209" s="319">
        <v>626</v>
      </c>
      <c r="B209" s="268" t="s">
        <v>221</v>
      </c>
      <c r="C209" s="320">
        <v>17</v>
      </c>
      <c r="D209" s="326">
        <v>7885.5995200000007</v>
      </c>
      <c r="E209" s="326">
        <v>7438.1661114784629</v>
      </c>
      <c r="F209" s="326">
        <v>7454.9706835679799</v>
      </c>
      <c r="G209" s="326">
        <v>7655.8108201328732</v>
      </c>
      <c r="H209" s="327">
        <v>7817.1754425915597</v>
      </c>
      <c r="I209" s="326">
        <v>1751.54213</v>
      </c>
      <c r="J209" s="326">
        <v>1225.3865649999998</v>
      </c>
      <c r="K209" s="326">
        <v>1245.7055099999998</v>
      </c>
      <c r="L209" s="326">
        <v>1278.5721079999996</v>
      </c>
      <c r="M209" s="327">
        <v>1353.7822319999998</v>
      </c>
      <c r="N209" s="326">
        <v>1402.60752</v>
      </c>
      <c r="O209" s="326">
        <v>1400.1158414360002</v>
      </c>
      <c r="P209" s="326">
        <v>1400.1158414360002</v>
      </c>
      <c r="Q209" s="326">
        <v>1400.1158414360002</v>
      </c>
      <c r="R209" s="326">
        <v>1400.1158414360002</v>
      </c>
      <c r="S209" s="326"/>
      <c r="T209" s="356">
        <v>4835</v>
      </c>
      <c r="U209" s="334">
        <f t="shared" si="46"/>
        <v>1630.9409555325751</v>
      </c>
      <c r="V209" s="334">
        <f t="shared" si="47"/>
        <v>1538.4004367070243</v>
      </c>
      <c r="W209" s="334">
        <f t="shared" si="48"/>
        <v>1541.8760462394996</v>
      </c>
      <c r="X209" s="334">
        <f t="shared" si="49"/>
        <v>1583.4148542156925</v>
      </c>
      <c r="Y209" s="334">
        <f t="shared" si="50"/>
        <v>1616.7891298017705</v>
      </c>
      <c r="Z209" s="334">
        <f t="shared" si="51"/>
        <v>362.26310858324717</v>
      </c>
      <c r="AA209" s="334">
        <f t="shared" si="52"/>
        <v>253.44086142709403</v>
      </c>
      <c r="AB209" s="334">
        <f t="shared" si="53"/>
        <v>257.64333195449842</v>
      </c>
      <c r="AC209" s="334">
        <f t="shared" si="54"/>
        <v>264.44097373319534</v>
      </c>
      <c r="AD209" s="334">
        <f t="shared" si="55"/>
        <v>279.99632512926576</v>
      </c>
      <c r="AE209" s="334">
        <f t="shared" si="56"/>
        <v>290.09462668045501</v>
      </c>
      <c r="AF209" s="334">
        <f t="shared" si="57"/>
        <v>289.57928468169604</v>
      </c>
      <c r="AG209" s="334">
        <f t="shared" si="58"/>
        <v>289.57928468169604</v>
      </c>
      <c r="AH209" s="334">
        <f t="shared" si="59"/>
        <v>289.57928468169604</v>
      </c>
      <c r="AI209" s="334">
        <f t="shared" si="60"/>
        <v>289.57928468169604</v>
      </c>
    </row>
    <row r="210" spans="1:35" ht="15">
      <c r="A210" s="319">
        <v>630</v>
      </c>
      <c r="B210" s="268" t="s">
        <v>222</v>
      </c>
      <c r="C210" s="320">
        <v>17</v>
      </c>
      <c r="D210" s="326">
        <v>2292.5291000000002</v>
      </c>
      <c r="E210" s="326">
        <v>2118.4848402811181</v>
      </c>
      <c r="F210" s="326">
        <v>2195.9244513537442</v>
      </c>
      <c r="G210" s="326">
        <v>2299.4385578169167</v>
      </c>
      <c r="H210" s="327">
        <v>2355.281029823213</v>
      </c>
      <c r="I210" s="326">
        <v>642.49586000000011</v>
      </c>
      <c r="J210" s="326">
        <v>588.55910249999999</v>
      </c>
      <c r="K210" s="326">
        <v>633.46920399999999</v>
      </c>
      <c r="L210" s="326">
        <v>651.75044549999996</v>
      </c>
      <c r="M210" s="327">
        <v>690.088707</v>
      </c>
      <c r="N210" s="326">
        <v>1386.2198399999997</v>
      </c>
      <c r="O210" s="326">
        <v>1405.5684079760001</v>
      </c>
      <c r="P210" s="326">
        <v>1406.0993423360001</v>
      </c>
      <c r="Q210" s="326">
        <v>1406.0993423360001</v>
      </c>
      <c r="R210" s="326">
        <v>1406.0993423360001</v>
      </c>
      <c r="S210" s="326"/>
      <c r="T210" s="356">
        <v>1635</v>
      </c>
      <c r="U210" s="334">
        <f t="shared" si="46"/>
        <v>1402.1584709480123</v>
      </c>
      <c r="V210" s="334">
        <f t="shared" si="47"/>
        <v>1295.7093824349347</v>
      </c>
      <c r="W210" s="334">
        <f t="shared" si="48"/>
        <v>1343.0730589319537</v>
      </c>
      <c r="X210" s="334">
        <f t="shared" si="49"/>
        <v>1406.3844390317533</v>
      </c>
      <c r="Y210" s="334">
        <f t="shared" si="50"/>
        <v>1440.5388561609864</v>
      </c>
      <c r="Z210" s="334">
        <f t="shared" si="51"/>
        <v>392.96382874617746</v>
      </c>
      <c r="AA210" s="334">
        <f t="shared" si="52"/>
        <v>359.97498623853215</v>
      </c>
      <c r="AB210" s="334">
        <f t="shared" si="53"/>
        <v>387.4429382262997</v>
      </c>
      <c r="AC210" s="334">
        <f t="shared" si="54"/>
        <v>398.62412568807332</v>
      </c>
      <c r="AD210" s="334">
        <f t="shared" si="55"/>
        <v>422.0726036697248</v>
      </c>
      <c r="AE210" s="334">
        <f t="shared" si="56"/>
        <v>847.84088073394491</v>
      </c>
      <c r="AF210" s="334">
        <f t="shared" si="57"/>
        <v>859.67486726360858</v>
      </c>
      <c r="AG210" s="334">
        <f t="shared" si="58"/>
        <v>859.99959775902153</v>
      </c>
      <c r="AH210" s="334">
        <f t="shared" si="59"/>
        <v>859.99959775902153</v>
      </c>
      <c r="AI210" s="334">
        <f t="shared" si="60"/>
        <v>859.99959775902153</v>
      </c>
    </row>
    <row r="211" spans="1:35" ht="15">
      <c r="A211" s="319">
        <v>631</v>
      </c>
      <c r="B211" s="268" t="s">
        <v>223</v>
      </c>
      <c r="C211" s="320">
        <v>2</v>
      </c>
      <c r="D211" s="326">
        <v>3777.4713800000004</v>
      </c>
      <c r="E211" s="326">
        <v>3646.7264995967043</v>
      </c>
      <c r="F211" s="326">
        <v>3717.566624592087</v>
      </c>
      <c r="G211" s="326">
        <v>3817.4246709997201</v>
      </c>
      <c r="H211" s="327">
        <v>3935.3187569299948</v>
      </c>
      <c r="I211" s="326">
        <v>320.74604000000005</v>
      </c>
      <c r="J211" s="326">
        <v>207.87791099999998</v>
      </c>
      <c r="K211" s="326">
        <v>203.17575400000001</v>
      </c>
      <c r="L211" s="326">
        <v>208.125764</v>
      </c>
      <c r="M211" s="327">
        <v>220.36845600000001</v>
      </c>
      <c r="N211" s="326">
        <v>816.54362000000003</v>
      </c>
      <c r="O211" s="326">
        <v>824.59204895599999</v>
      </c>
      <c r="P211" s="326">
        <v>824.59204895599999</v>
      </c>
      <c r="Q211" s="326">
        <v>824.59204895599999</v>
      </c>
      <c r="R211" s="326">
        <v>824.59204895599999</v>
      </c>
      <c r="S211" s="326"/>
      <c r="T211" s="356">
        <v>1963</v>
      </c>
      <c r="U211" s="334">
        <f t="shared" si="46"/>
        <v>1924.3359042282223</v>
      </c>
      <c r="V211" s="334">
        <f t="shared" si="47"/>
        <v>1857.731278449671</v>
      </c>
      <c r="W211" s="334">
        <f t="shared" si="48"/>
        <v>1893.8189631136461</v>
      </c>
      <c r="X211" s="334">
        <f t="shared" si="49"/>
        <v>1944.689083545451</v>
      </c>
      <c r="Y211" s="334">
        <f t="shared" si="50"/>
        <v>2004.7472016963804</v>
      </c>
      <c r="Z211" s="334">
        <f t="shared" si="51"/>
        <v>163.39584309730006</v>
      </c>
      <c r="AA211" s="334">
        <f t="shared" si="52"/>
        <v>105.89806979113601</v>
      </c>
      <c r="AB211" s="334">
        <f t="shared" si="53"/>
        <v>103.50267651553744</v>
      </c>
      <c r="AC211" s="334">
        <f t="shared" si="54"/>
        <v>106.02433214467651</v>
      </c>
      <c r="AD211" s="334">
        <f t="shared" si="55"/>
        <v>112.26105756495161</v>
      </c>
      <c r="AE211" s="334">
        <f t="shared" si="56"/>
        <v>415.96720326031584</v>
      </c>
      <c r="AF211" s="334">
        <f t="shared" si="57"/>
        <v>420.06726895364238</v>
      </c>
      <c r="AG211" s="334">
        <f t="shared" si="58"/>
        <v>420.06726895364238</v>
      </c>
      <c r="AH211" s="334">
        <f t="shared" si="59"/>
        <v>420.06726895364238</v>
      </c>
      <c r="AI211" s="334">
        <f t="shared" si="60"/>
        <v>420.06726895364238</v>
      </c>
    </row>
    <row r="212" spans="1:35" ht="15">
      <c r="A212" s="319">
        <v>635</v>
      </c>
      <c r="B212" s="268" t="s">
        <v>224</v>
      </c>
      <c r="C212" s="320">
        <v>6</v>
      </c>
      <c r="D212" s="326">
        <v>11090.58526</v>
      </c>
      <c r="E212" s="326">
        <v>11083.189264391249</v>
      </c>
      <c r="F212" s="326">
        <v>11077.272950641727</v>
      </c>
      <c r="G212" s="326">
        <v>11472.299718407221</v>
      </c>
      <c r="H212" s="327">
        <v>11847.465964388779</v>
      </c>
      <c r="I212" s="326">
        <v>1300.5191200000002</v>
      </c>
      <c r="J212" s="326">
        <v>1067.0896460000001</v>
      </c>
      <c r="K212" s="326">
        <v>1109.7348440000001</v>
      </c>
      <c r="L212" s="326">
        <v>1139.951626</v>
      </c>
      <c r="M212" s="327">
        <v>1207.0076039999999</v>
      </c>
      <c r="N212" s="326">
        <v>2549.9588400000002</v>
      </c>
      <c r="O212" s="326">
        <v>2701.6855370087997</v>
      </c>
      <c r="P212" s="326">
        <v>2707.9070572007995</v>
      </c>
      <c r="Q212" s="326">
        <v>2707.9070572007995</v>
      </c>
      <c r="R212" s="326">
        <v>2707.9070572007995</v>
      </c>
      <c r="S212" s="326"/>
      <c r="T212" s="356">
        <v>6347</v>
      </c>
      <c r="U212" s="334">
        <f t="shared" si="46"/>
        <v>1747.3743910508902</v>
      </c>
      <c r="V212" s="334">
        <f t="shared" si="47"/>
        <v>1746.2091168097131</v>
      </c>
      <c r="W212" s="334">
        <f t="shared" si="48"/>
        <v>1745.2769734743545</v>
      </c>
      <c r="X212" s="334">
        <f t="shared" si="49"/>
        <v>1807.515317221872</v>
      </c>
      <c r="Y212" s="334">
        <f t="shared" si="50"/>
        <v>1866.6245414193759</v>
      </c>
      <c r="Z212" s="334">
        <f t="shared" si="51"/>
        <v>204.9029651804002</v>
      </c>
      <c r="AA212" s="334">
        <f t="shared" si="52"/>
        <v>168.12504269733736</v>
      </c>
      <c r="AB212" s="334">
        <f t="shared" si="53"/>
        <v>174.84399621868599</v>
      </c>
      <c r="AC212" s="334">
        <f t="shared" si="54"/>
        <v>179.60479376083188</v>
      </c>
      <c r="AD212" s="334">
        <f t="shared" si="55"/>
        <v>190.1697816291161</v>
      </c>
      <c r="AE212" s="334">
        <f t="shared" si="56"/>
        <v>401.75812824956677</v>
      </c>
      <c r="AF212" s="334">
        <f t="shared" si="57"/>
        <v>425.6633901069481</v>
      </c>
      <c r="AG212" s="334">
        <f t="shared" si="58"/>
        <v>426.64362016713403</v>
      </c>
      <c r="AH212" s="334">
        <f t="shared" si="59"/>
        <v>426.64362016713403</v>
      </c>
      <c r="AI212" s="334">
        <f t="shared" si="60"/>
        <v>426.64362016713403</v>
      </c>
    </row>
    <row r="213" spans="1:35" ht="15">
      <c r="A213" s="319">
        <v>636</v>
      </c>
      <c r="B213" s="268" t="s">
        <v>225</v>
      </c>
      <c r="C213" s="320">
        <v>2</v>
      </c>
      <c r="D213" s="326">
        <v>12644.860460000002</v>
      </c>
      <c r="E213" s="326">
        <v>12578.73636227639</v>
      </c>
      <c r="F213" s="326">
        <v>12724.302290345089</v>
      </c>
      <c r="G213" s="326">
        <v>13209.650049405995</v>
      </c>
      <c r="H213" s="327">
        <v>13619.96260630705</v>
      </c>
      <c r="I213" s="326">
        <v>2353.4304600000005</v>
      </c>
      <c r="J213" s="326">
        <v>2335.6296789999997</v>
      </c>
      <c r="K213" s="326">
        <v>2536.2545659999996</v>
      </c>
      <c r="L213" s="326">
        <v>2610.231272</v>
      </c>
      <c r="M213" s="327">
        <v>2763.7742879999996</v>
      </c>
      <c r="N213" s="326">
        <v>2206.56448</v>
      </c>
      <c r="O213" s="326">
        <v>2277.8247652720001</v>
      </c>
      <c r="P213" s="326">
        <v>2273.462631544</v>
      </c>
      <c r="Q213" s="326">
        <v>2273.462631544</v>
      </c>
      <c r="R213" s="326">
        <v>2273.462631544</v>
      </c>
      <c r="S213" s="326"/>
      <c r="T213" s="356">
        <v>8154</v>
      </c>
      <c r="U213" s="334">
        <f t="shared" si="46"/>
        <v>1550.7555138582293</v>
      </c>
      <c r="V213" s="334">
        <f t="shared" si="47"/>
        <v>1542.6461077111098</v>
      </c>
      <c r="W213" s="334">
        <f t="shared" si="48"/>
        <v>1560.4981960197558</v>
      </c>
      <c r="X213" s="334">
        <f t="shared" si="49"/>
        <v>1620.0208547223442</v>
      </c>
      <c r="Y213" s="334">
        <f t="shared" si="50"/>
        <v>1670.3412565988533</v>
      </c>
      <c r="Z213" s="334">
        <f t="shared" si="51"/>
        <v>288.62281824871235</v>
      </c>
      <c r="AA213" s="334">
        <f t="shared" si="52"/>
        <v>286.43974478783412</v>
      </c>
      <c r="AB213" s="334">
        <f t="shared" si="53"/>
        <v>311.04421952415987</v>
      </c>
      <c r="AC213" s="334">
        <f t="shared" si="54"/>
        <v>320.11666323276916</v>
      </c>
      <c r="AD213" s="334">
        <f t="shared" si="55"/>
        <v>338.94705518763794</v>
      </c>
      <c r="AE213" s="334">
        <f t="shared" si="56"/>
        <v>270.61129261712045</v>
      </c>
      <c r="AF213" s="334">
        <f t="shared" si="57"/>
        <v>279.35059667304392</v>
      </c>
      <c r="AG213" s="334">
        <f t="shared" si="58"/>
        <v>278.81562810203582</v>
      </c>
      <c r="AH213" s="334">
        <f t="shared" si="59"/>
        <v>278.81562810203582</v>
      </c>
      <c r="AI213" s="334">
        <f t="shared" si="60"/>
        <v>278.81562810203582</v>
      </c>
    </row>
    <row r="214" spans="1:35" ht="15">
      <c r="A214" s="319">
        <v>638</v>
      </c>
      <c r="B214" s="268" t="s">
        <v>212</v>
      </c>
      <c r="C214" s="320">
        <v>1</v>
      </c>
      <c r="D214" s="326">
        <v>101297.85337000001</v>
      </c>
      <c r="E214" s="326">
        <v>92860.481069302681</v>
      </c>
      <c r="F214" s="326">
        <v>96145.797376893592</v>
      </c>
      <c r="G214" s="326">
        <v>100493.4404409141</v>
      </c>
      <c r="H214" s="327">
        <v>104417.84180720072</v>
      </c>
      <c r="I214" s="326">
        <v>32268.834810000004</v>
      </c>
      <c r="J214" s="326">
        <v>29167.372474499993</v>
      </c>
      <c r="K214" s="326">
        <v>32734.420003999996</v>
      </c>
      <c r="L214" s="326">
        <v>33752.083755499996</v>
      </c>
      <c r="M214" s="327">
        <v>35737.500446999991</v>
      </c>
      <c r="N214" s="326">
        <v>19030.689009999998</v>
      </c>
      <c r="O214" s="326">
        <v>18925.120926660002</v>
      </c>
      <c r="P214" s="326">
        <v>18925.120926660002</v>
      </c>
      <c r="Q214" s="326">
        <v>18925.120926660002</v>
      </c>
      <c r="R214" s="326">
        <v>18925.120926660002</v>
      </c>
      <c r="S214" s="326"/>
      <c r="T214" s="356">
        <v>51232</v>
      </c>
      <c r="U214" s="334">
        <f t="shared" si="46"/>
        <v>1977.2379249297314</v>
      </c>
      <c r="V214" s="334">
        <f t="shared" si="47"/>
        <v>1812.5484281172446</v>
      </c>
      <c r="W214" s="334">
        <f t="shared" si="48"/>
        <v>1876.6746833403654</v>
      </c>
      <c r="X214" s="334">
        <f t="shared" si="49"/>
        <v>1961.5365482689353</v>
      </c>
      <c r="Y214" s="334">
        <f t="shared" si="50"/>
        <v>2038.13713708621</v>
      </c>
      <c r="Z214" s="334">
        <f t="shared" si="51"/>
        <v>629.85701924578393</v>
      </c>
      <c r="AA214" s="334">
        <f t="shared" si="52"/>
        <v>569.31941900569939</v>
      </c>
      <c r="AB214" s="334">
        <f t="shared" si="53"/>
        <v>638.94480020299807</v>
      </c>
      <c r="AC214" s="334">
        <f t="shared" si="54"/>
        <v>658.80863045557453</v>
      </c>
      <c r="AD214" s="334">
        <f t="shared" si="55"/>
        <v>697.56207930590233</v>
      </c>
      <c r="AE214" s="334">
        <f t="shared" si="56"/>
        <v>371.46098161305429</v>
      </c>
      <c r="AF214" s="334">
        <f t="shared" si="57"/>
        <v>369.40039285329482</v>
      </c>
      <c r="AG214" s="334">
        <f t="shared" si="58"/>
        <v>369.40039285329482</v>
      </c>
      <c r="AH214" s="334">
        <f t="shared" si="59"/>
        <v>369.40039285329482</v>
      </c>
      <c r="AI214" s="334">
        <f t="shared" si="60"/>
        <v>369.40039285329482</v>
      </c>
    </row>
    <row r="215" spans="1:35" ht="15">
      <c r="A215" s="319">
        <v>678</v>
      </c>
      <c r="B215" s="268" t="s">
        <v>226</v>
      </c>
      <c r="C215" s="320">
        <v>17</v>
      </c>
      <c r="D215" s="326">
        <v>47588.212920000005</v>
      </c>
      <c r="E215" s="326">
        <v>42341.340408292344</v>
      </c>
      <c r="F215" s="326">
        <v>44159.162892080691</v>
      </c>
      <c r="G215" s="326">
        <v>45587.938647867741</v>
      </c>
      <c r="H215" s="327">
        <v>46942.622792160342</v>
      </c>
      <c r="I215" s="326">
        <v>9878.2944000000007</v>
      </c>
      <c r="J215" s="326">
        <v>13727.105164000002</v>
      </c>
      <c r="K215" s="326">
        <v>15583.722728000001</v>
      </c>
      <c r="L215" s="326">
        <v>16066.437486000003</v>
      </c>
      <c r="M215" s="327">
        <v>17011.522044000001</v>
      </c>
      <c r="N215" s="326">
        <v>8339.0048399999996</v>
      </c>
      <c r="O215" s="326">
        <v>8650.9314961139989</v>
      </c>
      <c r="P215" s="326">
        <v>8654.0544859859983</v>
      </c>
      <c r="Q215" s="326">
        <v>8654.0544859859983</v>
      </c>
      <c r="R215" s="326">
        <v>8654.0544859859983</v>
      </c>
      <c r="S215" s="326"/>
      <c r="T215" s="356">
        <v>24073</v>
      </c>
      <c r="U215" s="334">
        <f t="shared" si="46"/>
        <v>1976.8293490632659</v>
      </c>
      <c r="V215" s="334">
        <f t="shared" si="47"/>
        <v>1758.8726128148692</v>
      </c>
      <c r="W215" s="334">
        <f t="shared" si="48"/>
        <v>1834.3855311793582</v>
      </c>
      <c r="X215" s="334">
        <f t="shared" si="49"/>
        <v>1893.7373259613566</v>
      </c>
      <c r="Y215" s="334">
        <f t="shared" si="50"/>
        <v>1950.011331872236</v>
      </c>
      <c r="Z215" s="334">
        <f t="shared" si="51"/>
        <v>410.34745980974537</v>
      </c>
      <c r="AA215" s="334">
        <f t="shared" si="52"/>
        <v>570.22827084285314</v>
      </c>
      <c r="AB215" s="334">
        <f t="shared" si="53"/>
        <v>647.35274905495783</v>
      </c>
      <c r="AC215" s="334">
        <f t="shared" si="54"/>
        <v>667.40487209737068</v>
      </c>
      <c r="AD215" s="334">
        <f t="shared" si="55"/>
        <v>706.6639822207452</v>
      </c>
      <c r="AE215" s="334">
        <f t="shared" si="56"/>
        <v>346.40488680264195</v>
      </c>
      <c r="AF215" s="334">
        <f t="shared" si="57"/>
        <v>359.36241831570635</v>
      </c>
      <c r="AG215" s="334">
        <f t="shared" si="58"/>
        <v>359.49214829834244</v>
      </c>
      <c r="AH215" s="334">
        <f t="shared" si="59"/>
        <v>359.49214829834244</v>
      </c>
      <c r="AI215" s="334">
        <f t="shared" si="60"/>
        <v>359.49214829834244</v>
      </c>
    </row>
    <row r="216" spans="1:35" ht="15">
      <c r="A216" s="319">
        <v>680</v>
      </c>
      <c r="B216" s="268" t="s">
        <v>228</v>
      </c>
      <c r="C216" s="320">
        <v>2</v>
      </c>
      <c r="D216" s="326">
        <v>49084.594430000005</v>
      </c>
      <c r="E216" s="326">
        <v>45588.951079506667</v>
      </c>
      <c r="F216" s="326">
        <v>46358.01709509176</v>
      </c>
      <c r="G216" s="326">
        <v>48368.852196031017</v>
      </c>
      <c r="H216" s="327">
        <v>50215.435005111212</v>
      </c>
      <c r="I216" s="326">
        <v>6914.9512599999998</v>
      </c>
      <c r="J216" s="326">
        <v>5230.1633830000001</v>
      </c>
      <c r="K216" s="326">
        <v>5251.5134199999993</v>
      </c>
      <c r="L216" s="326">
        <v>5385.218707</v>
      </c>
      <c r="M216" s="327">
        <v>5701.9962779999996</v>
      </c>
      <c r="N216" s="326">
        <v>8572.4597700000013</v>
      </c>
      <c r="O216" s="326">
        <v>8616.1007822491993</v>
      </c>
      <c r="P216" s="326">
        <v>8619.5206269691989</v>
      </c>
      <c r="Q216" s="326">
        <v>8619.5206269691989</v>
      </c>
      <c r="R216" s="326">
        <v>8619.5206269691989</v>
      </c>
      <c r="S216" s="326"/>
      <c r="T216" s="356">
        <v>24942</v>
      </c>
      <c r="U216" s="334">
        <f t="shared" si="46"/>
        <v>1967.9494198540617</v>
      </c>
      <c r="V216" s="334">
        <f t="shared" si="47"/>
        <v>1827.7985357832838</v>
      </c>
      <c r="W216" s="334">
        <f t="shared" si="48"/>
        <v>1858.6327116948023</v>
      </c>
      <c r="X216" s="334">
        <f t="shared" si="49"/>
        <v>1939.2531551612149</v>
      </c>
      <c r="Y216" s="334">
        <f t="shared" si="50"/>
        <v>2013.2882288954859</v>
      </c>
      <c r="Z216" s="334">
        <f t="shared" si="51"/>
        <v>277.24125010023255</v>
      </c>
      <c r="AA216" s="334">
        <f t="shared" si="52"/>
        <v>209.69302313367012</v>
      </c>
      <c r="AB216" s="334">
        <f t="shared" si="53"/>
        <v>210.5490105043701</v>
      </c>
      <c r="AC216" s="334">
        <f t="shared" si="54"/>
        <v>215.90965868815653</v>
      </c>
      <c r="AD216" s="334">
        <f t="shared" si="55"/>
        <v>228.61022684628338</v>
      </c>
      <c r="AE216" s="334">
        <f t="shared" si="56"/>
        <v>343.69576497474145</v>
      </c>
      <c r="AF216" s="334">
        <f t="shared" si="57"/>
        <v>345.44546476823024</v>
      </c>
      <c r="AG216" s="334">
        <f t="shared" si="58"/>
        <v>345.58257665661131</v>
      </c>
      <c r="AH216" s="334">
        <f t="shared" si="59"/>
        <v>345.58257665661131</v>
      </c>
      <c r="AI216" s="334">
        <f t="shared" si="60"/>
        <v>345.58257665661131</v>
      </c>
    </row>
    <row r="217" spans="1:35" ht="15">
      <c r="A217" s="319">
        <v>681</v>
      </c>
      <c r="B217" s="268" t="s">
        <v>229</v>
      </c>
      <c r="C217" s="320">
        <v>10</v>
      </c>
      <c r="D217" s="326">
        <v>5281.1962100000001</v>
      </c>
      <c r="E217" s="326">
        <v>5134.8300046797904</v>
      </c>
      <c r="F217" s="326">
        <v>5113.2173231728175</v>
      </c>
      <c r="G217" s="326">
        <v>5203.6051539812161</v>
      </c>
      <c r="H217" s="327">
        <v>5320.7939621772921</v>
      </c>
      <c r="I217" s="326">
        <v>1239.1749000000002</v>
      </c>
      <c r="J217" s="326">
        <v>979.93338999999992</v>
      </c>
      <c r="K217" s="326">
        <v>1009.3736939999999</v>
      </c>
      <c r="L217" s="326">
        <v>1036.4110349999999</v>
      </c>
      <c r="M217" s="327">
        <v>1097.3763899999999</v>
      </c>
      <c r="N217" s="326">
        <v>1433.62664</v>
      </c>
      <c r="O217" s="326">
        <v>1556.9121389040004</v>
      </c>
      <c r="P217" s="326">
        <v>1559.6953260720004</v>
      </c>
      <c r="Q217" s="326">
        <v>1559.6953260720004</v>
      </c>
      <c r="R217" s="326">
        <v>1559.6953260720004</v>
      </c>
      <c r="S217" s="326"/>
      <c r="T217" s="356">
        <v>3308</v>
      </c>
      <c r="U217" s="334">
        <f t="shared" si="46"/>
        <v>1596.4922037484885</v>
      </c>
      <c r="V217" s="334">
        <f t="shared" si="47"/>
        <v>1552.2460715476998</v>
      </c>
      <c r="W217" s="334">
        <f t="shared" si="48"/>
        <v>1545.7126128091952</v>
      </c>
      <c r="X217" s="334">
        <f t="shared" si="49"/>
        <v>1573.0366245408754</v>
      </c>
      <c r="Y217" s="334">
        <f t="shared" si="50"/>
        <v>1608.4625036811647</v>
      </c>
      <c r="Z217" s="334">
        <f t="shared" si="51"/>
        <v>374.59942563482468</v>
      </c>
      <c r="AA217" s="334">
        <f t="shared" si="52"/>
        <v>296.23137545344616</v>
      </c>
      <c r="AB217" s="334">
        <f t="shared" si="53"/>
        <v>305.1311045949214</v>
      </c>
      <c r="AC217" s="334">
        <f t="shared" si="54"/>
        <v>313.3044241233373</v>
      </c>
      <c r="AD217" s="334">
        <f t="shared" si="55"/>
        <v>331.73409613059249</v>
      </c>
      <c r="AE217" s="334">
        <f t="shared" si="56"/>
        <v>433.38169286577988</v>
      </c>
      <c r="AF217" s="334">
        <f t="shared" si="57"/>
        <v>470.65058612575586</v>
      </c>
      <c r="AG217" s="334">
        <f t="shared" si="58"/>
        <v>471.49193653929882</v>
      </c>
      <c r="AH217" s="334">
        <f t="shared" si="59"/>
        <v>471.49193653929882</v>
      </c>
      <c r="AI217" s="334">
        <f t="shared" si="60"/>
        <v>471.49193653929882</v>
      </c>
    </row>
    <row r="218" spans="1:35" ht="15">
      <c r="A218" s="319">
        <v>683</v>
      </c>
      <c r="B218" s="268" t="s">
        <v>230</v>
      </c>
      <c r="C218" s="320">
        <v>19</v>
      </c>
      <c r="D218" s="326">
        <v>3721.2199499999997</v>
      </c>
      <c r="E218" s="326">
        <v>4007.7521526582987</v>
      </c>
      <c r="F218" s="326">
        <v>3821.5136522882049</v>
      </c>
      <c r="G218" s="326">
        <v>3938.5434298292093</v>
      </c>
      <c r="H218" s="327">
        <v>4047.8824066103298</v>
      </c>
      <c r="I218" s="326">
        <v>696.29737000000011</v>
      </c>
      <c r="J218" s="326">
        <v>544.66642349999995</v>
      </c>
      <c r="K218" s="326">
        <v>559.46402399999988</v>
      </c>
      <c r="L218" s="326">
        <v>574.3782604999999</v>
      </c>
      <c r="M218" s="327">
        <v>608.16521699999998</v>
      </c>
      <c r="N218" s="326">
        <v>1135.5169900000003</v>
      </c>
      <c r="O218" s="326">
        <v>1173.8747149159999</v>
      </c>
      <c r="P218" s="326">
        <v>1175.463000452</v>
      </c>
      <c r="Q218" s="326">
        <v>1175.463000452</v>
      </c>
      <c r="R218" s="326">
        <v>1175.463000452</v>
      </c>
      <c r="S218" s="326"/>
      <c r="T218" s="356">
        <v>3618</v>
      </c>
      <c r="U218" s="334">
        <f t="shared" si="46"/>
        <v>1028.5295605306799</v>
      </c>
      <c r="V218" s="334">
        <f t="shared" si="47"/>
        <v>1107.7258575617188</v>
      </c>
      <c r="W218" s="334">
        <f t="shared" si="48"/>
        <v>1056.2503184876189</v>
      </c>
      <c r="X218" s="334">
        <f t="shared" si="49"/>
        <v>1088.596857332562</v>
      </c>
      <c r="Y218" s="334">
        <f t="shared" si="50"/>
        <v>1118.8176911581895</v>
      </c>
      <c r="Z218" s="334">
        <f t="shared" si="51"/>
        <v>192.4536677722499</v>
      </c>
      <c r="AA218" s="334">
        <f t="shared" si="52"/>
        <v>150.54351119402983</v>
      </c>
      <c r="AB218" s="334">
        <f t="shared" si="53"/>
        <v>154.63350580431174</v>
      </c>
      <c r="AC218" s="334">
        <f t="shared" si="54"/>
        <v>158.7557381149806</v>
      </c>
      <c r="AD218" s="334">
        <f t="shared" si="55"/>
        <v>168.09431094527361</v>
      </c>
      <c r="AE218" s="334">
        <f t="shared" si="56"/>
        <v>313.8521254836927</v>
      </c>
      <c r="AF218" s="334">
        <f t="shared" si="57"/>
        <v>324.45403950138194</v>
      </c>
      <c r="AG218" s="334">
        <f t="shared" si="58"/>
        <v>324.89303495080151</v>
      </c>
      <c r="AH218" s="334">
        <f t="shared" si="59"/>
        <v>324.89303495080151</v>
      </c>
      <c r="AI218" s="334">
        <f t="shared" si="60"/>
        <v>324.89303495080151</v>
      </c>
    </row>
    <row r="219" spans="1:35" ht="15">
      <c r="A219" s="319">
        <v>684</v>
      </c>
      <c r="B219" s="268" t="s">
        <v>231</v>
      </c>
      <c r="C219" s="320">
        <v>4</v>
      </c>
      <c r="D219" s="326">
        <v>73668.75351000001</v>
      </c>
      <c r="E219" s="326">
        <v>70530.419866540629</v>
      </c>
      <c r="F219" s="326">
        <v>73006.090612728454</v>
      </c>
      <c r="G219" s="326">
        <v>75713.92136093913</v>
      </c>
      <c r="H219" s="327">
        <v>78274.62712343999</v>
      </c>
      <c r="I219" s="326">
        <v>15755.82267</v>
      </c>
      <c r="J219" s="326">
        <v>16205.805535</v>
      </c>
      <c r="K219" s="326">
        <v>17706.670268000002</v>
      </c>
      <c r="L219" s="326">
        <v>18227.878669000002</v>
      </c>
      <c r="M219" s="327">
        <v>19300.106825999999</v>
      </c>
      <c r="N219" s="326">
        <v>9792.5762800000011</v>
      </c>
      <c r="O219" s="326">
        <v>10104.421415916</v>
      </c>
      <c r="P219" s="326">
        <v>10118.667114535199</v>
      </c>
      <c r="Q219" s="326">
        <v>10118.667114535199</v>
      </c>
      <c r="R219" s="326">
        <v>10118.667114535199</v>
      </c>
      <c r="S219" s="326"/>
      <c r="T219" s="356">
        <v>38667</v>
      </c>
      <c r="U219" s="334">
        <f t="shared" si="46"/>
        <v>1905.2099596555204</v>
      </c>
      <c r="V219" s="334">
        <f t="shared" si="47"/>
        <v>1824.0468582134799</v>
      </c>
      <c r="W219" s="334">
        <f t="shared" si="48"/>
        <v>1888.072273844065</v>
      </c>
      <c r="X219" s="334">
        <f t="shared" si="49"/>
        <v>1958.1017756986353</v>
      </c>
      <c r="Y219" s="334">
        <f t="shared" si="50"/>
        <v>2024.3263538272945</v>
      </c>
      <c r="Z219" s="334">
        <f t="shared" si="51"/>
        <v>407.47465978741565</v>
      </c>
      <c r="AA219" s="334">
        <f t="shared" si="52"/>
        <v>419.11204735304005</v>
      </c>
      <c r="AB219" s="334">
        <f t="shared" si="53"/>
        <v>457.92717997258654</v>
      </c>
      <c r="AC219" s="334">
        <f t="shared" si="54"/>
        <v>471.40659138283291</v>
      </c>
      <c r="AD219" s="334">
        <f t="shared" si="55"/>
        <v>499.13639087594066</v>
      </c>
      <c r="AE219" s="334">
        <f t="shared" si="56"/>
        <v>253.25409987844935</v>
      </c>
      <c r="AF219" s="334">
        <f t="shared" si="57"/>
        <v>261.31899076514856</v>
      </c>
      <c r="AG219" s="334">
        <f t="shared" si="58"/>
        <v>261.68741082926527</v>
      </c>
      <c r="AH219" s="334">
        <f t="shared" si="59"/>
        <v>261.68741082926527</v>
      </c>
      <c r="AI219" s="334">
        <f t="shared" si="60"/>
        <v>261.68741082926527</v>
      </c>
    </row>
    <row r="220" spans="1:35" ht="15">
      <c r="A220" s="319">
        <v>686</v>
      </c>
      <c r="B220" s="268" t="s">
        <v>232</v>
      </c>
      <c r="C220" s="320">
        <v>11</v>
      </c>
      <c r="D220" s="326">
        <v>5069.8254400000005</v>
      </c>
      <c r="E220" s="326">
        <v>4771.8040567499884</v>
      </c>
      <c r="F220" s="326">
        <v>4842.1462328506586</v>
      </c>
      <c r="G220" s="326">
        <v>4984.3340066781839</v>
      </c>
      <c r="H220" s="327">
        <v>5117.9949432222411</v>
      </c>
      <c r="I220" s="326">
        <v>737.67558999999994</v>
      </c>
      <c r="J220" s="326">
        <v>598.65566049999995</v>
      </c>
      <c r="K220" s="326">
        <v>625.82403199999999</v>
      </c>
      <c r="L220" s="326">
        <v>643.06092949999993</v>
      </c>
      <c r="M220" s="327">
        <v>680.88804299999993</v>
      </c>
      <c r="N220" s="326">
        <v>1320.4568999999999</v>
      </c>
      <c r="O220" s="326">
        <v>1391.2734936500001</v>
      </c>
      <c r="P220" s="326">
        <v>1394.03218253</v>
      </c>
      <c r="Q220" s="326">
        <v>1394.03218253</v>
      </c>
      <c r="R220" s="326">
        <v>1394.03218253</v>
      </c>
      <c r="S220" s="326"/>
      <c r="T220" s="356">
        <v>2964</v>
      </c>
      <c r="U220" s="334">
        <f t="shared" si="46"/>
        <v>1710.4674224021594</v>
      </c>
      <c r="V220" s="334">
        <f t="shared" si="47"/>
        <v>1609.9203970141662</v>
      </c>
      <c r="W220" s="334">
        <f t="shared" si="48"/>
        <v>1633.6525751857823</v>
      </c>
      <c r="X220" s="334">
        <f t="shared" si="49"/>
        <v>1681.6241587983075</v>
      </c>
      <c r="Y220" s="334">
        <f t="shared" si="50"/>
        <v>1726.7189417079087</v>
      </c>
      <c r="Z220" s="334">
        <f t="shared" si="51"/>
        <v>248.87840418353576</v>
      </c>
      <c r="AA220" s="334">
        <f t="shared" si="52"/>
        <v>201.9755939608637</v>
      </c>
      <c r="AB220" s="334">
        <f t="shared" si="53"/>
        <v>211.14171120107963</v>
      </c>
      <c r="AC220" s="334">
        <f t="shared" si="54"/>
        <v>216.95712871120108</v>
      </c>
      <c r="AD220" s="334">
        <f t="shared" si="55"/>
        <v>229.71931275303641</v>
      </c>
      <c r="AE220" s="334">
        <f t="shared" si="56"/>
        <v>445.49827935222669</v>
      </c>
      <c r="AF220" s="334">
        <f t="shared" si="57"/>
        <v>469.39051742577601</v>
      </c>
      <c r="AG220" s="334">
        <f t="shared" si="58"/>
        <v>470.32124916666669</v>
      </c>
      <c r="AH220" s="334">
        <f t="shared" si="59"/>
        <v>470.32124916666669</v>
      </c>
      <c r="AI220" s="334">
        <f t="shared" si="60"/>
        <v>470.32124916666669</v>
      </c>
    </row>
    <row r="221" spans="1:35" ht="15">
      <c r="A221" s="319">
        <v>687</v>
      </c>
      <c r="B221" s="268" t="s">
        <v>233</v>
      </c>
      <c r="C221" s="320">
        <v>11</v>
      </c>
      <c r="D221" s="326">
        <v>1999.05539</v>
      </c>
      <c r="E221" s="326">
        <v>1891.7917266320696</v>
      </c>
      <c r="F221" s="326">
        <v>1905.2604948632859</v>
      </c>
      <c r="G221" s="326">
        <v>1939.6726204697654</v>
      </c>
      <c r="H221" s="327">
        <v>1987.9788398289049</v>
      </c>
      <c r="I221" s="326">
        <v>1284.5111400000001</v>
      </c>
      <c r="J221" s="326">
        <v>1075.7321715</v>
      </c>
      <c r="K221" s="326">
        <v>1139.181738</v>
      </c>
      <c r="L221" s="326">
        <v>1171.2794555</v>
      </c>
      <c r="M221" s="327">
        <v>1240.1782470000001</v>
      </c>
      <c r="N221" s="326">
        <v>486.32891999999998</v>
      </c>
      <c r="O221" s="326">
        <v>498.9974419916</v>
      </c>
      <c r="P221" s="326">
        <v>499.49098043000004</v>
      </c>
      <c r="Q221" s="326">
        <v>499.49098043000004</v>
      </c>
      <c r="R221" s="326">
        <v>499.49098043000004</v>
      </c>
      <c r="S221" s="326"/>
      <c r="T221" s="356">
        <v>1477</v>
      </c>
      <c r="U221" s="334">
        <f t="shared" si="46"/>
        <v>1353.4565944482058</v>
      </c>
      <c r="V221" s="334">
        <f t="shared" si="47"/>
        <v>1280.833938139519</v>
      </c>
      <c r="W221" s="334">
        <f t="shared" si="48"/>
        <v>1289.9529416813039</v>
      </c>
      <c r="X221" s="334">
        <f t="shared" si="49"/>
        <v>1313.2516049219807</v>
      </c>
      <c r="Y221" s="334">
        <f t="shared" si="50"/>
        <v>1345.9572375280331</v>
      </c>
      <c r="Z221" s="334">
        <f t="shared" si="51"/>
        <v>869.67578876100208</v>
      </c>
      <c r="AA221" s="334">
        <f t="shared" si="52"/>
        <v>728.32239099526066</v>
      </c>
      <c r="AB221" s="334">
        <f t="shared" si="53"/>
        <v>771.28079756262684</v>
      </c>
      <c r="AC221" s="334">
        <f t="shared" si="54"/>
        <v>793.01249526066363</v>
      </c>
      <c r="AD221" s="334">
        <f t="shared" si="55"/>
        <v>839.66028909952604</v>
      </c>
      <c r="AE221" s="334">
        <f t="shared" si="56"/>
        <v>329.2680568720379</v>
      </c>
      <c r="AF221" s="334">
        <f t="shared" si="57"/>
        <v>337.84525524143532</v>
      </c>
      <c r="AG221" s="334">
        <f t="shared" si="58"/>
        <v>338.17940448882877</v>
      </c>
      <c r="AH221" s="334">
        <f t="shared" si="59"/>
        <v>338.17940448882877</v>
      </c>
      <c r="AI221" s="334">
        <f t="shared" si="60"/>
        <v>338.17940448882877</v>
      </c>
    </row>
    <row r="222" spans="1:35" ht="15">
      <c r="A222" s="319">
        <v>689</v>
      </c>
      <c r="B222" s="268" t="s">
        <v>234</v>
      </c>
      <c r="C222" s="320">
        <v>9</v>
      </c>
      <c r="D222" s="326">
        <v>5301.6812900000014</v>
      </c>
      <c r="E222" s="326">
        <v>4859.4577995910813</v>
      </c>
      <c r="F222" s="326">
        <v>4891.7763519780601</v>
      </c>
      <c r="G222" s="326">
        <v>4965.5720559934316</v>
      </c>
      <c r="H222" s="327">
        <v>5046.9328002246848</v>
      </c>
      <c r="I222" s="326">
        <v>2408.8915200000001</v>
      </c>
      <c r="J222" s="326">
        <v>1373.242469</v>
      </c>
      <c r="K222" s="326">
        <v>1211.41131</v>
      </c>
      <c r="L222" s="326">
        <v>1233.902296</v>
      </c>
      <c r="M222" s="327">
        <v>1306.484784</v>
      </c>
      <c r="N222" s="326">
        <v>844.20352000000014</v>
      </c>
      <c r="O222" s="326">
        <v>949.51305875599996</v>
      </c>
      <c r="P222" s="326">
        <v>954.90647623279995</v>
      </c>
      <c r="Q222" s="326">
        <v>954.90647623279995</v>
      </c>
      <c r="R222" s="326">
        <v>954.90647623279995</v>
      </c>
      <c r="S222" s="326"/>
      <c r="T222" s="356">
        <v>3093</v>
      </c>
      <c r="U222" s="334">
        <f t="shared" si="46"/>
        <v>1714.0902974458459</v>
      </c>
      <c r="V222" s="334">
        <f t="shared" si="47"/>
        <v>1571.1147105047144</v>
      </c>
      <c r="W222" s="334">
        <f t="shared" si="48"/>
        <v>1581.5636443511348</v>
      </c>
      <c r="X222" s="334">
        <f t="shared" si="49"/>
        <v>1605.4225851902461</v>
      </c>
      <c r="Y222" s="334">
        <f t="shared" si="50"/>
        <v>1631.7273844890674</v>
      </c>
      <c r="Z222" s="334">
        <f t="shared" si="51"/>
        <v>778.82040737148395</v>
      </c>
      <c r="AA222" s="334">
        <f t="shared" si="52"/>
        <v>443.98398609763984</v>
      </c>
      <c r="AB222" s="334">
        <f t="shared" si="53"/>
        <v>391.662240543162</v>
      </c>
      <c r="AC222" s="334">
        <f t="shared" si="54"/>
        <v>398.93381700614293</v>
      </c>
      <c r="AD222" s="334">
        <f t="shared" si="55"/>
        <v>422.40051212415131</v>
      </c>
      <c r="AE222" s="334">
        <f t="shared" si="56"/>
        <v>272.9400323310702</v>
      </c>
      <c r="AF222" s="334">
        <f t="shared" si="57"/>
        <v>306.9877331897834</v>
      </c>
      <c r="AG222" s="334">
        <f t="shared" si="58"/>
        <v>308.7314827781442</v>
      </c>
      <c r="AH222" s="334">
        <f t="shared" si="59"/>
        <v>308.7314827781442</v>
      </c>
      <c r="AI222" s="334">
        <f t="shared" si="60"/>
        <v>308.7314827781442</v>
      </c>
    </row>
    <row r="223" spans="1:35" ht="15">
      <c r="A223" s="319">
        <v>691</v>
      </c>
      <c r="B223" s="268" t="s">
        <v>235</v>
      </c>
      <c r="C223" s="320">
        <v>17</v>
      </c>
      <c r="D223" s="326">
        <v>4337.0132999999996</v>
      </c>
      <c r="E223" s="326">
        <v>4109.6773989574776</v>
      </c>
      <c r="F223" s="326">
        <v>4153.762421161905</v>
      </c>
      <c r="G223" s="326">
        <v>4284.4030328829804</v>
      </c>
      <c r="H223" s="327">
        <v>4391.7824455521495</v>
      </c>
      <c r="I223" s="326">
        <v>437.96537000000001</v>
      </c>
      <c r="J223" s="326">
        <v>335.21327700000001</v>
      </c>
      <c r="K223" s="326">
        <v>342.95245999999997</v>
      </c>
      <c r="L223" s="326">
        <v>352.03741100000008</v>
      </c>
      <c r="M223" s="327">
        <v>372.74549400000001</v>
      </c>
      <c r="N223" s="326">
        <v>731.62466000000006</v>
      </c>
      <c r="O223" s="326">
        <v>830.91997462399979</v>
      </c>
      <c r="P223" s="326">
        <v>831.54382937599974</v>
      </c>
      <c r="Q223" s="326">
        <v>831.54382937599974</v>
      </c>
      <c r="R223" s="326">
        <v>831.54382937599974</v>
      </c>
      <c r="S223" s="326"/>
      <c r="T223" s="356">
        <v>2636</v>
      </c>
      <c r="U223" s="334">
        <f t="shared" si="46"/>
        <v>1645.3009484066768</v>
      </c>
      <c r="V223" s="334">
        <f t="shared" si="47"/>
        <v>1559.0581938381933</v>
      </c>
      <c r="W223" s="334">
        <f t="shared" si="48"/>
        <v>1575.7824056001157</v>
      </c>
      <c r="X223" s="334">
        <f t="shared" si="49"/>
        <v>1625.3425769662292</v>
      </c>
      <c r="Y223" s="334">
        <f t="shared" si="50"/>
        <v>1666.0783177360204</v>
      </c>
      <c r="Z223" s="334">
        <f t="shared" si="51"/>
        <v>166.1477124430956</v>
      </c>
      <c r="AA223" s="334">
        <f t="shared" si="52"/>
        <v>127.16740402124431</v>
      </c>
      <c r="AB223" s="334">
        <f t="shared" si="53"/>
        <v>130.10336115326251</v>
      </c>
      <c r="AC223" s="334">
        <f t="shared" si="54"/>
        <v>133.54985242792111</v>
      </c>
      <c r="AD223" s="334">
        <f t="shared" si="55"/>
        <v>141.40572610015175</v>
      </c>
      <c r="AE223" s="334">
        <f t="shared" si="56"/>
        <v>277.55108497723825</v>
      </c>
      <c r="AF223" s="334">
        <f t="shared" si="57"/>
        <v>315.22002072230646</v>
      </c>
      <c r="AG223" s="334">
        <f t="shared" si="58"/>
        <v>315.45668792716225</v>
      </c>
      <c r="AH223" s="334">
        <f t="shared" si="59"/>
        <v>315.45668792716225</v>
      </c>
      <c r="AI223" s="334">
        <f t="shared" si="60"/>
        <v>315.45668792716225</v>
      </c>
    </row>
    <row r="224" spans="1:35" ht="15">
      <c r="A224" s="319">
        <v>694</v>
      </c>
      <c r="B224" s="268" t="s">
        <v>236</v>
      </c>
      <c r="C224" s="320">
        <v>5</v>
      </c>
      <c r="D224" s="326">
        <v>54572.62417000001</v>
      </c>
      <c r="E224" s="326">
        <v>51149.112262534494</v>
      </c>
      <c r="F224" s="326">
        <v>52403.170844291992</v>
      </c>
      <c r="G224" s="326">
        <v>54548.965740600004</v>
      </c>
      <c r="H224" s="327">
        <v>56443.163750844142</v>
      </c>
      <c r="I224" s="326">
        <v>11762.78916</v>
      </c>
      <c r="J224" s="326">
        <v>11425.5344515</v>
      </c>
      <c r="K224" s="326">
        <v>12376.636868</v>
      </c>
      <c r="L224" s="326">
        <v>12736.626380499998</v>
      </c>
      <c r="M224" s="327">
        <v>13485.839696999998</v>
      </c>
      <c r="N224" s="326">
        <v>10328.113939999999</v>
      </c>
      <c r="O224" s="326">
        <v>10149.451464885999</v>
      </c>
      <c r="P224" s="326">
        <v>10137.222569734</v>
      </c>
      <c r="Q224" s="326">
        <v>10137.222569734</v>
      </c>
      <c r="R224" s="326">
        <v>10137.222569734</v>
      </c>
      <c r="S224" s="326"/>
      <c r="T224" s="356">
        <v>28349</v>
      </c>
      <c r="U224" s="334">
        <f t="shared" si="46"/>
        <v>1925.0281904123606</v>
      </c>
      <c r="V224" s="334">
        <f t="shared" si="47"/>
        <v>1804.2651332510668</v>
      </c>
      <c r="W224" s="334">
        <f t="shared" si="48"/>
        <v>1848.5015642277326</v>
      </c>
      <c r="X224" s="334">
        <f t="shared" si="49"/>
        <v>1924.1936484743733</v>
      </c>
      <c r="Y224" s="334">
        <f t="shared" si="50"/>
        <v>1991.0107499680462</v>
      </c>
      <c r="Z224" s="334">
        <f t="shared" si="51"/>
        <v>414.92783378602422</v>
      </c>
      <c r="AA224" s="334">
        <f t="shared" si="52"/>
        <v>403.03130450809556</v>
      </c>
      <c r="AB224" s="334">
        <f t="shared" si="53"/>
        <v>436.58107404141236</v>
      </c>
      <c r="AC224" s="334">
        <f t="shared" si="54"/>
        <v>449.27956472891452</v>
      </c>
      <c r="AD224" s="334">
        <f t="shared" si="55"/>
        <v>475.70777441885065</v>
      </c>
      <c r="AE224" s="334">
        <f t="shared" si="56"/>
        <v>364.3202208190765</v>
      </c>
      <c r="AF224" s="334">
        <f t="shared" si="57"/>
        <v>358.01797117661994</v>
      </c>
      <c r="AG224" s="334">
        <f t="shared" si="58"/>
        <v>357.58660163441391</v>
      </c>
      <c r="AH224" s="334">
        <f t="shared" si="59"/>
        <v>357.58660163441391</v>
      </c>
      <c r="AI224" s="334">
        <f t="shared" si="60"/>
        <v>357.58660163441391</v>
      </c>
    </row>
    <row r="225" spans="1:35" ht="15">
      <c r="A225" s="319">
        <v>697</v>
      </c>
      <c r="B225" s="268" t="s">
        <v>237</v>
      </c>
      <c r="C225" s="320">
        <v>18</v>
      </c>
      <c r="D225" s="326">
        <v>1954.5435700000003</v>
      </c>
      <c r="E225" s="326">
        <v>1859.251321593975</v>
      </c>
      <c r="F225" s="326">
        <v>1861.3419664830858</v>
      </c>
      <c r="G225" s="326">
        <v>1903.7589415893901</v>
      </c>
      <c r="H225" s="327">
        <v>1949.7400954041348</v>
      </c>
      <c r="I225" s="326">
        <v>423.07830000000001</v>
      </c>
      <c r="J225" s="326">
        <v>339.90276950000003</v>
      </c>
      <c r="K225" s="326">
        <v>355.7612420000001</v>
      </c>
      <c r="L225" s="326">
        <v>365.59257350000007</v>
      </c>
      <c r="M225" s="327">
        <v>387.09801900000002</v>
      </c>
      <c r="N225" s="326">
        <v>897.41485999999998</v>
      </c>
      <c r="O225" s="326">
        <v>903.28082250399996</v>
      </c>
      <c r="P225" s="326">
        <v>903.1383088</v>
      </c>
      <c r="Q225" s="326">
        <v>903.1383088</v>
      </c>
      <c r="R225" s="326">
        <v>903.1383088</v>
      </c>
      <c r="S225" s="326"/>
      <c r="T225" s="356">
        <v>1174</v>
      </c>
      <c r="U225" s="334">
        <f t="shared" si="46"/>
        <v>1664.8582367972745</v>
      </c>
      <c r="V225" s="334">
        <f t="shared" si="47"/>
        <v>1583.6893710340503</v>
      </c>
      <c r="W225" s="334">
        <f t="shared" si="48"/>
        <v>1585.4701588441958</v>
      </c>
      <c r="X225" s="334">
        <f t="shared" si="49"/>
        <v>1621.6004613197531</v>
      </c>
      <c r="Y225" s="334">
        <f t="shared" si="50"/>
        <v>1660.7666911449189</v>
      </c>
      <c r="Z225" s="334">
        <f t="shared" si="51"/>
        <v>360.37333901192505</v>
      </c>
      <c r="AA225" s="334">
        <f t="shared" si="52"/>
        <v>289.52535732538337</v>
      </c>
      <c r="AB225" s="334">
        <f t="shared" si="53"/>
        <v>303.03342589437824</v>
      </c>
      <c r="AC225" s="334">
        <f t="shared" si="54"/>
        <v>311.40764352640548</v>
      </c>
      <c r="AD225" s="334">
        <f t="shared" si="55"/>
        <v>329.72574020442931</v>
      </c>
      <c r="AE225" s="334">
        <f t="shared" si="56"/>
        <v>764.40788756388417</v>
      </c>
      <c r="AF225" s="334">
        <f t="shared" si="57"/>
        <v>769.40444847018728</v>
      </c>
      <c r="AG225" s="334">
        <f t="shared" si="58"/>
        <v>769.28305689948888</v>
      </c>
      <c r="AH225" s="334">
        <f t="shared" si="59"/>
        <v>769.28305689948888</v>
      </c>
      <c r="AI225" s="334">
        <f t="shared" si="60"/>
        <v>769.28305689948888</v>
      </c>
    </row>
    <row r="226" spans="1:35" ht="15">
      <c r="A226" s="319">
        <v>698</v>
      </c>
      <c r="B226" s="319" t="s">
        <v>238</v>
      </c>
      <c r="C226" s="320">
        <v>19</v>
      </c>
      <c r="D226" s="326">
        <v>130085.19615999999</v>
      </c>
      <c r="E226" s="326">
        <v>125857.81667540946</v>
      </c>
      <c r="F226" s="326">
        <v>127219.40104765726</v>
      </c>
      <c r="G226" s="326">
        <v>133208.50354337369</v>
      </c>
      <c r="H226" s="327">
        <v>138798.25438091179</v>
      </c>
      <c r="I226" s="326">
        <v>13357.576929999999</v>
      </c>
      <c r="J226" s="326">
        <v>10670.255562</v>
      </c>
      <c r="K226" s="326">
        <v>10988.322748000001</v>
      </c>
      <c r="L226" s="326">
        <v>11282.244072000001</v>
      </c>
      <c r="M226" s="327">
        <v>11945.905488</v>
      </c>
      <c r="N226" s="326">
        <v>35084.67828</v>
      </c>
      <c r="O226" s="326">
        <v>35927.539905061996</v>
      </c>
      <c r="P226" s="326">
        <v>35927.539905061996</v>
      </c>
      <c r="Q226" s="326">
        <v>35927.539905061996</v>
      </c>
      <c r="R226" s="326">
        <v>35927.539905061996</v>
      </c>
      <c r="S226" s="326"/>
      <c r="T226" s="356">
        <v>64535</v>
      </c>
      <c r="U226" s="334">
        <f t="shared" si="46"/>
        <v>2015.7309391802896</v>
      </c>
      <c r="V226" s="334">
        <f t="shared" si="47"/>
        <v>1950.2257174464935</v>
      </c>
      <c r="W226" s="334">
        <f t="shared" si="48"/>
        <v>1971.3241039382854</v>
      </c>
      <c r="X226" s="334">
        <f t="shared" si="49"/>
        <v>2064.1280474684077</v>
      </c>
      <c r="Y226" s="334">
        <f t="shared" si="50"/>
        <v>2150.7438503279118</v>
      </c>
      <c r="Z226" s="334">
        <f t="shared" si="51"/>
        <v>206.98190020918881</v>
      </c>
      <c r="AA226" s="334">
        <f t="shared" si="52"/>
        <v>165.34059908576742</v>
      </c>
      <c r="AB226" s="334">
        <f t="shared" si="53"/>
        <v>170.26919885333538</v>
      </c>
      <c r="AC226" s="334">
        <f t="shared" si="54"/>
        <v>174.82364719919426</v>
      </c>
      <c r="AD226" s="334">
        <f t="shared" si="55"/>
        <v>185.10739115208801</v>
      </c>
      <c r="AE226" s="334">
        <f t="shared" si="56"/>
        <v>543.65349469280238</v>
      </c>
      <c r="AF226" s="334">
        <f t="shared" si="57"/>
        <v>556.71402967478105</v>
      </c>
      <c r="AG226" s="334">
        <f t="shared" si="58"/>
        <v>556.71402967478105</v>
      </c>
      <c r="AH226" s="334">
        <f t="shared" si="59"/>
        <v>556.71402967478105</v>
      </c>
      <c r="AI226" s="334">
        <f t="shared" si="60"/>
        <v>556.71402967478105</v>
      </c>
    </row>
    <row r="227" spans="1:35" ht="15">
      <c r="A227" s="319">
        <v>700</v>
      </c>
      <c r="B227" s="319" t="s">
        <v>239</v>
      </c>
      <c r="C227" s="320">
        <v>9</v>
      </c>
      <c r="D227" s="326">
        <v>8488.9791299999997</v>
      </c>
      <c r="E227" s="326">
        <v>8598.4772397528213</v>
      </c>
      <c r="F227" s="326">
        <v>8849.4372198060028</v>
      </c>
      <c r="G227" s="326">
        <v>9014.9490727678312</v>
      </c>
      <c r="H227" s="327">
        <v>9233.7616933114023</v>
      </c>
      <c r="I227" s="326">
        <v>1465.1404600000001</v>
      </c>
      <c r="J227" s="326">
        <v>1261.8041000000001</v>
      </c>
      <c r="K227" s="326">
        <v>1346.7916379999999</v>
      </c>
      <c r="L227" s="326">
        <v>1385.2337289999998</v>
      </c>
      <c r="M227" s="327">
        <v>1466.7180659999997</v>
      </c>
      <c r="N227" s="326">
        <v>1955.5357400000003</v>
      </c>
      <c r="O227" s="326">
        <v>2161.2026764111997</v>
      </c>
      <c r="P227" s="326">
        <v>2171.6002050079996</v>
      </c>
      <c r="Q227" s="326">
        <v>2171.6002050079996</v>
      </c>
      <c r="R227" s="326">
        <v>2171.6002050079996</v>
      </c>
      <c r="S227" s="326"/>
      <c r="T227" s="356">
        <v>4842</v>
      </c>
      <c r="U227" s="334">
        <f t="shared" si="46"/>
        <v>1753.1968463444855</v>
      </c>
      <c r="V227" s="334">
        <f t="shared" si="47"/>
        <v>1775.8110780158656</v>
      </c>
      <c r="W227" s="334">
        <f t="shared" si="48"/>
        <v>1827.6408962837675</v>
      </c>
      <c r="X227" s="334">
        <f t="shared" si="49"/>
        <v>1861.8234351028152</v>
      </c>
      <c r="Y227" s="334">
        <f t="shared" si="50"/>
        <v>1907.0139804443211</v>
      </c>
      <c r="Z227" s="334">
        <f t="shared" si="51"/>
        <v>302.58993391160675</v>
      </c>
      <c r="AA227" s="334">
        <f t="shared" si="52"/>
        <v>260.59564229657167</v>
      </c>
      <c r="AB227" s="334">
        <f t="shared" si="53"/>
        <v>278.14779801734824</v>
      </c>
      <c r="AC227" s="334">
        <f t="shared" si="54"/>
        <v>286.08709809995867</v>
      </c>
      <c r="AD227" s="334">
        <f t="shared" si="55"/>
        <v>302.91575092936796</v>
      </c>
      <c r="AE227" s="334">
        <f t="shared" si="56"/>
        <v>403.86942172655932</v>
      </c>
      <c r="AF227" s="334">
        <f t="shared" si="57"/>
        <v>446.34503849880213</v>
      </c>
      <c r="AG227" s="334">
        <f t="shared" si="58"/>
        <v>448.49240086906229</v>
      </c>
      <c r="AH227" s="334">
        <f t="shared" si="59"/>
        <v>448.49240086906229</v>
      </c>
      <c r="AI227" s="334">
        <f t="shared" si="60"/>
        <v>448.49240086906229</v>
      </c>
    </row>
    <row r="228" spans="1:35" ht="15">
      <c r="A228" s="319">
        <v>702</v>
      </c>
      <c r="B228" s="321" t="s">
        <v>240</v>
      </c>
      <c r="C228" s="320">
        <v>6</v>
      </c>
      <c r="D228" s="326">
        <v>6805.7956499999991</v>
      </c>
      <c r="E228" s="326">
        <v>6830.2846951926722</v>
      </c>
      <c r="F228" s="326">
        <v>6812.0452761727465</v>
      </c>
      <c r="G228" s="326">
        <v>6952.2322245170017</v>
      </c>
      <c r="H228" s="327">
        <v>7143.0325994610284</v>
      </c>
      <c r="I228" s="326">
        <v>1563.10673</v>
      </c>
      <c r="J228" s="326">
        <v>1328.6885995</v>
      </c>
      <c r="K228" s="326">
        <v>1400.9454460000002</v>
      </c>
      <c r="L228" s="326">
        <v>1440.0418395000002</v>
      </c>
      <c r="M228" s="327">
        <v>1524.7501830000001</v>
      </c>
      <c r="N228" s="326">
        <v>2006.7965299999998</v>
      </c>
      <c r="O228" s="326">
        <v>2136.2246955000001</v>
      </c>
      <c r="P228" s="326">
        <v>2139.4570190759996</v>
      </c>
      <c r="Q228" s="326">
        <v>2139.4570190759996</v>
      </c>
      <c r="R228" s="326">
        <v>2139.4570190759996</v>
      </c>
      <c r="S228" s="326"/>
      <c r="T228" s="356">
        <v>4114</v>
      </c>
      <c r="U228" s="334">
        <f t="shared" si="46"/>
        <v>1654.3013247447739</v>
      </c>
      <c r="V228" s="334">
        <f t="shared" si="47"/>
        <v>1660.2539366049277</v>
      </c>
      <c r="W228" s="334">
        <f t="shared" si="48"/>
        <v>1655.8204366000843</v>
      </c>
      <c r="X228" s="334">
        <f t="shared" si="49"/>
        <v>1689.8960195714637</v>
      </c>
      <c r="Y228" s="334">
        <f t="shared" si="50"/>
        <v>1736.274331419793</v>
      </c>
      <c r="Z228" s="334">
        <f t="shared" si="51"/>
        <v>379.9481599416626</v>
      </c>
      <c r="AA228" s="334">
        <f t="shared" si="52"/>
        <v>322.96757401555664</v>
      </c>
      <c r="AB228" s="334">
        <f t="shared" si="53"/>
        <v>340.5312216820613</v>
      </c>
      <c r="AC228" s="334">
        <f t="shared" si="54"/>
        <v>350.03447727272732</v>
      </c>
      <c r="AD228" s="334">
        <f t="shared" si="55"/>
        <v>370.6247406417113</v>
      </c>
      <c r="AE228" s="334">
        <f t="shared" si="56"/>
        <v>487.7969202722411</v>
      </c>
      <c r="AF228" s="334">
        <f t="shared" si="57"/>
        <v>519.25733969372868</v>
      </c>
      <c r="AG228" s="334">
        <f t="shared" si="58"/>
        <v>520.04302845794837</v>
      </c>
      <c r="AH228" s="334">
        <f t="shared" si="59"/>
        <v>520.04302845794837</v>
      </c>
      <c r="AI228" s="334">
        <f t="shared" si="60"/>
        <v>520.04302845794837</v>
      </c>
    </row>
    <row r="229" spans="1:35" ht="15">
      <c r="A229" s="319">
        <v>704</v>
      </c>
      <c r="B229" s="268" t="s">
        <v>241</v>
      </c>
      <c r="C229" s="320">
        <v>2</v>
      </c>
      <c r="D229" s="326">
        <v>11718.852649999999</v>
      </c>
      <c r="E229" s="326">
        <v>11113.509197156434</v>
      </c>
      <c r="F229" s="326">
        <v>11338.949488344511</v>
      </c>
      <c r="G229" s="326">
        <v>11896.749113083159</v>
      </c>
      <c r="H229" s="327">
        <v>12378.130228165168</v>
      </c>
      <c r="I229" s="326">
        <v>1013.12126</v>
      </c>
      <c r="J229" s="326">
        <v>762.72947550000015</v>
      </c>
      <c r="K229" s="326">
        <v>779.05036600000005</v>
      </c>
      <c r="L229" s="326">
        <v>799.65435550000007</v>
      </c>
      <c r="M229" s="327">
        <v>846.69284700000014</v>
      </c>
      <c r="N229" s="326">
        <v>1300.1113700000001</v>
      </c>
      <c r="O229" s="326">
        <v>1401.3342782723998</v>
      </c>
      <c r="P229" s="326">
        <v>1405.3074191363999</v>
      </c>
      <c r="Q229" s="326">
        <v>1405.3074191363999</v>
      </c>
      <c r="R229" s="326">
        <v>1405.3074191363999</v>
      </c>
      <c r="S229" s="326"/>
      <c r="T229" s="356">
        <v>6428</v>
      </c>
      <c r="U229" s="334">
        <f t="shared" si="46"/>
        <v>1823.0946873055379</v>
      </c>
      <c r="V229" s="334">
        <f t="shared" si="47"/>
        <v>1728.9217792713807</v>
      </c>
      <c r="W229" s="334">
        <f t="shared" si="48"/>
        <v>1763.9933864879451</v>
      </c>
      <c r="X229" s="334">
        <f t="shared" si="49"/>
        <v>1850.7699304734222</v>
      </c>
      <c r="Y229" s="334">
        <f t="shared" si="50"/>
        <v>1925.658093989603</v>
      </c>
      <c r="Z229" s="334">
        <f t="shared" si="51"/>
        <v>157.61065028002488</v>
      </c>
      <c r="AA229" s="334">
        <f t="shared" si="52"/>
        <v>118.65735462041073</v>
      </c>
      <c r="AB229" s="334">
        <f t="shared" si="53"/>
        <v>121.19638550093342</v>
      </c>
      <c r="AC229" s="334">
        <f t="shared" si="54"/>
        <v>124.40173545426261</v>
      </c>
      <c r="AD229" s="334">
        <f t="shared" si="55"/>
        <v>131.71948459863103</v>
      </c>
      <c r="AE229" s="334">
        <f t="shared" si="56"/>
        <v>202.25752489110144</v>
      </c>
      <c r="AF229" s="334">
        <f t="shared" si="57"/>
        <v>218.00471037218418</v>
      </c>
      <c r="AG229" s="334">
        <f t="shared" si="58"/>
        <v>218.6228094487243</v>
      </c>
      <c r="AH229" s="334">
        <f t="shared" si="59"/>
        <v>218.6228094487243</v>
      </c>
      <c r="AI229" s="334">
        <f t="shared" si="60"/>
        <v>218.6228094487243</v>
      </c>
    </row>
    <row r="230" spans="1:35" ht="15">
      <c r="A230" s="319">
        <v>707</v>
      </c>
      <c r="B230" s="268" t="s">
        <v>242</v>
      </c>
      <c r="C230" s="320">
        <v>12</v>
      </c>
      <c r="D230" s="326">
        <v>2503.7602700000007</v>
      </c>
      <c r="E230" s="326">
        <v>2531.1914412792653</v>
      </c>
      <c r="F230" s="326">
        <v>2472.685032284046</v>
      </c>
      <c r="G230" s="326">
        <v>2528.3778046623561</v>
      </c>
      <c r="H230" s="327">
        <v>2589.7100134128714</v>
      </c>
      <c r="I230" s="326">
        <v>475.6302</v>
      </c>
      <c r="J230" s="326">
        <v>387.88592050000005</v>
      </c>
      <c r="K230" s="326">
        <v>406.52195800000004</v>
      </c>
      <c r="L230" s="326">
        <v>417.77137049999999</v>
      </c>
      <c r="M230" s="327">
        <v>442.34615700000001</v>
      </c>
      <c r="N230" s="326">
        <v>683.82366999999988</v>
      </c>
      <c r="O230" s="326">
        <v>739.00774256000011</v>
      </c>
      <c r="P230" s="326">
        <v>741.03678521600011</v>
      </c>
      <c r="Q230" s="326">
        <v>741.03678521600011</v>
      </c>
      <c r="R230" s="326">
        <v>741.03678521600011</v>
      </c>
      <c r="S230" s="326"/>
      <c r="T230" s="356">
        <v>1960</v>
      </c>
      <c r="U230" s="334">
        <f t="shared" si="46"/>
        <v>1277.4287091836736</v>
      </c>
      <c r="V230" s="334">
        <f t="shared" si="47"/>
        <v>1291.4242047343189</v>
      </c>
      <c r="W230" s="334">
        <f t="shared" si="48"/>
        <v>1261.5739960632889</v>
      </c>
      <c r="X230" s="334">
        <f t="shared" si="49"/>
        <v>1289.9886758481409</v>
      </c>
      <c r="Y230" s="334">
        <f t="shared" si="50"/>
        <v>1321.2806190881997</v>
      </c>
      <c r="Z230" s="334">
        <f t="shared" si="51"/>
        <v>242.6684693877551</v>
      </c>
      <c r="AA230" s="334">
        <f t="shared" si="52"/>
        <v>197.90097984693881</v>
      </c>
      <c r="AB230" s="334">
        <f t="shared" si="53"/>
        <v>207.40916224489797</v>
      </c>
      <c r="AC230" s="334">
        <f t="shared" si="54"/>
        <v>213.14865841836732</v>
      </c>
      <c r="AD230" s="334">
        <f t="shared" si="55"/>
        <v>225.68681479591837</v>
      </c>
      <c r="AE230" s="334">
        <f t="shared" si="56"/>
        <v>348.8896275510204</v>
      </c>
      <c r="AF230" s="334">
        <f t="shared" si="57"/>
        <v>377.04476661224498</v>
      </c>
      <c r="AG230" s="334">
        <f t="shared" si="58"/>
        <v>378.07999245714296</v>
      </c>
      <c r="AH230" s="334">
        <f t="shared" si="59"/>
        <v>378.07999245714296</v>
      </c>
      <c r="AI230" s="334">
        <f t="shared" si="60"/>
        <v>378.07999245714296</v>
      </c>
    </row>
    <row r="231" spans="1:35" ht="15">
      <c r="A231" s="319">
        <v>710</v>
      </c>
      <c r="B231" s="268" t="s">
        <v>227</v>
      </c>
      <c r="C231" s="320">
        <v>1</v>
      </c>
      <c r="D231" s="326">
        <v>57333.020739999993</v>
      </c>
      <c r="E231" s="326">
        <v>54778.593203654935</v>
      </c>
      <c r="F231" s="326">
        <v>55436.075800897612</v>
      </c>
      <c r="G231" s="326">
        <v>57656.033049996389</v>
      </c>
      <c r="H231" s="327">
        <v>59340.718455743357</v>
      </c>
      <c r="I231" s="326">
        <v>4224.4531300000008</v>
      </c>
      <c r="J231" s="326">
        <v>3455.2188515000003</v>
      </c>
      <c r="K231" s="326">
        <v>3568.8002260000003</v>
      </c>
      <c r="L231" s="326">
        <v>3664.6551755</v>
      </c>
      <c r="M231" s="327">
        <v>3880.2231270000002</v>
      </c>
      <c r="N231" s="326">
        <v>12339.25267</v>
      </c>
      <c r="O231" s="326">
        <v>12409.8369070468</v>
      </c>
      <c r="P231" s="326">
        <v>12409.8369070468</v>
      </c>
      <c r="Q231" s="326">
        <v>12409.8369070468</v>
      </c>
      <c r="R231" s="326">
        <v>12409.8369070468</v>
      </c>
      <c r="S231" s="326"/>
      <c r="T231" s="356">
        <v>27306</v>
      </c>
      <c r="U231" s="334">
        <f t="shared" si="46"/>
        <v>2099.649188456749</v>
      </c>
      <c r="V231" s="334">
        <f t="shared" si="47"/>
        <v>2006.1009742787276</v>
      </c>
      <c r="W231" s="334">
        <f t="shared" si="48"/>
        <v>2030.1792939609468</v>
      </c>
      <c r="X231" s="334">
        <f t="shared" si="49"/>
        <v>2111.4785413460922</v>
      </c>
      <c r="Y231" s="334">
        <f t="shared" si="50"/>
        <v>2173.1750697921102</v>
      </c>
      <c r="Z231" s="334">
        <f t="shared" si="51"/>
        <v>154.70787116384682</v>
      </c>
      <c r="AA231" s="334">
        <f t="shared" si="52"/>
        <v>126.53698276935474</v>
      </c>
      <c r="AB231" s="334">
        <f t="shared" si="53"/>
        <v>130.6965584853146</v>
      </c>
      <c r="AC231" s="334">
        <f t="shared" si="54"/>
        <v>134.20695728045118</v>
      </c>
      <c r="AD231" s="334">
        <f t="shared" si="55"/>
        <v>142.10148417930125</v>
      </c>
      <c r="AE231" s="334">
        <f t="shared" si="56"/>
        <v>451.88796125393685</v>
      </c>
      <c r="AF231" s="334">
        <f t="shared" si="57"/>
        <v>454.47289632486633</v>
      </c>
      <c r="AG231" s="334">
        <f t="shared" si="58"/>
        <v>454.47289632486633</v>
      </c>
      <c r="AH231" s="334">
        <f t="shared" si="59"/>
        <v>454.47289632486633</v>
      </c>
      <c r="AI231" s="334">
        <f t="shared" si="60"/>
        <v>454.47289632486633</v>
      </c>
    </row>
    <row r="232" spans="1:35" ht="15">
      <c r="A232" s="319">
        <v>729</v>
      </c>
      <c r="B232" s="268" t="s">
        <v>243</v>
      </c>
      <c r="C232" s="320">
        <v>13</v>
      </c>
      <c r="D232" s="326">
        <v>14012.284589999999</v>
      </c>
      <c r="E232" s="326">
        <v>14156.399355556292</v>
      </c>
      <c r="F232" s="326">
        <v>13858.995600248965</v>
      </c>
      <c r="G232" s="326">
        <v>14244.495326188233</v>
      </c>
      <c r="H232" s="327">
        <v>14635.10216090926</v>
      </c>
      <c r="I232" s="326">
        <v>2128.3275199999998</v>
      </c>
      <c r="J232" s="326">
        <v>1779.3467565000003</v>
      </c>
      <c r="K232" s="326">
        <v>1864.2849920000003</v>
      </c>
      <c r="L232" s="326">
        <v>1915.7343095000003</v>
      </c>
      <c r="M232" s="327">
        <v>2028.4245630000003</v>
      </c>
      <c r="N232" s="326">
        <v>3146.6699000000003</v>
      </c>
      <c r="O232" s="326">
        <v>3312.3730621228001</v>
      </c>
      <c r="P232" s="326">
        <v>3317.4874427499999</v>
      </c>
      <c r="Q232" s="326">
        <v>3317.4874427499999</v>
      </c>
      <c r="R232" s="326">
        <v>3317.4874427499999</v>
      </c>
      <c r="S232" s="326"/>
      <c r="T232" s="356">
        <v>8975</v>
      </c>
      <c r="U232" s="334">
        <f t="shared" si="46"/>
        <v>1561.2573359331477</v>
      </c>
      <c r="V232" s="334">
        <f t="shared" si="47"/>
        <v>1577.314691426885</v>
      </c>
      <c r="W232" s="334">
        <f t="shared" si="48"/>
        <v>1544.1777827575447</v>
      </c>
      <c r="X232" s="334">
        <f t="shared" si="49"/>
        <v>1587.1303984610845</v>
      </c>
      <c r="Y232" s="334">
        <f t="shared" si="50"/>
        <v>1630.6520513547921</v>
      </c>
      <c r="Z232" s="334">
        <f t="shared" si="51"/>
        <v>237.139556545961</v>
      </c>
      <c r="AA232" s="334">
        <f t="shared" si="52"/>
        <v>198.25590601671314</v>
      </c>
      <c r="AB232" s="334">
        <f t="shared" si="53"/>
        <v>207.71977626740951</v>
      </c>
      <c r="AC232" s="334">
        <f t="shared" si="54"/>
        <v>213.4522907520892</v>
      </c>
      <c r="AD232" s="334">
        <f t="shared" si="55"/>
        <v>226.00830785515325</v>
      </c>
      <c r="AE232" s="334">
        <f t="shared" si="56"/>
        <v>350.60388857938722</v>
      </c>
      <c r="AF232" s="334">
        <f t="shared" si="57"/>
        <v>369.06663644822282</v>
      </c>
      <c r="AG232" s="334">
        <f t="shared" si="58"/>
        <v>369.63648387186629</v>
      </c>
      <c r="AH232" s="334">
        <f t="shared" si="59"/>
        <v>369.63648387186629</v>
      </c>
      <c r="AI232" s="334">
        <f t="shared" si="60"/>
        <v>369.63648387186629</v>
      </c>
    </row>
    <row r="233" spans="1:35" ht="15">
      <c r="A233" s="319">
        <v>732</v>
      </c>
      <c r="B233" s="268" t="s">
        <v>244</v>
      </c>
      <c r="C233" s="320">
        <v>19</v>
      </c>
      <c r="D233" s="326">
        <v>4543.8080300000001</v>
      </c>
      <c r="E233" s="326">
        <v>5153.348301902096</v>
      </c>
      <c r="F233" s="326">
        <v>5038.2454909424223</v>
      </c>
      <c r="G233" s="326">
        <v>5128.7800996311062</v>
      </c>
      <c r="H233" s="327">
        <v>5238.3121949411006</v>
      </c>
      <c r="I233" s="326">
        <v>1016.5881400000001</v>
      </c>
      <c r="J233" s="326">
        <v>815.82708749999995</v>
      </c>
      <c r="K233" s="326">
        <v>853.0007240000001</v>
      </c>
      <c r="L233" s="326">
        <v>876.52687649999996</v>
      </c>
      <c r="M233" s="327">
        <v>928.08728100000008</v>
      </c>
      <c r="N233" s="326">
        <v>1304.4806599999999</v>
      </c>
      <c r="O233" s="326">
        <v>1446.5139245380001</v>
      </c>
      <c r="P233" s="326">
        <v>1453.274458714</v>
      </c>
      <c r="Q233" s="326">
        <v>1453.274458714</v>
      </c>
      <c r="R233" s="326">
        <v>1453.274458714</v>
      </c>
      <c r="S233" s="326"/>
      <c r="T233" s="356">
        <v>3336</v>
      </c>
      <c r="U233" s="334">
        <f t="shared" si="46"/>
        <v>1362.0527667865708</v>
      </c>
      <c r="V233" s="334">
        <f t="shared" si="47"/>
        <v>1544.7686756301246</v>
      </c>
      <c r="W233" s="334">
        <f t="shared" si="48"/>
        <v>1510.2654349347788</v>
      </c>
      <c r="X233" s="334">
        <f t="shared" si="49"/>
        <v>1537.4041066040486</v>
      </c>
      <c r="Y233" s="334">
        <f t="shared" si="50"/>
        <v>1570.2374685075242</v>
      </c>
      <c r="Z233" s="334">
        <f t="shared" si="51"/>
        <v>304.73265587529977</v>
      </c>
      <c r="AA233" s="334">
        <f t="shared" si="52"/>
        <v>244.5524842625899</v>
      </c>
      <c r="AB233" s="334">
        <f t="shared" si="53"/>
        <v>255.69566067146289</v>
      </c>
      <c r="AC233" s="334">
        <f t="shared" si="54"/>
        <v>262.74786465827339</v>
      </c>
      <c r="AD233" s="334">
        <f t="shared" si="55"/>
        <v>278.20362140287773</v>
      </c>
      <c r="AE233" s="334">
        <f t="shared" si="56"/>
        <v>391.03137290167865</v>
      </c>
      <c r="AF233" s="334">
        <f t="shared" si="57"/>
        <v>433.60729152817748</v>
      </c>
      <c r="AG233" s="334">
        <f t="shared" si="58"/>
        <v>435.63383054976021</v>
      </c>
      <c r="AH233" s="334">
        <f t="shared" si="59"/>
        <v>435.63383054976021</v>
      </c>
      <c r="AI233" s="334">
        <f t="shared" si="60"/>
        <v>435.63383054976021</v>
      </c>
    </row>
    <row r="234" spans="1:35" ht="15">
      <c r="A234" s="319">
        <v>734</v>
      </c>
      <c r="B234" s="268" t="s">
        <v>245</v>
      </c>
      <c r="C234" s="320">
        <v>2</v>
      </c>
      <c r="D234" s="326">
        <v>89138.097569999998</v>
      </c>
      <c r="E234" s="326">
        <v>85713.430442402037</v>
      </c>
      <c r="F234" s="326">
        <v>85967.614797121729</v>
      </c>
      <c r="G234" s="326">
        <v>88960.804004910708</v>
      </c>
      <c r="H234" s="327">
        <v>91826.86115221458</v>
      </c>
      <c r="I234" s="326">
        <v>13113.3663</v>
      </c>
      <c r="J234" s="326">
        <v>10173.5205305</v>
      </c>
      <c r="K234" s="326">
        <v>10335.677507999999</v>
      </c>
      <c r="L234" s="326">
        <v>10605.043861500002</v>
      </c>
      <c r="M234" s="327">
        <v>11228.869971</v>
      </c>
      <c r="N234" s="326">
        <v>15448.53491</v>
      </c>
      <c r="O234" s="326">
        <v>17110.465948321602</v>
      </c>
      <c r="P234" s="326">
        <v>17157.222940436804</v>
      </c>
      <c r="Q234" s="326">
        <v>17157.222940436804</v>
      </c>
      <c r="R234" s="326">
        <v>17157.222940436804</v>
      </c>
      <c r="S234" s="326"/>
      <c r="T234" s="356">
        <v>50933</v>
      </c>
      <c r="U234" s="334">
        <f t="shared" si="46"/>
        <v>1750.1049922447135</v>
      </c>
      <c r="V234" s="334">
        <f t="shared" si="47"/>
        <v>1682.8663232560823</v>
      </c>
      <c r="W234" s="334">
        <f t="shared" si="48"/>
        <v>1687.8568864414374</v>
      </c>
      <c r="X234" s="334">
        <f t="shared" si="49"/>
        <v>1746.6240748613022</v>
      </c>
      <c r="Y234" s="334">
        <f t="shared" si="50"/>
        <v>1802.8951986377119</v>
      </c>
      <c r="Z234" s="334">
        <f t="shared" si="51"/>
        <v>257.46306520330626</v>
      </c>
      <c r="AA234" s="334">
        <f t="shared" si="52"/>
        <v>199.74320245224118</v>
      </c>
      <c r="AB234" s="334">
        <f t="shared" si="53"/>
        <v>202.92693357940823</v>
      </c>
      <c r="AC234" s="334">
        <f t="shared" si="54"/>
        <v>208.21557460781816</v>
      </c>
      <c r="AD234" s="334">
        <f t="shared" si="55"/>
        <v>220.46354958474862</v>
      </c>
      <c r="AE234" s="334">
        <f t="shared" si="56"/>
        <v>303.31091649814465</v>
      </c>
      <c r="AF234" s="334">
        <f t="shared" si="57"/>
        <v>335.94066613632816</v>
      </c>
      <c r="AG234" s="334">
        <f t="shared" si="58"/>
        <v>336.85867591614084</v>
      </c>
      <c r="AH234" s="334">
        <f t="shared" si="59"/>
        <v>336.85867591614084</v>
      </c>
      <c r="AI234" s="334">
        <f t="shared" si="60"/>
        <v>336.85867591614084</v>
      </c>
    </row>
    <row r="235" spans="1:35" ht="15">
      <c r="A235" s="319">
        <v>738</v>
      </c>
      <c r="B235" s="324" t="s">
        <v>247</v>
      </c>
      <c r="C235" s="320">
        <v>2</v>
      </c>
      <c r="D235" s="326">
        <v>5489.218170000001</v>
      </c>
      <c r="E235" s="326">
        <v>5619.4207250861937</v>
      </c>
      <c r="F235" s="326">
        <v>5600.5968702089849</v>
      </c>
      <c r="G235" s="326">
        <v>5823.1958025227896</v>
      </c>
      <c r="H235" s="327">
        <v>6027.1680449831656</v>
      </c>
      <c r="I235" s="326">
        <v>556.39900999999998</v>
      </c>
      <c r="J235" s="326">
        <v>432.61093449999998</v>
      </c>
      <c r="K235" s="326">
        <v>440.13918999999999</v>
      </c>
      <c r="L235" s="326">
        <v>451.6426805000001</v>
      </c>
      <c r="M235" s="327">
        <v>478.20989700000001</v>
      </c>
      <c r="N235" s="326">
        <v>1314.6168500000001</v>
      </c>
      <c r="O235" s="326">
        <v>1382.8838086640001</v>
      </c>
      <c r="P235" s="326">
        <v>1385.1733304239999</v>
      </c>
      <c r="Q235" s="326">
        <v>1385.1733304239999</v>
      </c>
      <c r="R235" s="326">
        <v>1385.1733304239999</v>
      </c>
      <c r="S235" s="326"/>
      <c r="T235" s="356">
        <v>2917</v>
      </c>
      <c r="U235" s="334">
        <f t="shared" si="46"/>
        <v>1881.8025951319853</v>
      </c>
      <c r="V235" s="334">
        <f t="shared" si="47"/>
        <v>1926.4383699301316</v>
      </c>
      <c r="W235" s="334">
        <f t="shared" si="48"/>
        <v>1919.9852143328712</v>
      </c>
      <c r="X235" s="334">
        <f t="shared" si="49"/>
        <v>1996.2961270218682</v>
      </c>
      <c r="Y235" s="334">
        <f t="shared" si="50"/>
        <v>2066.2214758255623</v>
      </c>
      <c r="Z235" s="334">
        <f t="shared" si="51"/>
        <v>190.74357559136098</v>
      </c>
      <c r="AA235" s="334">
        <f t="shared" si="52"/>
        <v>148.30679962290023</v>
      </c>
      <c r="AB235" s="334">
        <f t="shared" si="53"/>
        <v>150.8876208433322</v>
      </c>
      <c r="AC235" s="334">
        <f t="shared" si="54"/>
        <v>154.83122403153928</v>
      </c>
      <c r="AD235" s="334">
        <f t="shared" si="55"/>
        <v>163.93894309221804</v>
      </c>
      <c r="AE235" s="334">
        <f t="shared" si="56"/>
        <v>450.67427151182727</v>
      </c>
      <c r="AF235" s="334">
        <f t="shared" si="57"/>
        <v>474.07741126636961</v>
      </c>
      <c r="AG235" s="334">
        <f t="shared" si="58"/>
        <v>474.8623004538909</v>
      </c>
      <c r="AH235" s="334">
        <f t="shared" si="59"/>
        <v>474.8623004538909</v>
      </c>
      <c r="AI235" s="334">
        <f t="shared" si="60"/>
        <v>474.8623004538909</v>
      </c>
    </row>
    <row r="236" spans="1:35" ht="15">
      <c r="A236" s="319">
        <v>739</v>
      </c>
      <c r="B236" s="268" t="s">
        <v>248</v>
      </c>
      <c r="C236" s="320">
        <v>9</v>
      </c>
      <c r="D236" s="326">
        <v>5217.8079199999993</v>
      </c>
      <c r="E236" s="326">
        <v>5015.9968733352216</v>
      </c>
      <c r="F236" s="326">
        <v>5063.819507062527</v>
      </c>
      <c r="G236" s="326">
        <v>5182.8210454596374</v>
      </c>
      <c r="H236" s="327">
        <v>5305.5692327203333</v>
      </c>
      <c r="I236" s="326">
        <v>845.16876000000002</v>
      </c>
      <c r="J236" s="326">
        <v>798.0832855000001</v>
      </c>
      <c r="K236" s="326">
        <v>872.52624800000001</v>
      </c>
      <c r="L236" s="326">
        <v>898.38343650000002</v>
      </c>
      <c r="M236" s="327">
        <v>951.22952099999998</v>
      </c>
      <c r="N236" s="326">
        <v>1485.0784300000003</v>
      </c>
      <c r="O236" s="326">
        <v>1668.6770447652</v>
      </c>
      <c r="P236" s="326">
        <v>1677.2778181379999</v>
      </c>
      <c r="Q236" s="326">
        <v>1677.2778181379999</v>
      </c>
      <c r="R236" s="326">
        <v>1677.2778181379999</v>
      </c>
      <c r="S236" s="326"/>
      <c r="T236" s="356">
        <v>3256</v>
      </c>
      <c r="U236" s="334">
        <f t="shared" si="46"/>
        <v>1602.5208599508596</v>
      </c>
      <c r="V236" s="334">
        <f t="shared" si="47"/>
        <v>1540.5395802626604</v>
      </c>
      <c r="W236" s="334">
        <f t="shared" si="48"/>
        <v>1555.2271213337001</v>
      </c>
      <c r="X236" s="334">
        <f t="shared" si="49"/>
        <v>1591.7755053622966</v>
      </c>
      <c r="Y236" s="334">
        <f t="shared" si="50"/>
        <v>1629.4745800738124</v>
      </c>
      <c r="Z236" s="334">
        <f t="shared" si="51"/>
        <v>259.57271498771502</v>
      </c>
      <c r="AA236" s="334">
        <f t="shared" si="52"/>
        <v>245.11157417076171</v>
      </c>
      <c r="AB236" s="334">
        <f t="shared" si="53"/>
        <v>267.9748918918919</v>
      </c>
      <c r="AC236" s="334">
        <f t="shared" si="54"/>
        <v>275.9162888513514</v>
      </c>
      <c r="AD236" s="334">
        <f t="shared" si="55"/>
        <v>292.14665878378378</v>
      </c>
      <c r="AE236" s="334">
        <f t="shared" si="56"/>
        <v>456.10516891891899</v>
      </c>
      <c r="AF236" s="334">
        <f t="shared" si="57"/>
        <v>512.49294986646191</v>
      </c>
      <c r="AG236" s="334">
        <f t="shared" si="58"/>
        <v>515.13446503009823</v>
      </c>
      <c r="AH236" s="334">
        <f t="shared" si="59"/>
        <v>515.13446503009823</v>
      </c>
      <c r="AI236" s="334">
        <f t="shared" si="60"/>
        <v>515.13446503009823</v>
      </c>
    </row>
    <row r="237" spans="1:35" ht="15">
      <c r="A237" s="319">
        <v>740</v>
      </c>
      <c r="B237" s="268" t="s">
        <v>249</v>
      </c>
      <c r="C237" s="320">
        <v>10</v>
      </c>
      <c r="D237" s="326">
        <v>60249.373780000002</v>
      </c>
      <c r="E237" s="326">
        <v>58014.349924966875</v>
      </c>
      <c r="F237" s="326">
        <v>57916.987873285143</v>
      </c>
      <c r="G237" s="326">
        <v>59266.612740843666</v>
      </c>
      <c r="H237" s="327">
        <v>60629.741546312376</v>
      </c>
      <c r="I237" s="326">
        <v>9649.8221699999995</v>
      </c>
      <c r="J237" s="326">
        <v>8776.9942504999981</v>
      </c>
      <c r="K237" s="326">
        <v>9385.3690659999993</v>
      </c>
      <c r="L237" s="326">
        <v>9653.0704324999988</v>
      </c>
      <c r="M237" s="327">
        <v>10220.898104999998</v>
      </c>
      <c r="N237" s="326">
        <v>14478.800539999997</v>
      </c>
      <c r="O237" s="326">
        <v>14690.466712396799</v>
      </c>
      <c r="P237" s="326">
        <v>14690.466712396799</v>
      </c>
      <c r="Q237" s="326">
        <v>14690.466712396799</v>
      </c>
      <c r="R237" s="326">
        <v>14690.466712396799</v>
      </c>
      <c r="S237" s="326"/>
      <c r="T237" s="356">
        <v>32085</v>
      </c>
      <c r="U237" s="334">
        <f t="shared" si="46"/>
        <v>1877.8050110643603</v>
      </c>
      <c r="V237" s="334">
        <f t="shared" si="47"/>
        <v>1808.1455485419003</v>
      </c>
      <c r="W237" s="334">
        <f t="shared" si="48"/>
        <v>1805.1110448273382</v>
      </c>
      <c r="X237" s="334">
        <f t="shared" si="49"/>
        <v>1847.1750893203575</v>
      </c>
      <c r="Y237" s="334">
        <f t="shared" si="50"/>
        <v>1889.6600139103125</v>
      </c>
      <c r="Z237" s="334">
        <f t="shared" si="51"/>
        <v>300.75805423094903</v>
      </c>
      <c r="AA237" s="334">
        <f t="shared" si="52"/>
        <v>273.55444134330673</v>
      </c>
      <c r="AB237" s="334">
        <f t="shared" si="53"/>
        <v>292.51578824996102</v>
      </c>
      <c r="AC237" s="334">
        <f t="shared" si="54"/>
        <v>300.85929351721984</v>
      </c>
      <c r="AD237" s="334">
        <f t="shared" si="55"/>
        <v>318.5568990182328</v>
      </c>
      <c r="AE237" s="334">
        <f t="shared" si="56"/>
        <v>451.26384728066068</v>
      </c>
      <c r="AF237" s="334">
        <f t="shared" si="57"/>
        <v>457.86089176863953</v>
      </c>
      <c r="AG237" s="334">
        <f t="shared" si="58"/>
        <v>457.86089176863953</v>
      </c>
      <c r="AH237" s="334">
        <f t="shared" si="59"/>
        <v>457.86089176863953</v>
      </c>
      <c r="AI237" s="334">
        <f t="shared" si="60"/>
        <v>457.86089176863953</v>
      </c>
    </row>
    <row r="238" spans="1:35" ht="15">
      <c r="A238" s="319">
        <v>742</v>
      </c>
      <c r="B238" s="268" t="s">
        <v>250</v>
      </c>
      <c r="C238" s="320">
        <v>19</v>
      </c>
      <c r="D238" s="326">
        <v>1749.36941</v>
      </c>
      <c r="E238" s="326">
        <v>1522.5309794434631</v>
      </c>
      <c r="F238" s="326">
        <v>1559.8532102179649</v>
      </c>
      <c r="G238" s="326">
        <v>1602.2291690858742</v>
      </c>
      <c r="H238" s="327">
        <v>1646.3346556845595</v>
      </c>
      <c r="I238" s="326">
        <v>848.03363999999999</v>
      </c>
      <c r="J238" s="326">
        <v>652.61797050000007</v>
      </c>
      <c r="K238" s="326">
        <v>676.94864800000005</v>
      </c>
      <c r="L238" s="326">
        <v>695.39325350000013</v>
      </c>
      <c r="M238" s="327">
        <v>736.29873900000007</v>
      </c>
      <c r="N238" s="326">
        <v>430.10563999999999</v>
      </c>
      <c r="O238" s="326">
        <v>447.49417775999996</v>
      </c>
      <c r="P238" s="326">
        <v>447.79694668799999</v>
      </c>
      <c r="Q238" s="326">
        <v>447.79694668799999</v>
      </c>
      <c r="R238" s="326">
        <v>447.79694668799999</v>
      </c>
      <c r="S238" s="326"/>
      <c r="T238" s="356">
        <v>988</v>
      </c>
      <c r="U238" s="334">
        <f t="shared" si="46"/>
        <v>1770.6168117408906</v>
      </c>
      <c r="V238" s="334">
        <f t="shared" si="47"/>
        <v>1541.0232585460153</v>
      </c>
      <c r="W238" s="334">
        <f t="shared" si="48"/>
        <v>1578.798795767171</v>
      </c>
      <c r="X238" s="334">
        <f t="shared" si="49"/>
        <v>1621.6894423946096</v>
      </c>
      <c r="Y238" s="334">
        <f t="shared" si="50"/>
        <v>1666.3306231625097</v>
      </c>
      <c r="Z238" s="334">
        <f t="shared" si="51"/>
        <v>858.33364372469634</v>
      </c>
      <c r="AA238" s="334">
        <f t="shared" si="52"/>
        <v>660.54450455465587</v>
      </c>
      <c r="AB238" s="334">
        <f t="shared" si="53"/>
        <v>685.17069635627536</v>
      </c>
      <c r="AC238" s="334">
        <f t="shared" si="54"/>
        <v>703.83932540485841</v>
      </c>
      <c r="AD238" s="334">
        <f t="shared" si="55"/>
        <v>745.24163866396771</v>
      </c>
      <c r="AE238" s="334">
        <f t="shared" si="56"/>
        <v>435.32959514170039</v>
      </c>
      <c r="AF238" s="334">
        <f t="shared" si="57"/>
        <v>452.92932971659911</v>
      </c>
      <c r="AG238" s="334">
        <f t="shared" si="58"/>
        <v>453.23577599999999</v>
      </c>
      <c r="AH238" s="334">
        <f t="shared" si="59"/>
        <v>453.23577599999999</v>
      </c>
      <c r="AI238" s="334">
        <f t="shared" si="60"/>
        <v>453.23577599999999</v>
      </c>
    </row>
    <row r="239" spans="1:35" ht="15">
      <c r="A239" s="319">
        <v>743</v>
      </c>
      <c r="B239" s="268" t="s">
        <v>251</v>
      </c>
      <c r="C239" s="320">
        <v>14</v>
      </c>
      <c r="D239" s="326">
        <v>120070.19136</v>
      </c>
      <c r="E239" s="326">
        <v>119364.14746599346</v>
      </c>
      <c r="F239" s="326">
        <v>122062.27873593596</v>
      </c>
      <c r="G239" s="326">
        <v>128171.5568647489</v>
      </c>
      <c r="H239" s="327">
        <v>133691.14345916593</v>
      </c>
      <c r="I239" s="326">
        <v>17582.01325</v>
      </c>
      <c r="J239" s="326">
        <v>15248.137460999998</v>
      </c>
      <c r="K239" s="326">
        <v>15913.120722</v>
      </c>
      <c r="L239" s="326">
        <v>16348.434981999997</v>
      </c>
      <c r="M239" s="327">
        <v>17310.107628000002</v>
      </c>
      <c r="N239" s="326">
        <v>30126.416099999999</v>
      </c>
      <c r="O239" s="326">
        <v>30506.420487243999</v>
      </c>
      <c r="P239" s="326">
        <v>30506.420487243999</v>
      </c>
      <c r="Q239" s="326">
        <v>30506.420487243999</v>
      </c>
      <c r="R239" s="326">
        <v>30506.420487243999</v>
      </c>
      <c r="S239" s="326"/>
      <c r="T239" s="356">
        <v>65323</v>
      </c>
      <c r="U239" s="334">
        <f t="shared" si="46"/>
        <v>1838.0997712903572</v>
      </c>
      <c r="V239" s="334">
        <f t="shared" si="47"/>
        <v>1827.2912674860841</v>
      </c>
      <c r="W239" s="334">
        <f t="shared" si="48"/>
        <v>1868.5957279355812</v>
      </c>
      <c r="X239" s="334">
        <f t="shared" si="49"/>
        <v>1962.1198791352035</v>
      </c>
      <c r="Y239" s="334">
        <f t="shared" si="50"/>
        <v>2046.6167117120453</v>
      </c>
      <c r="Z239" s="334">
        <f t="shared" si="51"/>
        <v>269.15501814062429</v>
      </c>
      <c r="AA239" s="334">
        <f t="shared" si="52"/>
        <v>233.4267786384581</v>
      </c>
      <c r="AB239" s="334">
        <f t="shared" si="53"/>
        <v>243.6067039480734</v>
      </c>
      <c r="AC239" s="334">
        <f t="shared" si="54"/>
        <v>250.2707313197495</v>
      </c>
      <c r="AD239" s="334">
        <f t="shared" si="55"/>
        <v>264.99253904444072</v>
      </c>
      <c r="AE239" s="334">
        <f t="shared" si="56"/>
        <v>461.1915573381504</v>
      </c>
      <c r="AF239" s="334">
        <f t="shared" si="57"/>
        <v>467.00887110579731</v>
      </c>
      <c r="AG239" s="334">
        <f t="shared" si="58"/>
        <v>467.00887110579731</v>
      </c>
      <c r="AH239" s="334">
        <f t="shared" si="59"/>
        <v>467.00887110579731</v>
      </c>
      <c r="AI239" s="334">
        <f t="shared" si="60"/>
        <v>467.00887110579731</v>
      </c>
    </row>
    <row r="240" spans="1:35" ht="15">
      <c r="A240" s="319">
        <v>746</v>
      </c>
      <c r="B240" s="268" t="s">
        <v>252</v>
      </c>
      <c r="C240" s="320">
        <v>17</v>
      </c>
      <c r="D240" s="326">
        <v>6923.9360900000011</v>
      </c>
      <c r="E240" s="326">
        <v>6968.9728861671074</v>
      </c>
      <c r="F240" s="326">
        <v>7070.6800310842254</v>
      </c>
      <c r="G240" s="326">
        <v>7339.8119429458266</v>
      </c>
      <c r="H240" s="327">
        <v>7542.7907134049829</v>
      </c>
      <c r="I240" s="326">
        <v>2749.8986500000005</v>
      </c>
      <c r="J240" s="326">
        <v>2023.8714415000004</v>
      </c>
      <c r="K240" s="326">
        <v>2046.3726880000004</v>
      </c>
      <c r="L240" s="326">
        <v>2099.4346945000002</v>
      </c>
      <c r="M240" s="327">
        <v>2222.9308530000008</v>
      </c>
      <c r="N240" s="326">
        <v>1389.52286</v>
      </c>
      <c r="O240" s="326">
        <v>1496.6184354367999</v>
      </c>
      <c r="P240" s="326">
        <v>1498.0791577855998</v>
      </c>
      <c r="Q240" s="326">
        <v>1498.0791577855998</v>
      </c>
      <c r="R240" s="326">
        <v>1498.0791577855998</v>
      </c>
      <c r="S240" s="326"/>
      <c r="T240" s="356">
        <v>4735</v>
      </c>
      <c r="U240" s="334">
        <f t="shared" si="46"/>
        <v>1462.2885089757128</v>
      </c>
      <c r="V240" s="334">
        <f t="shared" si="47"/>
        <v>1471.7999759592624</v>
      </c>
      <c r="W240" s="334">
        <f t="shared" si="48"/>
        <v>1493.2798376101848</v>
      </c>
      <c r="X240" s="334">
        <f t="shared" si="49"/>
        <v>1550.1186785524449</v>
      </c>
      <c r="Y240" s="334">
        <f t="shared" si="50"/>
        <v>1592.9864231055931</v>
      </c>
      <c r="Z240" s="334">
        <f t="shared" si="51"/>
        <v>580.76001055966219</v>
      </c>
      <c r="AA240" s="334">
        <f t="shared" si="52"/>
        <v>427.42797074973612</v>
      </c>
      <c r="AB240" s="334">
        <f t="shared" si="53"/>
        <v>432.18008194297789</v>
      </c>
      <c r="AC240" s="334">
        <f t="shared" si="54"/>
        <v>443.38641911298845</v>
      </c>
      <c r="AD240" s="334">
        <f t="shared" si="55"/>
        <v>469.46797317845841</v>
      </c>
      <c r="AE240" s="334">
        <f t="shared" si="56"/>
        <v>293.45783738120383</v>
      </c>
      <c r="AF240" s="334">
        <f t="shared" si="57"/>
        <v>316.07569914187962</v>
      </c>
      <c r="AG240" s="334">
        <f t="shared" si="58"/>
        <v>316.38419383011615</v>
      </c>
      <c r="AH240" s="334">
        <f t="shared" si="59"/>
        <v>316.38419383011615</v>
      </c>
      <c r="AI240" s="334">
        <f t="shared" si="60"/>
        <v>316.38419383011615</v>
      </c>
    </row>
    <row r="241" spans="1:35" ht="15">
      <c r="A241" s="319">
        <v>747</v>
      </c>
      <c r="B241" s="268" t="s">
        <v>253</v>
      </c>
      <c r="C241" s="320">
        <v>4</v>
      </c>
      <c r="D241" s="326">
        <v>1884.6032400000001</v>
      </c>
      <c r="E241" s="326">
        <v>1847.1793998345495</v>
      </c>
      <c r="F241" s="326">
        <v>1803.0565703684815</v>
      </c>
      <c r="G241" s="326">
        <v>1859.4126873843493</v>
      </c>
      <c r="H241" s="327">
        <v>1902.9755022112706</v>
      </c>
      <c r="I241" s="326">
        <v>566.12880999999993</v>
      </c>
      <c r="J241" s="326">
        <v>470.71266850000001</v>
      </c>
      <c r="K241" s="326">
        <v>495.97841000000005</v>
      </c>
      <c r="L241" s="326">
        <v>509.82623450000006</v>
      </c>
      <c r="M241" s="327">
        <v>539.816013</v>
      </c>
      <c r="N241" s="326">
        <v>772.30989</v>
      </c>
      <c r="O241" s="326">
        <v>799.2639055520001</v>
      </c>
      <c r="P241" s="326">
        <v>800.52117080000005</v>
      </c>
      <c r="Q241" s="326">
        <v>800.52117080000005</v>
      </c>
      <c r="R241" s="326">
        <v>800.52117080000005</v>
      </c>
      <c r="S241" s="326"/>
      <c r="T241" s="356">
        <v>1308</v>
      </c>
      <c r="U241" s="334">
        <f t="shared" si="46"/>
        <v>1440.8281651376149</v>
      </c>
      <c r="V241" s="334">
        <f t="shared" si="47"/>
        <v>1412.2166665401755</v>
      </c>
      <c r="W241" s="334">
        <f t="shared" si="48"/>
        <v>1378.4836164896649</v>
      </c>
      <c r="X241" s="334">
        <f t="shared" si="49"/>
        <v>1421.5693328626523</v>
      </c>
      <c r="Y241" s="334">
        <f t="shared" si="50"/>
        <v>1454.8742371645799</v>
      </c>
      <c r="Z241" s="334">
        <f t="shared" si="51"/>
        <v>432.8201911314984</v>
      </c>
      <c r="AA241" s="334">
        <f t="shared" si="52"/>
        <v>359.87207071865447</v>
      </c>
      <c r="AB241" s="334">
        <f t="shared" si="53"/>
        <v>379.18838685015294</v>
      </c>
      <c r="AC241" s="334">
        <f t="shared" si="54"/>
        <v>389.77540863914379</v>
      </c>
      <c r="AD241" s="334">
        <f t="shared" si="55"/>
        <v>412.70337385321102</v>
      </c>
      <c r="AE241" s="334">
        <f t="shared" si="56"/>
        <v>590.4509862385321</v>
      </c>
      <c r="AF241" s="334">
        <f t="shared" si="57"/>
        <v>611.05803176758411</v>
      </c>
      <c r="AG241" s="334">
        <f t="shared" si="58"/>
        <v>612.01924373088696</v>
      </c>
      <c r="AH241" s="334">
        <f t="shared" si="59"/>
        <v>612.01924373088696</v>
      </c>
      <c r="AI241" s="334">
        <f t="shared" si="60"/>
        <v>612.01924373088696</v>
      </c>
    </row>
    <row r="242" spans="1:35" ht="15">
      <c r="A242" s="319">
        <v>748</v>
      </c>
      <c r="B242" s="268" t="s">
        <v>254</v>
      </c>
      <c r="C242" s="320">
        <v>17</v>
      </c>
      <c r="D242" s="326">
        <v>8126.6958500000001</v>
      </c>
      <c r="E242" s="326">
        <v>7767.8772331143682</v>
      </c>
      <c r="F242" s="326">
        <v>7779.7150335282004</v>
      </c>
      <c r="G242" s="326">
        <v>8004.2138331237165</v>
      </c>
      <c r="H242" s="327">
        <v>8234.956109610539</v>
      </c>
      <c r="I242" s="326">
        <v>1234.89985</v>
      </c>
      <c r="J242" s="326">
        <v>940.19570449999992</v>
      </c>
      <c r="K242" s="326">
        <v>951.08636599999988</v>
      </c>
      <c r="L242" s="326">
        <v>975.68250449999994</v>
      </c>
      <c r="M242" s="327">
        <v>1033.075593</v>
      </c>
      <c r="N242" s="326">
        <v>1723.0247400000001</v>
      </c>
      <c r="O242" s="326">
        <v>1849.5377870416</v>
      </c>
      <c r="P242" s="326">
        <v>1851.2329307056002</v>
      </c>
      <c r="Q242" s="326">
        <v>1851.2329307056002</v>
      </c>
      <c r="R242" s="326">
        <v>1851.2329307056002</v>
      </c>
      <c r="S242" s="326"/>
      <c r="T242" s="356">
        <v>4897</v>
      </c>
      <c r="U242" s="334">
        <f t="shared" si="46"/>
        <v>1659.5253930978149</v>
      </c>
      <c r="V242" s="334">
        <f t="shared" si="47"/>
        <v>1586.2522428250702</v>
      </c>
      <c r="W242" s="334">
        <f t="shared" si="48"/>
        <v>1588.669600475434</v>
      </c>
      <c r="X242" s="334">
        <f t="shared" si="49"/>
        <v>1634.5137498721087</v>
      </c>
      <c r="Y242" s="334">
        <f t="shared" si="50"/>
        <v>1681.6328588136694</v>
      </c>
      <c r="Z242" s="334">
        <f t="shared" si="51"/>
        <v>252.17477026751075</v>
      </c>
      <c r="AA242" s="334">
        <f t="shared" si="52"/>
        <v>191.99422187053295</v>
      </c>
      <c r="AB242" s="334">
        <f t="shared" si="53"/>
        <v>194.21816744945883</v>
      </c>
      <c r="AC242" s="334">
        <f t="shared" si="54"/>
        <v>199.24086267102305</v>
      </c>
      <c r="AD242" s="334">
        <f t="shared" si="55"/>
        <v>210.96091341637737</v>
      </c>
      <c r="AE242" s="334">
        <f t="shared" si="56"/>
        <v>351.85312231978764</v>
      </c>
      <c r="AF242" s="334">
        <f t="shared" si="57"/>
        <v>377.68792874037166</v>
      </c>
      <c r="AG242" s="334">
        <f t="shared" si="58"/>
        <v>378.03408836136413</v>
      </c>
      <c r="AH242" s="334">
        <f t="shared" si="59"/>
        <v>378.03408836136413</v>
      </c>
      <c r="AI242" s="334">
        <f t="shared" si="60"/>
        <v>378.03408836136413</v>
      </c>
    </row>
    <row r="243" spans="1:35" ht="15">
      <c r="A243" s="319">
        <v>749</v>
      </c>
      <c r="B243" s="268" t="s">
        <v>256</v>
      </c>
      <c r="C243" s="320">
        <v>11</v>
      </c>
      <c r="D243" s="326">
        <v>46100.570490000006</v>
      </c>
      <c r="E243" s="326">
        <v>43874.060044123034</v>
      </c>
      <c r="F243" s="326">
        <v>44724.863696690576</v>
      </c>
      <c r="G243" s="326">
        <v>46441.549788312652</v>
      </c>
      <c r="H243" s="327">
        <v>47920.943625222812</v>
      </c>
      <c r="I243" s="326">
        <v>6163.1236199999994</v>
      </c>
      <c r="J243" s="326">
        <v>8007.7504014999995</v>
      </c>
      <c r="K243" s="326">
        <v>9183.1011599999983</v>
      </c>
      <c r="L243" s="326">
        <v>9473.1588544999995</v>
      </c>
      <c r="M243" s="327">
        <v>10030.403493</v>
      </c>
      <c r="N243" s="326">
        <v>6766.9481900000001</v>
      </c>
      <c r="O243" s="326">
        <v>6829.3588002340002</v>
      </c>
      <c r="P243" s="326">
        <v>6831.2934816099996</v>
      </c>
      <c r="Q243" s="326">
        <v>6831.2934816099996</v>
      </c>
      <c r="R243" s="326">
        <v>6831.2934816099996</v>
      </c>
      <c r="S243" s="326"/>
      <c r="T243" s="356">
        <v>21232</v>
      </c>
      <c r="U243" s="334">
        <f t="shared" si="46"/>
        <v>2171.2778113225322</v>
      </c>
      <c r="V243" s="334">
        <f t="shared" si="47"/>
        <v>2066.4120216712054</v>
      </c>
      <c r="W243" s="334">
        <f t="shared" si="48"/>
        <v>2106.4837837552077</v>
      </c>
      <c r="X243" s="334">
        <f t="shared" si="49"/>
        <v>2187.3374994495407</v>
      </c>
      <c r="Y243" s="334">
        <f t="shared" si="50"/>
        <v>2257.0150539385272</v>
      </c>
      <c r="Z243" s="334">
        <f t="shared" si="51"/>
        <v>290.27522701582512</v>
      </c>
      <c r="AA243" s="334">
        <f t="shared" si="52"/>
        <v>377.15478530048983</v>
      </c>
      <c r="AB243" s="334">
        <f t="shared" si="53"/>
        <v>432.51230030143171</v>
      </c>
      <c r="AC243" s="334">
        <f t="shared" si="54"/>
        <v>446.17364612377543</v>
      </c>
      <c r="AD243" s="334">
        <f t="shared" si="55"/>
        <v>472.41915471929167</v>
      </c>
      <c r="AE243" s="334">
        <f t="shared" si="56"/>
        <v>318.71459071213263</v>
      </c>
      <c r="AF243" s="334">
        <f t="shared" si="57"/>
        <v>321.6540505008478</v>
      </c>
      <c r="AG243" s="334">
        <f t="shared" si="58"/>
        <v>321.74517151516574</v>
      </c>
      <c r="AH243" s="334">
        <f t="shared" si="59"/>
        <v>321.74517151516574</v>
      </c>
      <c r="AI243" s="334">
        <f t="shared" si="60"/>
        <v>321.74517151516574</v>
      </c>
    </row>
    <row r="244" spans="1:35" ht="15">
      <c r="A244" s="319">
        <v>751</v>
      </c>
      <c r="B244" s="268" t="s">
        <v>257</v>
      </c>
      <c r="C244" s="320">
        <v>19</v>
      </c>
      <c r="D244" s="326">
        <v>5934.9637599999996</v>
      </c>
      <c r="E244" s="326">
        <v>5530.3943572165053</v>
      </c>
      <c r="F244" s="326">
        <v>5611.5230379410996</v>
      </c>
      <c r="G244" s="326">
        <v>5748.1396654470082</v>
      </c>
      <c r="H244" s="327">
        <v>5887.0353503694569</v>
      </c>
      <c r="I244" s="326">
        <v>328.66910000000001</v>
      </c>
      <c r="J244" s="326">
        <v>292.91741450000001</v>
      </c>
      <c r="K244" s="326">
        <v>309.27642199999997</v>
      </c>
      <c r="L244" s="326">
        <v>317.89803649999999</v>
      </c>
      <c r="M244" s="327">
        <v>336.59792099999999</v>
      </c>
      <c r="N244" s="326">
        <v>2379.51712</v>
      </c>
      <c r="O244" s="326">
        <v>2353.2273028079994</v>
      </c>
      <c r="P244" s="326">
        <v>2352.6643118159996</v>
      </c>
      <c r="Q244" s="326">
        <v>2352.6643118159996</v>
      </c>
      <c r="R244" s="326">
        <v>2352.6643118159996</v>
      </c>
      <c r="S244" s="326"/>
      <c r="T244" s="356">
        <v>2877</v>
      </c>
      <c r="U244" s="334">
        <f t="shared" si="46"/>
        <v>2062.900159888773</v>
      </c>
      <c r="V244" s="334">
        <f t="shared" si="47"/>
        <v>1922.2781915941971</v>
      </c>
      <c r="W244" s="334">
        <f t="shared" si="48"/>
        <v>1950.4772464167879</v>
      </c>
      <c r="X244" s="334">
        <f t="shared" si="49"/>
        <v>1997.963039779982</v>
      </c>
      <c r="Y244" s="334">
        <f t="shared" si="50"/>
        <v>2046.2409976953275</v>
      </c>
      <c r="Z244" s="334">
        <f t="shared" si="51"/>
        <v>114.2402155022593</v>
      </c>
      <c r="AA244" s="334">
        <f t="shared" si="52"/>
        <v>101.81349131039278</v>
      </c>
      <c r="AB244" s="334">
        <f t="shared" si="53"/>
        <v>107.49962530413625</v>
      </c>
      <c r="AC244" s="334">
        <f t="shared" si="54"/>
        <v>110.49636305179006</v>
      </c>
      <c r="AD244" s="334">
        <f t="shared" si="55"/>
        <v>116.99614911366005</v>
      </c>
      <c r="AE244" s="334">
        <f t="shared" si="56"/>
        <v>827.08276677094204</v>
      </c>
      <c r="AF244" s="334">
        <f t="shared" si="57"/>
        <v>817.94483934932202</v>
      </c>
      <c r="AG244" s="334">
        <f t="shared" si="58"/>
        <v>817.74915252554729</v>
      </c>
      <c r="AH244" s="334">
        <f t="shared" si="59"/>
        <v>817.74915252554729</v>
      </c>
      <c r="AI244" s="334">
        <f t="shared" si="60"/>
        <v>817.74915252554729</v>
      </c>
    </row>
    <row r="245" spans="1:35" ht="15">
      <c r="A245" s="319">
        <v>753</v>
      </c>
      <c r="B245" s="268" t="s">
        <v>258</v>
      </c>
      <c r="C245" s="320">
        <v>1</v>
      </c>
      <c r="D245" s="326">
        <v>44787.613659999995</v>
      </c>
      <c r="E245" s="326">
        <v>41266.446941331313</v>
      </c>
      <c r="F245" s="326">
        <v>43576.018912276653</v>
      </c>
      <c r="G245" s="326">
        <v>46014.67723291256</v>
      </c>
      <c r="H245" s="327">
        <v>48458.225408829348</v>
      </c>
      <c r="I245" s="326">
        <v>5981.0286199999982</v>
      </c>
      <c r="J245" s="326">
        <v>4767.9555694999999</v>
      </c>
      <c r="K245" s="326">
        <v>4800.5836639999998</v>
      </c>
      <c r="L245" s="326">
        <v>4922.8800005000003</v>
      </c>
      <c r="M245" s="327">
        <v>5212.4611770000001</v>
      </c>
      <c r="N245" s="326">
        <v>11635.427369999998</v>
      </c>
      <c r="O245" s="326">
        <v>12491.744649452001</v>
      </c>
      <c r="P245" s="326">
        <v>12541.467627260001</v>
      </c>
      <c r="Q245" s="326">
        <v>12541.467627260001</v>
      </c>
      <c r="R245" s="326">
        <v>12541.467627260001</v>
      </c>
      <c r="S245" s="326"/>
      <c r="T245" s="356">
        <v>22320</v>
      </c>
      <c r="U245" s="334">
        <f t="shared" si="46"/>
        <v>2006.6135152329748</v>
      </c>
      <c r="V245" s="334">
        <f t="shared" si="47"/>
        <v>1848.8551497012236</v>
      </c>
      <c r="W245" s="334">
        <f t="shared" si="48"/>
        <v>1952.3305964281656</v>
      </c>
      <c r="X245" s="334">
        <f t="shared" si="49"/>
        <v>2061.5894817613157</v>
      </c>
      <c r="Y245" s="334">
        <f t="shared" si="50"/>
        <v>2171.0674466321393</v>
      </c>
      <c r="Z245" s="334">
        <f t="shared" si="51"/>
        <v>267.96723207885299</v>
      </c>
      <c r="AA245" s="334">
        <f t="shared" si="52"/>
        <v>213.61808107078855</v>
      </c>
      <c r="AB245" s="334">
        <f t="shared" si="53"/>
        <v>215.07991326164873</v>
      </c>
      <c r="AC245" s="334">
        <f t="shared" si="54"/>
        <v>220.55913980734766</v>
      </c>
      <c r="AD245" s="334">
        <f t="shared" si="55"/>
        <v>233.53320685483871</v>
      </c>
      <c r="AE245" s="334">
        <f t="shared" si="56"/>
        <v>521.30050940860201</v>
      </c>
      <c r="AF245" s="334">
        <f t="shared" si="57"/>
        <v>559.66597891810045</v>
      </c>
      <c r="AG245" s="334">
        <f t="shared" si="58"/>
        <v>561.89371089874555</v>
      </c>
      <c r="AH245" s="334">
        <f t="shared" si="59"/>
        <v>561.89371089874555</v>
      </c>
      <c r="AI245" s="334">
        <f t="shared" si="60"/>
        <v>561.89371089874555</v>
      </c>
    </row>
    <row r="246" spans="1:35" ht="15">
      <c r="A246" s="319">
        <v>755</v>
      </c>
      <c r="B246" s="321" t="s">
        <v>259</v>
      </c>
      <c r="C246" s="320">
        <v>1</v>
      </c>
      <c r="D246" s="326">
        <v>15077.145909999997</v>
      </c>
      <c r="E246" s="326">
        <v>14087.503279355364</v>
      </c>
      <c r="F246" s="326">
        <v>14639.55619744075</v>
      </c>
      <c r="G246" s="326">
        <v>15316.762335320758</v>
      </c>
      <c r="H246" s="327">
        <v>15968.149510827478</v>
      </c>
      <c r="I246" s="326">
        <v>781.82100000000003</v>
      </c>
      <c r="J246" s="326">
        <v>552.48090250000007</v>
      </c>
      <c r="K246" s="326">
        <v>546.29352800000004</v>
      </c>
      <c r="L246" s="326">
        <v>559.82498550000014</v>
      </c>
      <c r="M246" s="327">
        <v>592.75586699999997</v>
      </c>
      <c r="N246" s="326">
        <v>2579.9887799999997</v>
      </c>
      <c r="O246" s="326">
        <v>2675.2956153999999</v>
      </c>
      <c r="P246" s="326">
        <v>2679.442920856</v>
      </c>
      <c r="Q246" s="326">
        <v>2679.442920856</v>
      </c>
      <c r="R246" s="326">
        <v>2679.442920856</v>
      </c>
      <c r="S246" s="326"/>
      <c r="T246" s="356">
        <v>6217</v>
      </c>
      <c r="U246" s="334">
        <f t="shared" si="46"/>
        <v>2425.1481277143316</v>
      </c>
      <c r="V246" s="334">
        <f t="shared" si="47"/>
        <v>2265.9648189408658</v>
      </c>
      <c r="W246" s="334">
        <f t="shared" si="48"/>
        <v>2354.762135666841</v>
      </c>
      <c r="X246" s="334">
        <f t="shared" si="49"/>
        <v>2463.6902582146949</v>
      </c>
      <c r="Y246" s="334">
        <f t="shared" si="50"/>
        <v>2568.4654191454847</v>
      </c>
      <c r="Z246" s="334">
        <f t="shared" si="51"/>
        <v>125.75534823870034</v>
      </c>
      <c r="AA246" s="334">
        <f t="shared" si="52"/>
        <v>88.866157712723194</v>
      </c>
      <c r="AB246" s="334">
        <f t="shared" si="53"/>
        <v>87.87092295319286</v>
      </c>
      <c r="AC246" s="334">
        <f t="shared" si="54"/>
        <v>90.047448206530504</v>
      </c>
      <c r="AD246" s="334">
        <f t="shared" si="55"/>
        <v>95.34435692456168</v>
      </c>
      <c r="AE246" s="334">
        <f t="shared" si="56"/>
        <v>414.98934856039887</v>
      </c>
      <c r="AF246" s="334">
        <f t="shared" si="57"/>
        <v>430.31938481582756</v>
      </c>
      <c r="AG246" s="334">
        <f t="shared" si="58"/>
        <v>430.9864759298697</v>
      </c>
      <c r="AH246" s="334">
        <f t="shared" si="59"/>
        <v>430.9864759298697</v>
      </c>
      <c r="AI246" s="334">
        <f t="shared" si="60"/>
        <v>430.9864759298697</v>
      </c>
    </row>
    <row r="247" spans="1:35" ht="15">
      <c r="A247" s="319">
        <v>758</v>
      </c>
      <c r="B247" s="268" t="s">
        <v>260</v>
      </c>
      <c r="C247" s="320">
        <v>19</v>
      </c>
      <c r="D247" s="326">
        <v>15651.639839999998</v>
      </c>
      <c r="E247" s="326">
        <v>13942.180503535648</v>
      </c>
      <c r="F247" s="326">
        <v>13873.377257265913</v>
      </c>
      <c r="G247" s="326">
        <v>14252.086026131921</v>
      </c>
      <c r="H247" s="327">
        <v>14580.359762681757</v>
      </c>
      <c r="I247" s="326">
        <v>4997.236609999999</v>
      </c>
      <c r="J247" s="326">
        <v>7606.058816499999</v>
      </c>
      <c r="K247" s="326">
        <v>8887.7757280000005</v>
      </c>
      <c r="L247" s="326">
        <v>9175.1726715000004</v>
      </c>
      <c r="M247" s="327">
        <v>9714.8887109999996</v>
      </c>
      <c r="N247" s="326">
        <v>8404.9470199999996</v>
      </c>
      <c r="O247" s="326">
        <v>8777.7688765519997</v>
      </c>
      <c r="P247" s="326">
        <v>8777.7688765519997</v>
      </c>
      <c r="Q247" s="326">
        <v>8777.7688765519997</v>
      </c>
      <c r="R247" s="326">
        <v>8777.7688765519997</v>
      </c>
      <c r="S247" s="326"/>
      <c r="T247" s="356">
        <v>8134</v>
      </c>
      <c r="U247" s="334">
        <f t="shared" si="46"/>
        <v>1924.2242242439143</v>
      </c>
      <c r="V247" s="334">
        <f t="shared" si="47"/>
        <v>1714.062024039298</v>
      </c>
      <c r="W247" s="334">
        <f t="shared" si="48"/>
        <v>1705.6033018522144</v>
      </c>
      <c r="X247" s="334">
        <f t="shared" si="49"/>
        <v>1752.1620391113745</v>
      </c>
      <c r="Y247" s="334">
        <f t="shared" si="50"/>
        <v>1792.5202560464418</v>
      </c>
      <c r="Z247" s="334">
        <f t="shared" si="51"/>
        <v>614.36397959183671</v>
      </c>
      <c r="AA247" s="334">
        <f t="shared" si="52"/>
        <v>935.09451887140381</v>
      </c>
      <c r="AB247" s="334">
        <f t="shared" si="53"/>
        <v>1092.6697477255964</v>
      </c>
      <c r="AC247" s="334">
        <f t="shared" si="54"/>
        <v>1128.00254136956</v>
      </c>
      <c r="AD247" s="334">
        <f t="shared" si="55"/>
        <v>1194.3556320383575</v>
      </c>
      <c r="AE247" s="334">
        <f t="shared" si="56"/>
        <v>1033.3104278337842</v>
      </c>
      <c r="AF247" s="334">
        <f t="shared" si="57"/>
        <v>1079.1454237216622</v>
      </c>
      <c r="AG247" s="334">
        <f t="shared" si="58"/>
        <v>1079.1454237216622</v>
      </c>
      <c r="AH247" s="334">
        <f t="shared" si="59"/>
        <v>1079.1454237216622</v>
      </c>
      <c r="AI247" s="334">
        <f t="shared" si="60"/>
        <v>1079.1454237216622</v>
      </c>
    </row>
    <row r="248" spans="1:35" ht="15">
      <c r="A248" s="319">
        <v>759</v>
      </c>
      <c r="B248" s="268" t="s">
        <v>261</v>
      </c>
      <c r="C248" s="320">
        <v>14</v>
      </c>
      <c r="D248" s="326">
        <v>2581.6884299999997</v>
      </c>
      <c r="E248" s="326">
        <v>2630.0782924962414</v>
      </c>
      <c r="F248" s="326">
        <v>2558.168282797199</v>
      </c>
      <c r="G248" s="326">
        <v>2615.7909739081474</v>
      </c>
      <c r="H248" s="327">
        <v>2662.3915541551742</v>
      </c>
      <c r="I248" s="326">
        <v>1076.65347</v>
      </c>
      <c r="J248" s="326">
        <v>1030.295928</v>
      </c>
      <c r="K248" s="326">
        <v>1108.3199500000001</v>
      </c>
      <c r="L248" s="326">
        <v>1140.1717249999999</v>
      </c>
      <c r="M248" s="327">
        <v>1207.24065</v>
      </c>
      <c r="N248" s="326">
        <v>1149.4328500000001</v>
      </c>
      <c r="O248" s="326">
        <v>1237.0762427120001</v>
      </c>
      <c r="P248" s="326">
        <v>1239.15134876</v>
      </c>
      <c r="Q248" s="326">
        <v>1239.15134876</v>
      </c>
      <c r="R248" s="326">
        <v>1239.15134876</v>
      </c>
      <c r="S248" s="326"/>
      <c r="T248" s="356">
        <v>1942</v>
      </c>
      <c r="U248" s="334">
        <f t="shared" si="46"/>
        <v>1329.396719876416</v>
      </c>
      <c r="V248" s="334">
        <f t="shared" si="47"/>
        <v>1354.3142597817925</v>
      </c>
      <c r="W248" s="334">
        <f t="shared" si="48"/>
        <v>1317.285418536148</v>
      </c>
      <c r="X248" s="334">
        <f t="shared" si="49"/>
        <v>1346.9572471205702</v>
      </c>
      <c r="Y248" s="334">
        <f t="shared" si="50"/>
        <v>1370.9534264444769</v>
      </c>
      <c r="Z248" s="334">
        <f t="shared" si="51"/>
        <v>554.40446446961892</v>
      </c>
      <c r="AA248" s="334">
        <f t="shared" si="52"/>
        <v>530.53343357363542</v>
      </c>
      <c r="AB248" s="334">
        <f t="shared" si="53"/>
        <v>570.71058187435631</v>
      </c>
      <c r="AC248" s="334">
        <f t="shared" si="54"/>
        <v>587.11211380020586</v>
      </c>
      <c r="AD248" s="334">
        <f t="shared" si="55"/>
        <v>621.64812049433567</v>
      </c>
      <c r="AE248" s="334">
        <f t="shared" si="56"/>
        <v>591.88097322348096</v>
      </c>
      <c r="AF248" s="334">
        <f t="shared" si="57"/>
        <v>637.01145350772413</v>
      </c>
      <c r="AG248" s="334">
        <f t="shared" si="58"/>
        <v>638.07999421215243</v>
      </c>
      <c r="AH248" s="334">
        <f t="shared" si="59"/>
        <v>638.07999421215243</v>
      </c>
      <c r="AI248" s="334">
        <f t="shared" si="60"/>
        <v>638.07999421215243</v>
      </c>
    </row>
    <row r="249" spans="1:35" ht="15">
      <c r="A249" s="319">
        <v>761</v>
      </c>
      <c r="B249" s="268" t="s">
        <v>262</v>
      </c>
      <c r="C249" s="325">
        <v>2</v>
      </c>
      <c r="D249" s="326">
        <v>13000.607610000003</v>
      </c>
      <c r="E249" s="326">
        <v>13232.570810875228</v>
      </c>
      <c r="F249" s="326">
        <v>13239.028759034747</v>
      </c>
      <c r="G249" s="326">
        <v>13657.590303203249</v>
      </c>
      <c r="H249" s="327">
        <v>14093.619919552346</v>
      </c>
      <c r="I249" s="326">
        <v>1452.4884399999999</v>
      </c>
      <c r="J249" s="326">
        <v>1172.0520605000002</v>
      </c>
      <c r="K249" s="326">
        <v>1219.2461760000001</v>
      </c>
      <c r="L249" s="326">
        <v>1252.5159954999999</v>
      </c>
      <c r="M249" s="327">
        <v>1326.1934070000002</v>
      </c>
      <c r="N249" s="326">
        <v>1936.74648</v>
      </c>
      <c r="O249" s="326">
        <v>2127.8211332448004</v>
      </c>
      <c r="P249" s="326">
        <v>2133.7215788928006</v>
      </c>
      <c r="Q249" s="326">
        <v>2133.7215788928006</v>
      </c>
      <c r="R249" s="326">
        <v>2133.7215788928006</v>
      </c>
      <c r="S249" s="326"/>
      <c r="T249" s="356">
        <v>8426</v>
      </c>
      <c r="U249" s="334">
        <f t="shared" si="46"/>
        <v>1542.9156907192028</v>
      </c>
      <c r="V249" s="334">
        <f t="shared" si="47"/>
        <v>1570.4451472674136</v>
      </c>
      <c r="W249" s="334">
        <f t="shared" si="48"/>
        <v>1571.2115783331055</v>
      </c>
      <c r="X249" s="334">
        <f t="shared" si="49"/>
        <v>1620.8865776410219</v>
      </c>
      <c r="Y249" s="334">
        <f t="shared" si="50"/>
        <v>1672.6346925649593</v>
      </c>
      <c r="Z249" s="334">
        <f t="shared" si="51"/>
        <v>172.38172798480892</v>
      </c>
      <c r="AA249" s="334">
        <f t="shared" si="52"/>
        <v>139.09946125089013</v>
      </c>
      <c r="AB249" s="334">
        <f t="shared" si="53"/>
        <v>144.70047187277476</v>
      </c>
      <c r="AC249" s="334">
        <f t="shared" si="54"/>
        <v>148.64894321148824</v>
      </c>
      <c r="AD249" s="334">
        <f t="shared" si="55"/>
        <v>157.39299869451699</v>
      </c>
      <c r="AE249" s="334">
        <f t="shared" si="56"/>
        <v>229.85360550676478</v>
      </c>
      <c r="AF249" s="334">
        <f t="shared" si="57"/>
        <v>252.53039796401617</v>
      </c>
      <c r="AG249" s="334">
        <f t="shared" si="58"/>
        <v>253.23066447813915</v>
      </c>
      <c r="AH249" s="334">
        <f t="shared" si="59"/>
        <v>253.23066447813915</v>
      </c>
      <c r="AI249" s="334">
        <f t="shared" si="60"/>
        <v>253.23066447813915</v>
      </c>
    </row>
    <row r="250" spans="1:35" ht="15">
      <c r="A250" s="319">
        <v>762</v>
      </c>
      <c r="B250" s="268" t="s">
        <v>263</v>
      </c>
      <c r="C250" s="320">
        <v>11</v>
      </c>
      <c r="D250" s="326">
        <v>5261.3025499999994</v>
      </c>
      <c r="E250" s="326">
        <v>5134.8983622529977</v>
      </c>
      <c r="F250" s="326">
        <v>5048.8049186734388</v>
      </c>
      <c r="G250" s="326">
        <v>5141.0835842402657</v>
      </c>
      <c r="H250" s="327">
        <v>5270.9216651973084</v>
      </c>
      <c r="I250" s="326">
        <v>1803.2593700000002</v>
      </c>
      <c r="J250" s="326">
        <v>1524.8929825</v>
      </c>
      <c r="K250" s="326">
        <v>1615.012536</v>
      </c>
      <c r="L250" s="326">
        <v>1660.4852934999999</v>
      </c>
      <c r="M250" s="327">
        <v>1758.160899</v>
      </c>
      <c r="N250" s="326">
        <v>1035.2683999999999</v>
      </c>
      <c r="O250" s="326">
        <v>1148.5928051540002</v>
      </c>
      <c r="P250" s="326">
        <v>1150.484440274</v>
      </c>
      <c r="Q250" s="326">
        <v>1150.484440274</v>
      </c>
      <c r="R250" s="326">
        <v>1150.484440274</v>
      </c>
      <c r="S250" s="326"/>
      <c r="T250" s="356">
        <v>3672</v>
      </c>
      <c r="U250" s="334">
        <f t="shared" si="46"/>
        <v>1432.816598583878</v>
      </c>
      <c r="V250" s="334">
        <f t="shared" si="47"/>
        <v>1398.3928001778315</v>
      </c>
      <c r="W250" s="334">
        <f t="shared" si="48"/>
        <v>1374.9468732770804</v>
      </c>
      <c r="X250" s="334">
        <f t="shared" si="49"/>
        <v>1400.0772288236019</v>
      </c>
      <c r="Y250" s="334">
        <f t="shared" si="50"/>
        <v>1435.4361833326002</v>
      </c>
      <c r="Z250" s="334">
        <f t="shared" si="51"/>
        <v>491.08370642701527</v>
      </c>
      <c r="AA250" s="334">
        <f t="shared" si="52"/>
        <v>415.27586669389979</v>
      </c>
      <c r="AB250" s="334">
        <f t="shared" si="53"/>
        <v>439.81822875816988</v>
      </c>
      <c r="AC250" s="334">
        <f t="shared" si="54"/>
        <v>452.20187731481479</v>
      </c>
      <c r="AD250" s="334">
        <f t="shared" si="55"/>
        <v>478.80198774509802</v>
      </c>
      <c r="AE250" s="334">
        <f t="shared" si="56"/>
        <v>281.93583877995638</v>
      </c>
      <c r="AF250" s="334">
        <f t="shared" si="57"/>
        <v>312.79760488943361</v>
      </c>
      <c r="AG250" s="334">
        <f t="shared" si="58"/>
        <v>313.31275606590413</v>
      </c>
      <c r="AH250" s="334">
        <f t="shared" si="59"/>
        <v>313.31275606590413</v>
      </c>
      <c r="AI250" s="334">
        <f t="shared" si="60"/>
        <v>313.31275606590413</v>
      </c>
    </row>
    <row r="251" spans="1:35" ht="15">
      <c r="A251" s="319">
        <v>765</v>
      </c>
      <c r="B251" s="268" t="s">
        <v>264</v>
      </c>
      <c r="C251" s="320">
        <v>18</v>
      </c>
      <c r="D251" s="326">
        <v>16417.936279999998</v>
      </c>
      <c r="E251" s="326">
        <v>16510.432565700281</v>
      </c>
      <c r="F251" s="326">
        <v>16480.486664283224</v>
      </c>
      <c r="G251" s="326">
        <v>17130.445785395314</v>
      </c>
      <c r="H251" s="327">
        <v>17625.730373945513</v>
      </c>
      <c r="I251" s="326">
        <v>2991.6537000000003</v>
      </c>
      <c r="J251" s="326">
        <v>2300.7323215000001</v>
      </c>
      <c r="K251" s="326">
        <v>2356.9902820000002</v>
      </c>
      <c r="L251" s="326">
        <v>2419.5717755000001</v>
      </c>
      <c r="M251" s="327">
        <v>2561.899527</v>
      </c>
      <c r="N251" s="326">
        <v>5151.1102299999993</v>
      </c>
      <c r="O251" s="326">
        <v>5393.5488839640002</v>
      </c>
      <c r="P251" s="326">
        <v>5399.1329672279999</v>
      </c>
      <c r="Q251" s="326">
        <v>5399.1329672279999</v>
      </c>
      <c r="R251" s="326">
        <v>5399.1329672279999</v>
      </c>
      <c r="S251" s="326"/>
      <c r="T251" s="356">
        <v>10354</v>
      </c>
      <c r="U251" s="334">
        <f t="shared" si="46"/>
        <v>1585.6612207842377</v>
      </c>
      <c r="V251" s="334">
        <f t="shared" si="47"/>
        <v>1594.5946074657409</v>
      </c>
      <c r="W251" s="334">
        <f t="shared" si="48"/>
        <v>1591.7024014181209</v>
      </c>
      <c r="X251" s="334">
        <f t="shared" si="49"/>
        <v>1654.476123758481</v>
      </c>
      <c r="Y251" s="334">
        <f t="shared" si="50"/>
        <v>1702.3112201994893</v>
      </c>
      <c r="Z251" s="334">
        <f t="shared" si="51"/>
        <v>288.93700019316208</v>
      </c>
      <c r="AA251" s="334">
        <f t="shared" si="52"/>
        <v>222.20710078230636</v>
      </c>
      <c r="AB251" s="334">
        <f t="shared" si="53"/>
        <v>227.64055263666216</v>
      </c>
      <c r="AC251" s="334">
        <f t="shared" si="54"/>
        <v>233.68473783079003</v>
      </c>
      <c r="AD251" s="334">
        <f t="shared" si="55"/>
        <v>247.43089887966005</v>
      </c>
      <c r="AE251" s="334">
        <f t="shared" si="56"/>
        <v>497.49953930847977</v>
      </c>
      <c r="AF251" s="334">
        <f t="shared" si="57"/>
        <v>520.91451458025881</v>
      </c>
      <c r="AG251" s="334">
        <f t="shared" si="58"/>
        <v>521.45383110179637</v>
      </c>
      <c r="AH251" s="334">
        <f t="shared" si="59"/>
        <v>521.45383110179637</v>
      </c>
      <c r="AI251" s="334">
        <f t="shared" si="60"/>
        <v>521.45383110179637</v>
      </c>
    </row>
    <row r="252" spans="1:35" ht="15">
      <c r="A252" s="319">
        <v>768</v>
      </c>
      <c r="B252" s="268" t="s">
        <v>265</v>
      </c>
      <c r="C252" s="320">
        <v>10</v>
      </c>
      <c r="D252" s="326">
        <v>3173.91338</v>
      </c>
      <c r="E252" s="326">
        <v>3148.5331435130161</v>
      </c>
      <c r="F252" s="326">
        <v>3134.9520382061719</v>
      </c>
      <c r="G252" s="326">
        <v>3201.4391385434724</v>
      </c>
      <c r="H252" s="327">
        <v>3286.9332915441305</v>
      </c>
      <c r="I252" s="326">
        <v>979.12142000000006</v>
      </c>
      <c r="J252" s="326">
        <v>792.23411149999993</v>
      </c>
      <c r="K252" s="326">
        <v>831.28855599999997</v>
      </c>
      <c r="L252" s="326">
        <v>854.36064449999992</v>
      </c>
      <c r="M252" s="327">
        <v>904.61715300000003</v>
      </c>
      <c r="N252" s="326">
        <v>1033.0287899999998</v>
      </c>
      <c r="O252" s="326">
        <v>1165.8282548555999</v>
      </c>
      <c r="P252" s="326">
        <v>1171.0601510555998</v>
      </c>
      <c r="Q252" s="326">
        <v>1171.0601510555998</v>
      </c>
      <c r="R252" s="326">
        <v>1171.0601510555998</v>
      </c>
      <c r="S252" s="326"/>
      <c r="T252" s="356">
        <v>2375</v>
      </c>
      <c r="U252" s="334">
        <f t="shared" si="46"/>
        <v>1336.3845810526316</v>
      </c>
      <c r="V252" s="334">
        <f t="shared" si="47"/>
        <v>1325.698165689691</v>
      </c>
      <c r="W252" s="334">
        <f t="shared" si="48"/>
        <v>1319.9798055604933</v>
      </c>
      <c r="X252" s="334">
        <f t="shared" si="49"/>
        <v>1347.9743741235673</v>
      </c>
      <c r="Y252" s="334">
        <f t="shared" si="50"/>
        <v>1383.9719122291076</v>
      </c>
      <c r="Z252" s="334">
        <f t="shared" si="51"/>
        <v>412.2616505263158</v>
      </c>
      <c r="AA252" s="334">
        <f t="shared" si="52"/>
        <v>333.57225747368415</v>
      </c>
      <c r="AB252" s="334">
        <f t="shared" si="53"/>
        <v>350.01623410526315</v>
      </c>
      <c r="AC252" s="334">
        <f t="shared" si="54"/>
        <v>359.73079768421047</v>
      </c>
      <c r="AD252" s="334">
        <f t="shared" si="55"/>
        <v>380.8914328421053</v>
      </c>
      <c r="AE252" s="334">
        <f t="shared" si="56"/>
        <v>434.95949052631573</v>
      </c>
      <c r="AF252" s="334">
        <f t="shared" si="57"/>
        <v>490.87505467604211</v>
      </c>
      <c r="AG252" s="334">
        <f t="shared" si="58"/>
        <v>493.07795833919994</v>
      </c>
      <c r="AH252" s="334">
        <f t="shared" si="59"/>
        <v>493.07795833919994</v>
      </c>
      <c r="AI252" s="334">
        <f t="shared" si="60"/>
        <v>493.07795833919994</v>
      </c>
    </row>
    <row r="253" spans="1:35" ht="15">
      <c r="A253" s="319">
        <v>777</v>
      </c>
      <c r="B253" s="268" t="s">
        <v>266</v>
      </c>
      <c r="C253" s="320">
        <v>18</v>
      </c>
      <c r="D253" s="326">
        <v>11256.439809999998</v>
      </c>
      <c r="E253" s="326">
        <v>10982.832789681122</v>
      </c>
      <c r="F253" s="326">
        <v>10870.013242985906</v>
      </c>
      <c r="G253" s="326">
        <v>11106.406779401108</v>
      </c>
      <c r="H253" s="327">
        <v>11300.360331052452</v>
      </c>
      <c r="I253" s="326">
        <v>2441.6932600000005</v>
      </c>
      <c r="J253" s="326">
        <v>1880.5824879999998</v>
      </c>
      <c r="K253" s="326">
        <v>1950.3217639999998</v>
      </c>
      <c r="L253" s="326">
        <v>2003.434972</v>
      </c>
      <c r="M253" s="327">
        <v>2121.2840879999999</v>
      </c>
      <c r="N253" s="326">
        <v>3590.9907000000007</v>
      </c>
      <c r="O253" s="326">
        <v>3665.2606809640006</v>
      </c>
      <c r="P253" s="326">
        <v>3668.8606722040004</v>
      </c>
      <c r="Q253" s="326">
        <v>3668.8606722040004</v>
      </c>
      <c r="R253" s="326">
        <v>3668.8606722040004</v>
      </c>
      <c r="S253" s="326"/>
      <c r="T253" s="356">
        <v>7367</v>
      </c>
      <c r="U253" s="334">
        <f t="shared" si="46"/>
        <v>1527.9543654133295</v>
      </c>
      <c r="V253" s="334">
        <f t="shared" si="47"/>
        <v>1490.8148214580049</v>
      </c>
      <c r="W253" s="334">
        <f t="shared" si="48"/>
        <v>1475.5006438151088</v>
      </c>
      <c r="X253" s="334">
        <f t="shared" si="49"/>
        <v>1507.5888121896442</v>
      </c>
      <c r="Y253" s="334">
        <f t="shared" si="50"/>
        <v>1533.9161573303179</v>
      </c>
      <c r="Z253" s="334">
        <f t="shared" si="51"/>
        <v>331.43657662549208</v>
      </c>
      <c r="AA253" s="334">
        <f t="shared" si="52"/>
        <v>255.27113994841861</v>
      </c>
      <c r="AB253" s="334">
        <f t="shared" si="53"/>
        <v>264.73758164788921</v>
      </c>
      <c r="AC253" s="334">
        <f t="shared" si="54"/>
        <v>271.94719315868059</v>
      </c>
      <c r="AD253" s="334">
        <f t="shared" si="55"/>
        <v>287.94408687389711</v>
      </c>
      <c r="AE253" s="334">
        <f t="shared" si="56"/>
        <v>487.44274467218685</v>
      </c>
      <c r="AF253" s="334">
        <f t="shared" si="57"/>
        <v>497.52418636677078</v>
      </c>
      <c r="AG253" s="334">
        <f t="shared" si="58"/>
        <v>498.01285084892089</v>
      </c>
      <c r="AH253" s="334">
        <f t="shared" si="59"/>
        <v>498.01285084892089</v>
      </c>
      <c r="AI253" s="334">
        <f t="shared" si="60"/>
        <v>498.01285084892089</v>
      </c>
    </row>
    <row r="254" spans="1:35" ht="15">
      <c r="A254" s="319">
        <v>778</v>
      </c>
      <c r="B254" s="268" t="s">
        <v>267</v>
      </c>
      <c r="C254" s="320">
        <v>11</v>
      </c>
      <c r="D254" s="326">
        <v>11263.020110000001</v>
      </c>
      <c r="E254" s="326">
        <v>10849.890676473457</v>
      </c>
      <c r="F254" s="326">
        <v>10918.682151452429</v>
      </c>
      <c r="G254" s="326">
        <v>11181.051124785214</v>
      </c>
      <c r="H254" s="327">
        <v>11485.696373345509</v>
      </c>
      <c r="I254" s="326">
        <v>2599.5636700000005</v>
      </c>
      <c r="J254" s="326">
        <v>3028.0274179999997</v>
      </c>
      <c r="K254" s="326">
        <v>3363.4001740000003</v>
      </c>
      <c r="L254" s="326">
        <v>3464.620621</v>
      </c>
      <c r="M254" s="327">
        <v>3668.4218339999998</v>
      </c>
      <c r="N254" s="326">
        <v>2006.3563599999995</v>
      </c>
      <c r="O254" s="326">
        <v>2102.5022345959997</v>
      </c>
      <c r="P254" s="326">
        <v>2105.1337113559998</v>
      </c>
      <c r="Q254" s="326">
        <v>2105.1337113559998</v>
      </c>
      <c r="R254" s="326">
        <v>2105.1337113559998</v>
      </c>
      <c r="S254" s="326"/>
      <c r="T254" s="356">
        <v>6763</v>
      </c>
      <c r="U254" s="334">
        <f t="shared" si="46"/>
        <v>1665.3881576223571</v>
      </c>
      <c r="V254" s="334">
        <f t="shared" si="47"/>
        <v>1604.3014455823536</v>
      </c>
      <c r="W254" s="334">
        <f t="shared" si="48"/>
        <v>1614.4731851918423</v>
      </c>
      <c r="X254" s="334">
        <f t="shared" si="49"/>
        <v>1653.2679468852896</v>
      </c>
      <c r="Y254" s="334">
        <f t="shared" si="50"/>
        <v>1698.3138212842687</v>
      </c>
      <c r="Z254" s="334">
        <f t="shared" si="51"/>
        <v>384.38025580363751</v>
      </c>
      <c r="AA254" s="334">
        <f t="shared" si="52"/>
        <v>447.73435132337715</v>
      </c>
      <c r="AB254" s="334">
        <f t="shared" si="53"/>
        <v>497.32369865444332</v>
      </c>
      <c r="AC254" s="334">
        <f t="shared" si="54"/>
        <v>512.29049549016702</v>
      </c>
      <c r="AD254" s="334">
        <f t="shared" si="55"/>
        <v>542.42523051900037</v>
      </c>
      <c r="AE254" s="334">
        <f t="shared" si="56"/>
        <v>296.6666213218985</v>
      </c>
      <c r="AF254" s="334">
        <f t="shared" si="57"/>
        <v>310.88307475913052</v>
      </c>
      <c r="AG254" s="334">
        <f t="shared" si="58"/>
        <v>311.27217379210413</v>
      </c>
      <c r="AH254" s="334">
        <f t="shared" si="59"/>
        <v>311.27217379210413</v>
      </c>
      <c r="AI254" s="334">
        <f t="shared" si="60"/>
        <v>311.27217379210413</v>
      </c>
    </row>
    <row r="255" spans="1:35" ht="15">
      <c r="A255" s="319">
        <v>781</v>
      </c>
      <c r="B255" s="268" t="s">
        <v>268</v>
      </c>
      <c r="C255" s="320">
        <v>7</v>
      </c>
      <c r="D255" s="326">
        <v>3977.6279099999997</v>
      </c>
      <c r="E255" s="326">
        <v>3855.9358984708078</v>
      </c>
      <c r="F255" s="326">
        <v>3812.5966109015808</v>
      </c>
      <c r="G255" s="326">
        <v>3896.3587373650407</v>
      </c>
      <c r="H255" s="327">
        <v>3985.2548766733039</v>
      </c>
      <c r="I255" s="326">
        <v>1324.99577</v>
      </c>
      <c r="J255" s="326">
        <v>1054.7545459999999</v>
      </c>
      <c r="K255" s="326">
        <v>1091.9498959999999</v>
      </c>
      <c r="L255" s="326">
        <v>1121.4906120000001</v>
      </c>
      <c r="M255" s="327">
        <v>1187.4606479999998</v>
      </c>
      <c r="N255" s="326">
        <v>2186.4958900000001</v>
      </c>
      <c r="O255" s="326">
        <v>2490.2005183800002</v>
      </c>
      <c r="P255" s="326">
        <v>2504.705297172</v>
      </c>
      <c r="Q255" s="326">
        <v>2504.705297172</v>
      </c>
      <c r="R255" s="326">
        <v>2504.705297172</v>
      </c>
      <c r="S255" s="326"/>
      <c r="T255" s="356">
        <v>3504</v>
      </c>
      <c r="U255" s="334">
        <f t="shared" si="46"/>
        <v>1135.1677825342465</v>
      </c>
      <c r="V255" s="334">
        <f t="shared" si="47"/>
        <v>1100.4383271891575</v>
      </c>
      <c r="W255" s="334">
        <f t="shared" si="48"/>
        <v>1088.0698090472547</v>
      </c>
      <c r="X255" s="334">
        <f t="shared" si="49"/>
        <v>1111.9745255037217</v>
      </c>
      <c r="Y255" s="334">
        <f t="shared" si="50"/>
        <v>1137.3444282743449</v>
      </c>
      <c r="Z255" s="334">
        <f t="shared" si="51"/>
        <v>378.13806221461186</v>
      </c>
      <c r="AA255" s="334">
        <f t="shared" si="52"/>
        <v>301.01442522831047</v>
      </c>
      <c r="AB255" s="334">
        <f t="shared" si="53"/>
        <v>311.62953652968037</v>
      </c>
      <c r="AC255" s="334">
        <f t="shared" si="54"/>
        <v>320.06010616438357</v>
      </c>
      <c r="AD255" s="334">
        <f t="shared" si="55"/>
        <v>338.88717123287665</v>
      </c>
      <c r="AE255" s="334">
        <f t="shared" si="56"/>
        <v>623.99996860730596</v>
      </c>
      <c r="AF255" s="334">
        <f t="shared" si="57"/>
        <v>710.6736639212329</v>
      </c>
      <c r="AG255" s="334">
        <f t="shared" si="58"/>
        <v>714.81315558561653</v>
      </c>
      <c r="AH255" s="334">
        <f t="shared" si="59"/>
        <v>714.81315558561653</v>
      </c>
      <c r="AI255" s="334">
        <f t="shared" si="60"/>
        <v>714.81315558561653</v>
      </c>
    </row>
    <row r="256" spans="1:35" ht="15">
      <c r="A256" s="319">
        <v>783</v>
      </c>
      <c r="B256" s="268" t="s">
        <v>269</v>
      </c>
      <c r="C256" s="320">
        <v>4</v>
      </c>
      <c r="D256" s="326">
        <v>12493.967929999999</v>
      </c>
      <c r="E256" s="326">
        <v>12082.964909373084</v>
      </c>
      <c r="F256" s="326">
        <v>12196.365935793032</v>
      </c>
      <c r="G256" s="326">
        <v>12597.009676418162</v>
      </c>
      <c r="H256" s="327">
        <v>12883.143073732223</v>
      </c>
      <c r="I256" s="326">
        <v>1487.83689</v>
      </c>
      <c r="J256" s="326">
        <v>1128.8339114999999</v>
      </c>
      <c r="K256" s="326">
        <v>1141.547648</v>
      </c>
      <c r="L256" s="326">
        <v>1171.0690805000002</v>
      </c>
      <c r="M256" s="327">
        <v>1239.9554970000002</v>
      </c>
      <c r="N256" s="326">
        <v>2001.5180199999998</v>
      </c>
      <c r="O256" s="326">
        <v>2649.4884692207997</v>
      </c>
      <c r="P256" s="326">
        <v>2671.6477723727994</v>
      </c>
      <c r="Q256" s="326">
        <v>2671.6477723727994</v>
      </c>
      <c r="R256" s="326">
        <v>2671.6477723727994</v>
      </c>
      <c r="S256" s="326"/>
      <c r="T256" s="356">
        <v>6419</v>
      </c>
      <c r="U256" s="334">
        <f t="shared" si="46"/>
        <v>1946.4041018850287</v>
      </c>
      <c r="V256" s="334">
        <f t="shared" si="47"/>
        <v>1882.3749664080206</v>
      </c>
      <c r="W256" s="334">
        <f t="shared" si="48"/>
        <v>1900.0414294739105</v>
      </c>
      <c r="X256" s="334">
        <f t="shared" si="49"/>
        <v>1962.4567185571211</v>
      </c>
      <c r="Y256" s="334">
        <f t="shared" si="50"/>
        <v>2007.0327268627859</v>
      </c>
      <c r="Z256" s="334">
        <f t="shared" si="51"/>
        <v>231.78639819286497</v>
      </c>
      <c r="AA256" s="334">
        <f t="shared" si="52"/>
        <v>175.85821958248948</v>
      </c>
      <c r="AB256" s="334">
        <f t="shared" si="53"/>
        <v>177.83886088175728</v>
      </c>
      <c r="AC256" s="334">
        <f t="shared" si="54"/>
        <v>182.43793121981619</v>
      </c>
      <c r="AD256" s="334">
        <f t="shared" si="55"/>
        <v>193.16957423274656</v>
      </c>
      <c r="AE256" s="334">
        <f t="shared" si="56"/>
        <v>311.81150023368122</v>
      </c>
      <c r="AF256" s="334">
        <f t="shared" si="57"/>
        <v>412.75720037713035</v>
      </c>
      <c r="AG256" s="334">
        <f t="shared" si="58"/>
        <v>416.20934294637783</v>
      </c>
      <c r="AH256" s="334">
        <f t="shared" si="59"/>
        <v>416.20934294637783</v>
      </c>
      <c r="AI256" s="334">
        <f t="shared" si="60"/>
        <v>416.20934294637783</v>
      </c>
    </row>
    <row r="257" spans="1:35" ht="15">
      <c r="A257" s="319">
        <v>785</v>
      </c>
      <c r="B257" s="268" t="s">
        <v>293</v>
      </c>
      <c r="C257" s="320">
        <v>18</v>
      </c>
      <c r="D257" s="326">
        <v>3829.9820399999999</v>
      </c>
      <c r="E257" s="326">
        <v>3531.9822647299725</v>
      </c>
      <c r="F257" s="326">
        <v>3543.0450905709167</v>
      </c>
      <c r="G257" s="326">
        <v>3617.456058289084</v>
      </c>
      <c r="H257" s="327">
        <v>3695.1909780859969</v>
      </c>
      <c r="I257" s="326">
        <v>615.63320000000022</v>
      </c>
      <c r="J257" s="326">
        <v>499.71066199999996</v>
      </c>
      <c r="K257" s="326">
        <v>522.0693839999999</v>
      </c>
      <c r="L257" s="326">
        <v>536.43044399999997</v>
      </c>
      <c r="M257" s="327">
        <v>567.98517600000002</v>
      </c>
      <c r="N257" s="326">
        <v>4046.1690199999994</v>
      </c>
      <c r="O257" s="326">
        <v>4159.8729363800003</v>
      </c>
      <c r="P257" s="326">
        <v>4161.3779687480001</v>
      </c>
      <c r="Q257" s="326">
        <v>4161.3779687480001</v>
      </c>
      <c r="R257" s="326">
        <v>4161.3779687480001</v>
      </c>
      <c r="S257" s="326"/>
      <c r="T257" s="356">
        <v>2626</v>
      </c>
      <c r="U257" s="334">
        <f t="shared" si="46"/>
        <v>1458.485163747144</v>
      </c>
      <c r="V257" s="334">
        <f t="shared" si="47"/>
        <v>1345.0046704988472</v>
      </c>
      <c r="W257" s="334">
        <f t="shared" si="48"/>
        <v>1349.2174754649341</v>
      </c>
      <c r="X257" s="334">
        <f t="shared" si="49"/>
        <v>1377.5537160278309</v>
      </c>
      <c r="Y257" s="334">
        <f t="shared" si="50"/>
        <v>1407.155741845391</v>
      </c>
      <c r="Z257" s="334">
        <f t="shared" si="51"/>
        <v>234.43762376237632</v>
      </c>
      <c r="AA257" s="334">
        <f t="shared" si="52"/>
        <v>190.2934737242955</v>
      </c>
      <c r="AB257" s="334">
        <f t="shared" si="53"/>
        <v>198.80783853769989</v>
      </c>
      <c r="AC257" s="334">
        <f t="shared" si="54"/>
        <v>204.2766351865956</v>
      </c>
      <c r="AD257" s="334">
        <f t="shared" si="55"/>
        <v>216.29290784463061</v>
      </c>
      <c r="AE257" s="334">
        <f t="shared" si="56"/>
        <v>1540.8107463823303</v>
      </c>
      <c r="AF257" s="334">
        <f t="shared" si="57"/>
        <v>1584.1100290860625</v>
      </c>
      <c r="AG257" s="334">
        <f t="shared" si="58"/>
        <v>1584.6831564158415</v>
      </c>
      <c r="AH257" s="334">
        <f t="shared" si="59"/>
        <v>1584.6831564158415</v>
      </c>
      <c r="AI257" s="334">
        <f t="shared" si="60"/>
        <v>1584.6831564158415</v>
      </c>
    </row>
    <row r="258" spans="1:35" ht="15">
      <c r="A258" s="319">
        <v>790</v>
      </c>
      <c r="B258" s="268" t="s">
        <v>246</v>
      </c>
      <c r="C258" s="320">
        <v>6</v>
      </c>
      <c r="D258" s="326">
        <v>40835.310299999997</v>
      </c>
      <c r="E258" s="326">
        <v>39615.177539517201</v>
      </c>
      <c r="F258" s="326">
        <v>39935.39378672131</v>
      </c>
      <c r="G258" s="326">
        <v>41181.607912579217</v>
      </c>
      <c r="H258" s="327">
        <v>42481.895610844294</v>
      </c>
      <c r="I258" s="326">
        <v>5362.0105499999991</v>
      </c>
      <c r="J258" s="326">
        <v>4624.6501424999997</v>
      </c>
      <c r="K258" s="326">
        <v>4887.5617240000001</v>
      </c>
      <c r="L258" s="326">
        <v>5024.415951500001</v>
      </c>
      <c r="M258" s="327">
        <v>5319.9698310000003</v>
      </c>
      <c r="N258" s="326">
        <v>6744.7506899999998</v>
      </c>
      <c r="O258" s="326">
        <v>7158.7436909615999</v>
      </c>
      <c r="P258" s="326">
        <v>7174.8821416895998</v>
      </c>
      <c r="Q258" s="326">
        <v>7174.8821416895998</v>
      </c>
      <c r="R258" s="326">
        <v>7174.8821416895998</v>
      </c>
      <c r="S258" s="326"/>
      <c r="T258" s="356">
        <v>23734</v>
      </c>
      <c r="U258" s="334">
        <f t="shared" si="46"/>
        <v>1720.540587343052</v>
      </c>
      <c r="V258" s="334">
        <f t="shared" si="47"/>
        <v>1669.1319431835004</v>
      </c>
      <c r="W258" s="334">
        <f t="shared" si="48"/>
        <v>1682.6238218050607</v>
      </c>
      <c r="X258" s="334">
        <f t="shared" si="49"/>
        <v>1735.131369030893</v>
      </c>
      <c r="Y258" s="334">
        <f t="shared" si="50"/>
        <v>1789.9172331189134</v>
      </c>
      <c r="Z258" s="334">
        <f t="shared" si="51"/>
        <v>225.92106471728317</v>
      </c>
      <c r="AA258" s="334">
        <f t="shared" si="52"/>
        <v>194.85338090924412</v>
      </c>
      <c r="AB258" s="334">
        <f t="shared" si="53"/>
        <v>205.9308049212101</v>
      </c>
      <c r="AC258" s="334">
        <f t="shared" si="54"/>
        <v>211.69697276059668</v>
      </c>
      <c r="AD258" s="334">
        <f t="shared" si="55"/>
        <v>224.14973586416113</v>
      </c>
      <c r="AE258" s="334">
        <f t="shared" si="56"/>
        <v>284.18095095643378</v>
      </c>
      <c r="AF258" s="334">
        <f t="shared" si="57"/>
        <v>301.62398630494653</v>
      </c>
      <c r="AG258" s="334">
        <f t="shared" si="58"/>
        <v>302.30395810607564</v>
      </c>
      <c r="AH258" s="334">
        <f t="shared" si="59"/>
        <v>302.30395810607564</v>
      </c>
      <c r="AI258" s="334">
        <f t="shared" si="60"/>
        <v>302.30395810607564</v>
      </c>
    </row>
    <row r="259" spans="1:35" ht="15">
      <c r="A259" s="319">
        <v>791</v>
      </c>
      <c r="B259" s="268" t="s">
        <v>255</v>
      </c>
      <c r="C259" s="320">
        <v>17</v>
      </c>
      <c r="D259" s="326">
        <v>7276.9838899999995</v>
      </c>
      <c r="E259" s="326">
        <v>7064.7667108594687</v>
      </c>
      <c r="F259" s="326">
        <v>7071.2405271246389</v>
      </c>
      <c r="G259" s="326">
        <v>7257.6590129773049</v>
      </c>
      <c r="H259" s="327">
        <v>7472.1214045522074</v>
      </c>
      <c r="I259" s="326">
        <v>1425.58719</v>
      </c>
      <c r="J259" s="326">
        <v>1348.1868269999998</v>
      </c>
      <c r="K259" s="326">
        <v>1449.6094939999998</v>
      </c>
      <c r="L259" s="326">
        <v>1491.2662819999998</v>
      </c>
      <c r="M259" s="327">
        <v>1578.9878279999998</v>
      </c>
      <c r="N259" s="326">
        <v>1708.0329299999999</v>
      </c>
      <c r="O259" s="326">
        <v>1850.7394391400001</v>
      </c>
      <c r="P259" s="326">
        <v>1853.2639739640001</v>
      </c>
      <c r="Q259" s="326">
        <v>1853.2639739640001</v>
      </c>
      <c r="R259" s="326">
        <v>1853.2639739640001</v>
      </c>
      <c r="S259" s="326"/>
      <c r="T259" s="356">
        <v>5029</v>
      </c>
      <c r="U259" s="334">
        <f t="shared" si="46"/>
        <v>1447.0041539073375</v>
      </c>
      <c r="V259" s="334">
        <f t="shared" si="47"/>
        <v>1404.8054704433225</v>
      </c>
      <c r="W259" s="334">
        <f t="shared" si="48"/>
        <v>1406.0927673741576</v>
      </c>
      <c r="X259" s="334">
        <f t="shared" si="49"/>
        <v>1443.1614660921266</v>
      </c>
      <c r="Y259" s="334">
        <f t="shared" si="50"/>
        <v>1485.8066026152728</v>
      </c>
      <c r="Z259" s="334">
        <f t="shared" si="51"/>
        <v>283.47329290117318</v>
      </c>
      <c r="AA259" s="334">
        <f t="shared" si="52"/>
        <v>268.08248697554183</v>
      </c>
      <c r="AB259" s="334">
        <f t="shared" si="53"/>
        <v>288.25004851859211</v>
      </c>
      <c r="AC259" s="334">
        <f t="shared" si="54"/>
        <v>296.53336289520774</v>
      </c>
      <c r="AD259" s="334">
        <f t="shared" si="55"/>
        <v>313.9765018890435</v>
      </c>
      <c r="AE259" s="334">
        <f t="shared" si="56"/>
        <v>339.63669317955856</v>
      </c>
      <c r="AF259" s="334">
        <f t="shared" si="57"/>
        <v>368.01341004971169</v>
      </c>
      <c r="AG259" s="334">
        <f t="shared" si="58"/>
        <v>368.51540544124083</v>
      </c>
      <c r="AH259" s="334">
        <f t="shared" si="59"/>
        <v>368.51540544124083</v>
      </c>
      <c r="AI259" s="334">
        <f t="shared" si="60"/>
        <v>368.51540544124083</v>
      </c>
    </row>
    <row r="260" spans="1:35" ht="15">
      <c r="A260" s="319">
        <v>831</v>
      </c>
      <c r="B260" s="268" t="s">
        <v>270</v>
      </c>
      <c r="C260" s="320">
        <v>9</v>
      </c>
      <c r="D260" s="326">
        <v>9155.2194399999989</v>
      </c>
      <c r="E260" s="326">
        <v>8670.7464494131636</v>
      </c>
      <c r="F260" s="326">
        <v>8875.9001711063993</v>
      </c>
      <c r="G260" s="326">
        <v>9180.8238150097077</v>
      </c>
      <c r="H260" s="327">
        <v>9433.4645368868805</v>
      </c>
      <c r="I260" s="326">
        <v>557.97573999999986</v>
      </c>
      <c r="J260" s="326">
        <v>569.46507050000002</v>
      </c>
      <c r="K260" s="326">
        <v>634.14913999999999</v>
      </c>
      <c r="L260" s="326">
        <v>653.46448750000002</v>
      </c>
      <c r="M260" s="327">
        <v>691.90357499999993</v>
      </c>
      <c r="N260" s="326">
        <v>2150.8029600000004</v>
      </c>
      <c r="O260" s="326">
        <v>2160.906725328</v>
      </c>
      <c r="P260" s="326">
        <v>2160.906725328</v>
      </c>
      <c r="Q260" s="326">
        <v>2160.906725328</v>
      </c>
      <c r="R260" s="326">
        <v>2160.906725328</v>
      </c>
      <c r="S260" s="326"/>
      <c r="T260" s="356">
        <v>4559</v>
      </c>
      <c r="U260" s="334">
        <f t="shared" si="46"/>
        <v>2008.1639482342619</v>
      </c>
      <c r="V260" s="334">
        <f t="shared" si="47"/>
        <v>1901.8965671009353</v>
      </c>
      <c r="W260" s="334">
        <f t="shared" si="48"/>
        <v>1946.8962867090152</v>
      </c>
      <c r="X260" s="334">
        <f t="shared" si="49"/>
        <v>2013.7801743824759</v>
      </c>
      <c r="Y260" s="334">
        <f t="shared" si="50"/>
        <v>2069.1959940528363</v>
      </c>
      <c r="Z260" s="334">
        <f t="shared" si="51"/>
        <v>122.38994077648604</v>
      </c>
      <c r="AA260" s="334">
        <f t="shared" si="52"/>
        <v>124.91008346128538</v>
      </c>
      <c r="AB260" s="334">
        <f t="shared" si="53"/>
        <v>139.09829787234042</v>
      </c>
      <c r="AC260" s="334">
        <f t="shared" si="54"/>
        <v>143.3350488045624</v>
      </c>
      <c r="AD260" s="334">
        <f t="shared" si="55"/>
        <v>151.76652226365431</v>
      </c>
      <c r="AE260" s="334">
        <f t="shared" si="56"/>
        <v>471.77077429260811</v>
      </c>
      <c r="AF260" s="334">
        <f t="shared" si="57"/>
        <v>473.98699831717477</v>
      </c>
      <c r="AG260" s="334">
        <f t="shared" si="58"/>
        <v>473.98699831717477</v>
      </c>
      <c r="AH260" s="334">
        <f t="shared" si="59"/>
        <v>473.98699831717477</v>
      </c>
      <c r="AI260" s="334">
        <f t="shared" si="60"/>
        <v>473.98699831717477</v>
      </c>
    </row>
    <row r="261" spans="1:35" ht="15">
      <c r="A261" s="319">
        <v>832</v>
      </c>
      <c r="B261" s="268" t="s">
        <v>271</v>
      </c>
      <c r="C261" s="320">
        <v>17</v>
      </c>
      <c r="D261" s="326">
        <v>4808.0422700000008</v>
      </c>
      <c r="E261" s="326">
        <v>5007.4026979076498</v>
      </c>
      <c r="F261" s="326">
        <v>4879.2391720811238</v>
      </c>
      <c r="G261" s="326">
        <v>5015.7144922969155</v>
      </c>
      <c r="H261" s="327">
        <v>5147.0039361970094</v>
      </c>
      <c r="I261" s="326">
        <v>1281.88428</v>
      </c>
      <c r="J261" s="326">
        <v>1040.7861955000001</v>
      </c>
      <c r="K261" s="326">
        <v>1091.4158539999999</v>
      </c>
      <c r="L261" s="326">
        <v>1121.6605015</v>
      </c>
      <c r="M261" s="327">
        <v>1187.640531</v>
      </c>
      <c r="N261" s="326">
        <v>1018.29185</v>
      </c>
      <c r="O261" s="326">
        <v>1058.8153597199998</v>
      </c>
      <c r="P261" s="326">
        <v>1060.9278490511999</v>
      </c>
      <c r="Q261" s="326">
        <v>1060.9278490511999</v>
      </c>
      <c r="R261" s="326">
        <v>1060.9278490511999</v>
      </c>
      <c r="S261" s="326"/>
      <c r="T261" s="356">
        <v>3825</v>
      </c>
      <c r="U261" s="334">
        <f t="shared" si="46"/>
        <v>1257.0045150326798</v>
      </c>
      <c r="V261" s="334">
        <f t="shared" si="47"/>
        <v>1309.1248883418693</v>
      </c>
      <c r="W261" s="334">
        <f t="shared" si="48"/>
        <v>1275.6180842042154</v>
      </c>
      <c r="X261" s="334">
        <f t="shared" si="49"/>
        <v>1311.2979064828537</v>
      </c>
      <c r="Y261" s="334">
        <f t="shared" si="50"/>
        <v>1345.6219441037931</v>
      </c>
      <c r="Z261" s="334">
        <f t="shared" si="51"/>
        <v>335.13314509803922</v>
      </c>
      <c r="AA261" s="334">
        <f t="shared" si="52"/>
        <v>272.10096614379086</v>
      </c>
      <c r="AB261" s="334">
        <f t="shared" si="53"/>
        <v>285.33747816993457</v>
      </c>
      <c r="AC261" s="334">
        <f t="shared" si="54"/>
        <v>293.24457555555557</v>
      </c>
      <c r="AD261" s="334">
        <f t="shared" si="55"/>
        <v>310.4942564705882</v>
      </c>
      <c r="AE261" s="334">
        <f t="shared" si="56"/>
        <v>266.22009150326795</v>
      </c>
      <c r="AF261" s="334">
        <f t="shared" si="57"/>
        <v>276.81447312941174</v>
      </c>
      <c r="AG261" s="334">
        <f t="shared" si="58"/>
        <v>277.36675792188231</v>
      </c>
      <c r="AH261" s="334">
        <f t="shared" si="59"/>
        <v>277.36675792188231</v>
      </c>
      <c r="AI261" s="334">
        <f t="shared" si="60"/>
        <v>277.36675792188231</v>
      </c>
    </row>
    <row r="262" spans="1:35" ht="15">
      <c r="A262" s="319">
        <v>833</v>
      </c>
      <c r="B262" s="268" t="s">
        <v>272</v>
      </c>
      <c r="C262" s="320">
        <v>2</v>
      </c>
      <c r="D262" s="326">
        <v>2442.6396299999997</v>
      </c>
      <c r="E262" s="326">
        <v>2285.8728792399488</v>
      </c>
      <c r="F262" s="326">
        <v>2351.0262687167069</v>
      </c>
      <c r="G262" s="326">
        <v>2447.7112438712379</v>
      </c>
      <c r="H262" s="327">
        <v>2546.4156335607172</v>
      </c>
      <c r="I262" s="326">
        <v>249.56904999999998</v>
      </c>
      <c r="J262" s="326">
        <v>202.70206649999997</v>
      </c>
      <c r="K262" s="326">
        <v>209.17919399999997</v>
      </c>
      <c r="L262" s="326">
        <v>214.79072449999998</v>
      </c>
      <c r="M262" s="327">
        <v>227.42547300000001</v>
      </c>
      <c r="N262" s="326">
        <v>1321.0601200000001</v>
      </c>
      <c r="O262" s="326">
        <v>1373.4401975280002</v>
      </c>
      <c r="P262" s="326">
        <v>1376.1161032320001</v>
      </c>
      <c r="Q262" s="326">
        <v>1376.1161032320001</v>
      </c>
      <c r="R262" s="326">
        <v>1376.1161032320001</v>
      </c>
      <c r="S262" s="326"/>
      <c r="T262" s="356">
        <v>1691</v>
      </c>
      <c r="U262" s="334">
        <f t="shared" si="46"/>
        <v>1444.4941632170312</v>
      </c>
      <c r="V262" s="334">
        <f t="shared" si="47"/>
        <v>1351.7876281726487</v>
      </c>
      <c r="W262" s="334">
        <f t="shared" si="48"/>
        <v>1390.3171311157344</v>
      </c>
      <c r="X262" s="334">
        <f t="shared" si="49"/>
        <v>1447.4933435075329</v>
      </c>
      <c r="Y262" s="334">
        <f t="shared" si="50"/>
        <v>1505.8637691074614</v>
      </c>
      <c r="Z262" s="334">
        <f t="shared" si="51"/>
        <v>147.58666469544647</v>
      </c>
      <c r="AA262" s="334">
        <f t="shared" si="52"/>
        <v>119.87112152572442</v>
      </c>
      <c r="AB262" s="334">
        <f t="shared" si="53"/>
        <v>123.70147486694262</v>
      </c>
      <c r="AC262" s="334">
        <f t="shared" si="54"/>
        <v>127.01994352454167</v>
      </c>
      <c r="AD262" s="334">
        <f t="shared" si="55"/>
        <v>134.49170490833825</v>
      </c>
      <c r="AE262" s="334">
        <f t="shared" si="56"/>
        <v>781.23011235955062</v>
      </c>
      <c r="AF262" s="334">
        <f t="shared" si="57"/>
        <v>812.20591219869914</v>
      </c>
      <c r="AG262" s="334">
        <f t="shared" si="58"/>
        <v>813.78835200000003</v>
      </c>
      <c r="AH262" s="334">
        <f t="shared" si="59"/>
        <v>813.78835200000003</v>
      </c>
      <c r="AI262" s="334">
        <f t="shared" si="60"/>
        <v>813.78835200000003</v>
      </c>
    </row>
    <row r="263" spans="1:35" ht="15">
      <c r="A263" s="319">
        <v>834</v>
      </c>
      <c r="B263" s="322" t="s">
        <v>273</v>
      </c>
      <c r="C263" s="320">
        <v>5</v>
      </c>
      <c r="D263" s="326">
        <v>11209.886310000002</v>
      </c>
      <c r="E263" s="326">
        <v>10436.650348210815</v>
      </c>
      <c r="F263" s="326">
        <v>10613.342842153294</v>
      </c>
      <c r="G263" s="326">
        <v>10982.60793437035</v>
      </c>
      <c r="H263" s="327">
        <v>11378.583376322962</v>
      </c>
      <c r="I263" s="326">
        <v>1236.7964400000001</v>
      </c>
      <c r="J263" s="326">
        <v>973.15373099999988</v>
      </c>
      <c r="K263" s="326">
        <v>1009.3557719999999</v>
      </c>
      <c r="L263" s="326">
        <v>1036.7943849999999</v>
      </c>
      <c r="M263" s="327">
        <v>1097.7822899999999</v>
      </c>
      <c r="N263" s="326">
        <v>1983.9493499999999</v>
      </c>
      <c r="O263" s="326">
        <v>2073.3510811759998</v>
      </c>
      <c r="P263" s="326">
        <v>2077.225929272</v>
      </c>
      <c r="Q263" s="326">
        <v>2077.225929272</v>
      </c>
      <c r="R263" s="326">
        <v>2077.225929272</v>
      </c>
      <c r="S263" s="326"/>
      <c r="T263" s="356">
        <v>5879</v>
      </c>
      <c r="U263" s="334">
        <f t="shared" si="46"/>
        <v>1906.76753019221</v>
      </c>
      <c r="V263" s="334">
        <f t="shared" si="47"/>
        <v>1775.2424473908513</v>
      </c>
      <c r="W263" s="334">
        <f t="shared" si="48"/>
        <v>1805.2973026285583</v>
      </c>
      <c r="X263" s="334">
        <f t="shared" si="49"/>
        <v>1868.1081705001445</v>
      </c>
      <c r="Y263" s="334">
        <f t="shared" si="50"/>
        <v>1935.4623875357991</v>
      </c>
      <c r="Z263" s="334">
        <f t="shared" si="51"/>
        <v>210.37530872597384</v>
      </c>
      <c r="AA263" s="334">
        <f t="shared" si="52"/>
        <v>165.53048664738898</v>
      </c>
      <c r="AB263" s="334">
        <f t="shared" si="53"/>
        <v>171.6883435958496</v>
      </c>
      <c r="AC263" s="334">
        <f t="shared" si="54"/>
        <v>176.35556812383055</v>
      </c>
      <c r="AD263" s="334">
        <f t="shared" si="55"/>
        <v>186.72942507229118</v>
      </c>
      <c r="AE263" s="334">
        <f t="shared" si="56"/>
        <v>337.46374383398535</v>
      </c>
      <c r="AF263" s="334">
        <f t="shared" si="57"/>
        <v>352.6707061023983</v>
      </c>
      <c r="AG263" s="334">
        <f t="shared" si="58"/>
        <v>353.32980596564039</v>
      </c>
      <c r="AH263" s="334">
        <f t="shared" si="59"/>
        <v>353.32980596564039</v>
      </c>
      <c r="AI263" s="334">
        <f t="shared" si="60"/>
        <v>353.32980596564039</v>
      </c>
    </row>
    <row r="264" spans="1:35" ht="15">
      <c r="A264" s="319">
        <v>837</v>
      </c>
      <c r="B264" s="268" t="s">
        <v>274</v>
      </c>
      <c r="C264" s="320">
        <v>6</v>
      </c>
      <c r="D264" s="326">
        <v>477772.95120999997</v>
      </c>
      <c r="E264" s="326">
        <v>440247.69402729813</v>
      </c>
      <c r="F264" s="326">
        <v>451436.01257633691</v>
      </c>
      <c r="G264" s="326">
        <v>476676.85472944938</v>
      </c>
      <c r="H264" s="327">
        <v>499185.97091450891</v>
      </c>
      <c r="I264" s="326">
        <v>97982.395640000002</v>
      </c>
      <c r="J264" s="326">
        <v>83406.147197500002</v>
      </c>
      <c r="K264" s="326">
        <v>87104.746904</v>
      </c>
      <c r="L264" s="326">
        <v>89489.245598499998</v>
      </c>
      <c r="M264" s="327">
        <v>94753.318868999995</v>
      </c>
      <c r="N264" s="326">
        <v>105302.04714999998</v>
      </c>
      <c r="O264" s="326">
        <v>106372.89714958602</v>
      </c>
      <c r="P264" s="326">
        <v>106415.41099906601</v>
      </c>
      <c r="Q264" s="326">
        <v>106415.41099906601</v>
      </c>
      <c r="R264" s="326">
        <v>106415.41099906601</v>
      </c>
      <c r="S264" s="326"/>
      <c r="T264" s="356">
        <v>249009</v>
      </c>
      <c r="U264" s="334">
        <f t="shared" si="46"/>
        <v>1918.6975218164805</v>
      </c>
      <c r="V264" s="334">
        <f t="shared" si="47"/>
        <v>1767.9991246392626</v>
      </c>
      <c r="W264" s="334">
        <f t="shared" si="48"/>
        <v>1812.9305068344395</v>
      </c>
      <c r="X264" s="334">
        <f t="shared" si="49"/>
        <v>1914.2956870211494</v>
      </c>
      <c r="Y264" s="334">
        <f t="shared" si="50"/>
        <v>2004.6904767077051</v>
      </c>
      <c r="Z264" s="334">
        <f t="shared" si="51"/>
        <v>393.48937444028127</v>
      </c>
      <c r="AA264" s="334">
        <f t="shared" si="52"/>
        <v>334.95233986522578</v>
      </c>
      <c r="AB264" s="334">
        <f t="shared" si="53"/>
        <v>349.80561708211349</v>
      </c>
      <c r="AC264" s="334">
        <f t="shared" si="54"/>
        <v>359.38157094121095</v>
      </c>
      <c r="AD264" s="334">
        <f t="shared" si="55"/>
        <v>380.52166334951744</v>
      </c>
      <c r="AE264" s="334">
        <f t="shared" si="56"/>
        <v>422.88450276897618</v>
      </c>
      <c r="AF264" s="334">
        <f t="shared" si="57"/>
        <v>427.18494973910992</v>
      </c>
      <c r="AG264" s="334">
        <f t="shared" si="58"/>
        <v>427.35568191939251</v>
      </c>
      <c r="AH264" s="334">
        <f t="shared" si="59"/>
        <v>427.35568191939251</v>
      </c>
      <c r="AI264" s="334">
        <f t="shared" si="60"/>
        <v>427.35568191939251</v>
      </c>
    </row>
    <row r="265" spans="1:35" ht="15">
      <c r="A265" s="319">
        <v>844</v>
      </c>
      <c r="B265" s="268" t="s">
        <v>275</v>
      </c>
      <c r="C265" s="320">
        <v>11</v>
      </c>
      <c r="D265" s="326">
        <v>1997.4479500000002</v>
      </c>
      <c r="E265" s="326">
        <v>2224.9569208231833</v>
      </c>
      <c r="F265" s="326">
        <v>2234.718458907169</v>
      </c>
      <c r="G265" s="326">
        <v>2291.4379288387995</v>
      </c>
      <c r="H265" s="327">
        <v>2360.4740591070713</v>
      </c>
      <c r="I265" s="326">
        <v>411.10219999999993</v>
      </c>
      <c r="J265" s="326">
        <v>353.88669750000003</v>
      </c>
      <c r="K265" s="326">
        <v>377.39384799999999</v>
      </c>
      <c r="L265" s="326">
        <v>388.14757850000001</v>
      </c>
      <c r="M265" s="327">
        <v>410.97978900000004</v>
      </c>
      <c r="N265" s="326">
        <v>604.48324000000002</v>
      </c>
      <c r="O265" s="326">
        <v>685.08851642000002</v>
      </c>
      <c r="P265" s="326">
        <v>688.4950153640001</v>
      </c>
      <c r="Q265" s="326">
        <v>688.4950153640001</v>
      </c>
      <c r="R265" s="326">
        <v>688.4950153640001</v>
      </c>
      <c r="S265" s="326"/>
      <c r="T265" s="356">
        <v>1441</v>
      </c>
      <c r="U265" s="334">
        <f t="shared" si="46"/>
        <v>1386.154024982651</v>
      </c>
      <c r="V265" s="334">
        <f t="shared" si="47"/>
        <v>1544.0367250681356</v>
      </c>
      <c r="W265" s="334">
        <f t="shared" si="48"/>
        <v>1550.8108666947737</v>
      </c>
      <c r="X265" s="334">
        <f t="shared" si="49"/>
        <v>1590.1720533232476</v>
      </c>
      <c r="Y265" s="334">
        <f t="shared" si="50"/>
        <v>1638.0805406711113</v>
      </c>
      <c r="Z265" s="334">
        <f t="shared" si="51"/>
        <v>285.28952116585702</v>
      </c>
      <c r="AA265" s="334">
        <f t="shared" si="52"/>
        <v>245.58410652324775</v>
      </c>
      <c r="AB265" s="334">
        <f t="shared" si="53"/>
        <v>261.89718806384457</v>
      </c>
      <c r="AC265" s="334">
        <f t="shared" si="54"/>
        <v>269.35987404580152</v>
      </c>
      <c r="AD265" s="334">
        <f t="shared" si="55"/>
        <v>285.20457251908402</v>
      </c>
      <c r="AE265" s="334">
        <f t="shared" si="56"/>
        <v>419.48871616932684</v>
      </c>
      <c r="AF265" s="334">
        <f t="shared" si="57"/>
        <v>475.42575740458017</v>
      </c>
      <c r="AG265" s="334">
        <f t="shared" si="58"/>
        <v>477.78974001665517</v>
      </c>
      <c r="AH265" s="334">
        <f t="shared" si="59"/>
        <v>477.78974001665517</v>
      </c>
      <c r="AI265" s="334">
        <f t="shared" si="60"/>
        <v>477.78974001665517</v>
      </c>
    </row>
    <row r="266" spans="1:35" ht="15">
      <c r="A266" s="319">
        <v>845</v>
      </c>
      <c r="B266" s="268" t="s">
        <v>276</v>
      </c>
      <c r="C266" s="320">
        <v>19</v>
      </c>
      <c r="D266" s="326">
        <v>4136.9129300000004</v>
      </c>
      <c r="E266" s="326">
        <v>3687.2016078111383</v>
      </c>
      <c r="F266" s="326">
        <v>3607.3969636720949</v>
      </c>
      <c r="G266" s="326">
        <v>3691.5264225169931</v>
      </c>
      <c r="H266" s="327">
        <v>3780.2900515686688</v>
      </c>
      <c r="I266" s="326">
        <v>696.82954999999993</v>
      </c>
      <c r="J266" s="326">
        <v>709.67033600000002</v>
      </c>
      <c r="K266" s="326">
        <v>773.46530799999994</v>
      </c>
      <c r="L266" s="326">
        <v>796.14389799999992</v>
      </c>
      <c r="M266" s="327">
        <v>842.97589199999982</v>
      </c>
      <c r="N266" s="326">
        <v>2908.7075599999998</v>
      </c>
      <c r="O266" s="326">
        <v>2952.4606453879996</v>
      </c>
      <c r="P266" s="326">
        <v>2954.1065286199996</v>
      </c>
      <c r="Q266" s="326">
        <v>2954.1065286199996</v>
      </c>
      <c r="R266" s="326">
        <v>2954.1065286199996</v>
      </c>
      <c r="S266" s="326"/>
      <c r="T266" s="356">
        <v>2863</v>
      </c>
      <c r="U266" s="334">
        <f t="shared" si="46"/>
        <v>1444.9573629060428</v>
      </c>
      <c r="V266" s="334">
        <f t="shared" si="47"/>
        <v>1287.8804078977082</v>
      </c>
      <c r="W266" s="334">
        <f t="shared" si="48"/>
        <v>1260.005925138699</v>
      </c>
      <c r="X266" s="334">
        <f t="shared" si="49"/>
        <v>1289.3909963384538</v>
      </c>
      <c r="Y266" s="334">
        <f t="shared" si="50"/>
        <v>1320.3947088957977</v>
      </c>
      <c r="Z266" s="334">
        <f t="shared" si="51"/>
        <v>243.39139015019208</v>
      </c>
      <c r="AA266" s="334">
        <f t="shared" si="52"/>
        <v>247.87647083478868</v>
      </c>
      <c r="AB266" s="334">
        <f t="shared" si="53"/>
        <v>270.15903178484109</v>
      </c>
      <c r="AC266" s="334">
        <f t="shared" si="54"/>
        <v>278.08029968564438</v>
      </c>
      <c r="AD266" s="334">
        <f t="shared" si="55"/>
        <v>294.43796437303519</v>
      </c>
      <c r="AE266" s="334">
        <f t="shared" si="56"/>
        <v>1015.9649179182676</v>
      </c>
      <c r="AF266" s="334">
        <f t="shared" si="57"/>
        <v>1031.2471691889625</v>
      </c>
      <c r="AG266" s="334">
        <f t="shared" si="58"/>
        <v>1031.8220498148794</v>
      </c>
      <c r="AH266" s="334">
        <f t="shared" si="59"/>
        <v>1031.8220498148794</v>
      </c>
      <c r="AI266" s="334">
        <f t="shared" si="60"/>
        <v>1031.8220498148794</v>
      </c>
    </row>
    <row r="267" spans="1:35" ht="15">
      <c r="A267" s="319">
        <v>846</v>
      </c>
      <c r="B267" s="268" t="s">
        <v>277</v>
      </c>
      <c r="C267" s="320">
        <v>14</v>
      </c>
      <c r="D267" s="326">
        <v>8303.2570199999991</v>
      </c>
      <c r="E267" s="326">
        <v>7851.3965458978082</v>
      </c>
      <c r="F267" s="326">
        <v>7827.3327587653912</v>
      </c>
      <c r="G267" s="326">
        <v>7997.8502628058359</v>
      </c>
      <c r="H267" s="327">
        <v>8175.6768157678289</v>
      </c>
      <c r="I267" s="326">
        <v>958.40814999999998</v>
      </c>
      <c r="J267" s="326">
        <v>760.68956449999985</v>
      </c>
      <c r="K267" s="326">
        <v>779.58193199999994</v>
      </c>
      <c r="L267" s="326">
        <v>800.23742149999987</v>
      </c>
      <c r="M267" s="327">
        <v>847.31021100000009</v>
      </c>
      <c r="N267" s="326">
        <v>1712.8218100000004</v>
      </c>
      <c r="O267" s="326">
        <v>1762.3704610560001</v>
      </c>
      <c r="P267" s="326">
        <v>1763.5383972959999</v>
      </c>
      <c r="Q267" s="326">
        <v>1763.5383972959999</v>
      </c>
      <c r="R267" s="326">
        <v>1763.5383972959999</v>
      </c>
      <c r="S267" s="326"/>
      <c r="T267" s="356">
        <v>4862</v>
      </c>
      <c r="U267" s="334">
        <f t="shared" si="46"/>
        <v>1707.7863060468942</v>
      </c>
      <c r="V267" s="334">
        <f t="shared" si="47"/>
        <v>1614.8491455980682</v>
      </c>
      <c r="W267" s="334">
        <f t="shared" si="48"/>
        <v>1609.8997858423265</v>
      </c>
      <c r="X267" s="334">
        <f t="shared" si="49"/>
        <v>1644.9712593183538</v>
      </c>
      <c r="Y267" s="334">
        <f t="shared" si="50"/>
        <v>1681.5460336832227</v>
      </c>
      <c r="Z267" s="334">
        <f t="shared" si="51"/>
        <v>197.12220279720279</v>
      </c>
      <c r="AA267" s="334">
        <f t="shared" si="52"/>
        <v>156.45610129576303</v>
      </c>
      <c r="AB267" s="334">
        <f t="shared" si="53"/>
        <v>160.34182064993828</v>
      </c>
      <c r="AC267" s="334">
        <f t="shared" si="54"/>
        <v>164.59017307692304</v>
      </c>
      <c r="AD267" s="334">
        <f t="shared" si="55"/>
        <v>174.27194796380093</v>
      </c>
      <c r="AE267" s="334">
        <f t="shared" si="56"/>
        <v>352.2874969148499</v>
      </c>
      <c r="AF267" s="334">
        <f t="shared" si="57"/>
        <v>362.47849877745784</v>
      </c>
      <c r="AG267" s="334">
        <f t="shared" si="58"/>
        <v>362.71871602139032</v>
      </c>
      <c r="AH267" s="334">
        <f t="shared" si="59"/>
        <v>362.71871602139032</v>
      </c>
      <c r="AI267" s="334">
        <f t="shared" si="60"/>
        <v>362.71871602139032</v>
      </c>
    </row>
    <row r="268" spans="1:35" ht="15">
      <c r="A268" s="319">
        <v>848</v>
      </c>
      <c r="B268" s="268" t="s">
        <v>278</v>
      </c>
      <c r="C268" s="320">
        <v>12</v>
      </c>
      <c r="D268" s="326">
        <v>6052.6901700000008</v>
      </c>
      <c r="E268" s="326">
        <v>6082.0787168322759</v>
      </c>
      <c r="F268" s="326">
        <v>5948.9921460252135</v>
      </c>
      <c r="G268" s="326">
        <v>6089.1891033606562</v>
      </c>
      <c r="H268" s="327">
        <v>6241.6855215633268</v>
      </c>
      <c r="I268" s="326">
        <v>867.72185999999999</v>
      </c>
      <c r="J268" s="326">
        <v>725.68474000000003</v>
      </c>
      <c r="K268" s="326">
        <v>766.41943200000003</v>
      </c>
      <c r="L268" s="326">
        <v>787.90505200000007</v>
      </c>
      <c r="M268" s="327">
        <v>834.25240800000006</v>
      </c>
      <c r="N268" s="326">
        <v>1044.64788</v>
      </c>
      <c r="O268" s="326">
        <v>1131.6568498840002</v>
      </c>
      <c r="P268" s="326">
        <v>1133.5986602200001</v>
      </c>
      <c r="Q268" s="326">
        <v>1133.5986602200001</v>
      </c>
      <c r="R268" s="326">
        <v>1133.5986602200001</v>
      </c>
      <c r="S268" s="326"/>
      <c r="T268" s="356">
        <v>4160</v>
      </c>
      <c r="U268" s="334">
        <f t="shared" ref="U268:U304" si="61">D268*1000/$T268</f>
        <v>1454.9735985576924</v>
      </c>
      <c r="V268" s="334">
        <f t="shared" ref="V268:V304" si="62">E268*1000/$T268</f>
        <v>1462.0381530846817</v>
      </c>
      <c r="W268" s="334">
        <f t="shared" ref="W268:W304" si="63">F268*1000/$T268</f>
        <v>1430.0461889483686</v>
      </c>
      <c r="X268" s="334">
        <f t="shared" ref="X268:X304" si="64">G268*1000/$T268</f>
        <v>1463.7473806155424</v>
      </c>
      <c r="Y268" s="334">
        <f t="shared" ref="Y268:Y304" si="65">H268*1000/$T268</f>
        <v>1500.4051734527229</v>
      </c>
      <c r="Z268" s="334">
        <f t="shared" ref="Z268:Z304" si="66">I268*1000/$T268</f>
        <v>208.58698557692307</v>
      </c>
      <c r="AA268" s="334">
        <f t="shared" ref="AA268:AA304" si="67">J268*1000/$T268</f>
        <v>174.4434471153846</v>
      </c>
      <c r="AB268" s="334">
        <f t="shared" ref="AB268:AB304" si="68">K268*1000/$T268</f>
        <v>184.2354403846154</v>
      </c>
      <c r="AC268" s="334">
        <f t="shared" ref="AC268:AC304" si="69">L268*1000/$T268</f>
        <v>189.40025288461538</v>
      </c>
      <c r="AD268" s="334">
        <f t="shared" ref="AD268:AD304" si="70">M268*1000/$T268</f>
        <v>200.54144423076923</v>
      </c>
      <c r="AE268" s="334">
        <f t="shared" ref="AE268:AE304" si="71">N268*1000/$T268</f>
        <v>251.11727884615385</v>
      </c>
      <c r="AF268" s="334">
        <f t="shared" ref="AF268:AF304" si="72">O268*1000/$T268</f>
        <v>272.03289660673079</v>
      </c>
      <c r="AG268" s="334">
        <f t="shared" ref="AG268:AG304" si="73">P268*1000/$T268</f>
        <v>272.4996779375</v>
      </c>
      <c r="AH268" s="334">
        <f t="shared" ref="AH268:AH304" si="74">Q268*1000/$T268</f>
        <v>272.4996779375</v>
      </c>
      <c r="AI268" s="334">
        <f t="shared" ref="AI268:AI304" si="75">R268*1000/$T268</f>
        <v>272.4996779375</v>
      </c>
    </row>
    <row r="269" spans="1:35" ht="15">
      <c r="A269" s="319">
        <v>849</v>
      </c>
      <c r="B269" s="324" t="s">
        <v>279</v>
      </c>
      <c r="C269" s="320">
        <v>16</v>
      </c>
      <c r="D269" s="326">
        <v>4240.8777099999998</v>
      </c>
      <c r="E269" s="326">
        <v>4438.4104952254011</v>
      </c>
      <c r="F269" s="326">
        <v>4407.0815223354375</v>
      </c>
      <c r="G269" s="326">
        <v>4544.588404086755</v>
      </c>
      <c r="H269" s="327">
        <v>4612.5653434396663</v>
      </c>
      <c r="I269" s="326">
        <v>696.22833000000003</v>
      </c>
      <c r="J269" s="326">
        <v>555.89701250000007</v>
      </c>
      <c r="K269" s="326">
        <v>584.11807600000009</v>
      </c>
      <c r="L269" s="326">
        <v>600.39313950000007</v>
      </c>
      <c r="M269" s="327">
        <v>635.71038299999998</v>
      </c>
      <c r="N269" s="326">
        <v>700.17998</v>
      </c>
      <c r="O269" s="326">
        <v>801.621390292</v>
      </c>
      <c r="P269" s="326">
        <v>802.39809317200002</v>
      </c>
      <c r="Q269" s="326">
        <v>802.39809317200002</v>
      </c>
      <c r="R269" s="326">
        <v>802.39809317200002</v>
      </c>
      <c r="S269" s="326"/>
      <c r="T269" s="356">
        <v>2903</v>
      </c>
      <c r="U269" s="334">
        <f t="shared" si="61"/>
        <v>1460.8603892524975</v>
      </c>
      <c r="V269" s="334">
        <f t="shared" si="62"/>
        <v>1528.9047520583536</v>
      </c>
      <c r="W269" s="334">
        <f t="shared" si="63"/>
        <v>1518.1128220239191</v>
      </c>
      <c r="X269" s="334">
        <f t="shared" si="64"/>
        <v>1565.4799876289201</v>
      </c>
      <c r="Y269" s="334">
        <f t="shared" si="65"/>
        <v>1588.8960879916178</v>
      </c>
      <c r="Z269" s="334">
        <f t="shared" si="66"/>
        <v>239.83063382707547</v>
      </c>
      <c r="AA269" s="334">
        <f t="shared" si="67"/>
        <v>191.49053134688256</v>
      </c>
      <c r="AB269" s="334">
        <f t="shared" si="68"/>
        <v>201.21187599035486</v>
      </c>
      <c r="AC269" s="334">
        <f t="shared" si="69"/>
        <v>206.81816724078541</v>
      </c>
      <c r="AD269" s="334">
        <f t="shared" si="70"/>
        <v>218.98394178436101</v>
      </c>
      <c r="AE269" s="334">
        <f t="shared" si="71"/>
        <v>241.19186358939027</v>
      </c>
      <c r="AF269" s="334">
        <f t="shared" si="72"/>
        <v>276.13551164037204</v>
      </c>
      <c r="AG269" s="334">
        <f t="shared" si="73"/>
        <v>276.40306344195659</v>
      </c>
      <c r="AH269" s="334">
        <f t="shared" si="74"/>
        <v>276.40306344195659</v>
      </c>
      <c r="AI269" s="334">
        <f t="shared" si="75"/>
        <v>276.40306344195659</v>
      </c>
    </row>
    <row r="270" spans="1:35" ht="15">
      <c r="A270" s="319">
        <v>850</v>
      </c>
      <c r="B270" s="268" t="s">
        <v>280</v>
      </c>
      <c r="C270" s="325">
        <v>13</v>
      </c>
      <c r="D270" s="326">
        <v>3903.4018900000005</v>
      </c>
      <c r="E270" s="326">
        <v>4147.3938722752373</v>
      </c>
      <c r="F270" s="326">
        <v>4252.5073534058847</v>
      </c>
      <c r="G270" s="326">
        <v>4411.26416617005</v>
      </c>
      <c r="H270" s="327">
        <v>4603.8872327481849</v>
      </c>
      <c r="I270" s="326">
        <v>622.63162</v>
      </c>
      <c r="J270" s="326">
        <v>542.58228899999995</v>
      </c>
      <c r="K270" s="326">
        <v>578.11425199999996</v>
      </c>
      <c r="L270" s="326">
        <v>594.543499</v>
      </c>
      <c r="M270" s="327">
        <v>629.51664600000004</v>
      </c>
      <c r="N270" s="326">
        <v>798.7549200000002</v>
      </c>
      <c r="O270" s="326">
        <v>890.52821617400014</v>
      </c>
      <c r="P270" s="326">
        <v>895.19716839800003</v>
      </c>
      <c r="Q270" s="326">
        <v>895.19716839800003</v>
      </c>
      <c r="R270" s="326">
        <v>895.19716839800003</v>
      </c>
      <c r="S270" s="326"/>
      <c r="T270" s="356">
        <v>2407</v>
      </c>
      <c r="U270" s="334">
        <f t="shared" si="61"/>
        <v>1621.6875321977568</v>
      </c>
      <c r="V270" s="334">
        <f t="shared" si="62"/>
        <v>1723.0552024408964</v>
      </c>
      <c r="W270" s="334">
        <f t="shared" si="63"/>
        <v>1766.7251156650952</v>
      </c>
      <c r="X270" s="334">
        <f t="shared" si="64"/>
        <v>1832.6814151101164</v>
      </c>
      <c r="Y270" s="334">
        <f t="shared" si="65"/>
        <v>1912.7076164304883</v>
      </c>
      <c r="Z270" s="334">
        <f t="shared" si="66"/>
        <v>258.6753718321562</v>
      </c>
      <c r="AA270" s="334">
        <f t="shared" si="67"/>
        <v>225.41848317407562</v>
      </c>
      <c r="AB270" s="334">
        <f t="shared" si="68"/>
        <v>240.18041213128376</v>
      </c>
      <c r="AC270" s="334">
        <f t="shared" si="69"/>
        <v>247.00602368093061</v>
      </c>
      <c r="AD270" s="334">
        <f t="shared" si="70"/>
        <v>261.53578977980891</v>
      </c>
      <c r="AE270" s="334">
        <f t="shared" si="71"/>
        <v>331.84666389696724</v>
      </c>
      <c r="AF270" s="334">
        <f t="shared" si="72"/>
        <v>369.9743316053179</v>
      </c>
      <c r="AG270" s="334">
        <f t="shared" si="73"/>
        <v>371.91407079268799</v>
      </c>
      <c r="AH270" s="334">
        <f t="shared" si="74"/>
        <v>371.91407079268799</v>
      </c>
      <c r="AI270" s="334">
        <f t="shared" si="75"/>
        <v>371.91407079268799</v>
      </c>
    </row>
    <row r="271" spans="1:35" ht="15">
      <c r="A271" s="319">
        <v>851</v>
      </c>
      <c r="B271" s="268" t="s">
        <v>281</v>
      </c>
      <c r="C271" s="320">
        <v>19</v>
      </c>
      <c r="D271" s="326">
        <v>41212.146260000009</v>
      </c>
      <c r="E271" s="326">
        <v>38902.029467627828</v>
      </c>
      <c r="F271" s="326">
        <v>39197.943588514543</v>
      </c>
      <c r="G271" s="326">
        <v>40682.066304604996</v>
      </c>
      <c r="H271" s="327">
        <v>41867.914948614445</v>
      </c>
      <c r="I271" s="326">
        <v>3335.0470599999999</v>
      </c>
      <c r="J271" s="326">
        <v>4902.6589654999998</v>
      </c>
      <c r="K271" s="326">
        <v>5817.0278039999994</v>
      </c>
      <c r="L271" s="326">
        <v>6009.8335824999986</v>
      </c>
      <c r="M271" s="327">
        <v>6363.3532049999985</v>
      </c>
      <c r="N271" s="326">
        <v>7202.0369300000002</v>
      </c>
      <c r="O271" s="326">
        <v>7383.1265260376003</v>
      </c>
      <c r="P271" s="326">
        <v>7389.4610191064012</v>
      </c>
      <c r="Q271" s="326">
        <v>7389.4610191064012</v>
      </c>
      <c r="R271" s="326">
        <v>7389.4610191064012</v>
      </c>
      <c r="S271" s="326"/>
      <c r="T271" s="356">
        <v>21227</v>
      </c>
      <c r="U271" s="334">
        <f t="shared" si="61"/>
        <v>1941.4965025674851</v>
      </c>
      <c r="V271" s="334">
        <f t="shared" si="62"/>
        <v>1832.6673325306369</v>
      </c>
      <c r="W271" s="334">
        <f t="shared" si="63"/>
        <v>1846.6077914219882</v>
      </c>
      <c r="X271" s="334">
        <f t="shared" si="64"/>
        <v>1916.5245350075372</v>
      </c>
      <c r="Y271" s="334">
        <f t="shared" si="65"/>
        <v>1972.3896428423445</v>
      </c>
      <c r="Z271" s="334">
        <f t="shared" si="66"/>
        <v>157.11344325623028</v>
      </c>
      <c r="AA271" s="334">
        <f t="shared" si="67"/>
        <v>230.96334694021763</v>
      </c>
      <c r="AB271" s="334">
        <f t="shared" si="68"/>
        <v>274.03909191124507</v>
      </c>
      <c r="AC271" s="334">
        <f t="shared" si="69"/>
        <v>283.12213607669469</v>
      </c>
      <c r="AD271" s="334">
        <f t="shared" si="70"/>
        <v>299.77637937532381</v>
      </c>
      <c r="AE271" s="334">
        <f t="shared" si="71"/>
        <v>339.2866128044472</v>
      </c>
      <c r="AF271" s="334">
        <f t="shared" si="72"/>
        <v>347.81770980532343</v>
      </c>
      <c r="AG271" s="334">
        <f t="shared" si="73"/>
        <v>348.11612658908001</v>
      </c>
      <c r="AH271" s="334">
        <f t="shared" si="74"/>
        <v>348.11612658908001</v>
      </c>
      <c r="AI271" s="334">
        <f t="shared" si="75"/>
        <v>348.11612658908001</v>
      </c>
    </row>
    <row r="272" spans="1:35" ht="15">
      <c r="A272" s="319">
        <v>853</v>
      </c>
      <c r="B272" s="268" t="s">
        <v>282</v>
      </c>
      <c r="C272" s="325">
        <v>2</v>
      </c>
      <c r="D272" s="326">
        <v>325658.63152999996</v>
      </c>
      <c r="E272" s="326">
        <v>305534.61593489943</v>
      </c>
      <c r="F272" s="326">
        <v>309099.16523409734</v>
      </c>
      <c r="G272" s="326">
        <v>324504.90803556028</v>
      </c>
      <c r="H272" s="327">
        <v>338649.04198351409</v>
      </c>
      <c r="I272" s="326">
        <v>120298.30867</v>
      </c>
      <c r="J272" s="326">
        <v>93133.733509500002</v>
      </c>
      <c r="K272" s="326">
        <v>95026.644734000001</v>
      </c>
      <c r="L272" s="326">
        <v>97526.958699499999</v>
      </c>
      <c r="M272" s="327">
        <v>103263.838623</v>
      </c>
      <c r="N272" s="326">
        <v>73263.431840000005</v>
      </c>
      <c r="O272" s="326">
        <v>80442.556570565997</v>
      </c>
      <c r="P272" s="326">
        <v>80766.694457045989</v>
      </c>
      <c r="Q272" s="326">
        <v>80766.694457045989</v>
      </c>
      <c r="R272" s="326">
        <v>80766.694457045989</v>
      </c>
      <c r="S272" s="326"/>
      <c r="T272" s="356">
        <v>197900</v>
      </c>
      <c r="U272" s="334">
        <f t="shared" si="61"/>
        <v>1645.5716600808487</v>
      </c>
      <c r="V272" s="334">
        <f t="shared" si="62"/>
        <v>1543.8838602066674</v>
      </c>
      <c r="W272" s="334">
        <f t="shared" si="63"/>
        <v>1561.8957313496583</v>
      </c>
      <c r="X272" s="334">
        <f t="shared" si="64"/>
        <v>1639.7418293863579</v>
      </c>
      <c r="Y272" s="334">
        <f t="shared" si="65"/>
        <v>1711.2129458489846</v>
      </c>
      <c r="Z272" s="334">
        <f t="shared" si="66"/>
        <v>607.87422268822638</v>
      </c>
      <c r="AA272" s="334">
        <f t="shared" si="67"/>
        <v>470.61007331733197</v>
      </c>
      <c r="AB272" s="334">
        <f t="shared" si="68"/>
        <v>480.17506181910056</v>
      </c>
      <c r="AC272" s="334">
        <f t="shared" si="69"/>
        <v>492.80929105356239</v>
      </c>
      <c r="AD272" s="334">
        <f t="shared" si="70"/>
        <v>521.79807288024256</v>
      </c>
      <c r="AE272" s="334">
        <f t="shared" si="71"/>
        <v>370.20430439615967</v>
      </c>
      <c r="AF272" s="334">
        <f t="shared" si="72"/>
        <v>406.4808315844669</v>
      </c>
      <c r="AG272" s="334">
        <f t="shared" si="73"/>
        <v>408.11871883297619</v>
      </c>
      <c r="AH272" s="334">
        <f t="shared" si="74"/>
        <v>408.11871883297619</v>
      </c>
      <c r="AI272" s="334">
        <f t="shared" si="75"/>
        <v>408.11871883297619</v>
      </c>
    </row>
    <row r="273" spans="1:35" ht="15">
      <c r="A273" s="319">
        <v>854</v>
      </c>
      <c r="B273" s="268" t="s">
        <v>199</v>
      </c>
      <c r="C273" s="320">
        <v>19</v>
      </c>
      <c r="D273" s="326">
        <v>5345.8751700000003</v>
      </c>
      <c r="E273" s="326">
        <v>5506.183867071476</v>
      </c>
      <c r="F273" s="326">
        <v>5418.8295352147998</v>
      </c>
      <c r="G273" s="326">
        <v>5535.1195233283443</v>
      </c>
      <c r="H273" s="327">
        <v>5621.5239224750148</v>
      </c>
      <c r="I273" s="326">
        <v>854.65506999999991</v>
      </c>
      <c r="J273" s="326">
        <v>868.89136500000006</v>
      </c>
      <c r="K273" s="326">
        <v>960.32007799999997</v>
      </c>
      <c r="L273" s="326">
        <v>989.19334800000001</v>
      </c>
      <c r="M273" s="327">
        <v>1047.3811920000001</v>
      </c>
      <c r="N273" s="326">
        <v>1029.1380100000001</v>
      </c>
      <c r="O273" s="326">
        <v>1041.186967134</v>
      </c>
      <c r="P273" s="326">
        <v>1041.571277214</v>
      </c>
      <c r="Q273" s="326">
        <v>1041.571277214</v>
      </c>
      <c r="R273" s="326">
        <v>1041.571277214</v>
      </c>
      <c r="S273" s="326"/>
      <c r="T273" s="356">
        <v>3262</v>
      </c>
      <c r="U273" s="334">
        <f t="shared" si="61"/>
        <v>1638.8335898221949</v>
      </c>
      <c r="V273" s="334">
        <f t="shared" si="62"/>
        <v>1687.9778869011268</v>
      </c>
      <c r="W273" s="334">
        <f t="shared" si="63"/>
        <v>1661.1985086495399</v>
      </c>
      <c r="X273" s="334">
        <f t="shared" si="64"/>
        <v>1696.8484130375059</v>
      </c>
      <c r="Y273" s="334">
        <f t="shared" si="65"/>
        <v>1723.3365795447623</v>
      </c>
      <c r="Z273" s="334">
        <f t="shared" si="66"/>
        <v>262.00339362354384</v>
      </c>
      <c r="AA273" s="334">
        <f t="shared" si="67"/>
        <v>266.3676778050276</v>
      </c>
      <c r="AB273" s="334">
        <f t="shared" si="68"/>
        <v>294.39609993868794</v>
      </c>
      <c r="AC273" s="334">
        <f t="shared" si="69"/>
        <v>303.24750091968116</v>
      </c>
      <c r="AD273" s="334">
        <f t="shared" si="70"/>
        <v>321.08558920907421</v>
      </c>
      <c r="AE273" s="334">
        <f t="shared" si="71"/>
        <v>315.4929521765788</v>
      </c>
      <c r="AF273" s="334">
        <f t="shared" si="72"/>
        <v>319.18668520355612</v>
      </c>
      <c r="AG273" s="334">
        <f t="shared" si="73"/>
        <v>319.30449945248313</v>
      </c>
      <c r="AH273" s="334">
        <f t="shared" si="74"/>
        <v>319.30449945248313</v>
      </c>
      <c r="AI273" s="334">
        <f t="shared" si="75"/>
        <v>319.30449945248313</v>
      </c>
    </row>
    <row r="274" spans="1:35" ht="15">
      <c r="A274" s="319">
        <v>857</v>
      </c>
      <c r="B274" s="268" t="s">
        <v>283</v>
      </c>
      <c r="C274" s="320">
        <v>11</v>
      </c>
      <c r="D274" s="326">
        <v>3573.3442100000002</v>
      </c>
      <c r="E274" s="326">
        <v>3441.2288679527619</v>
      </c>
      <c r="F274" s="326">
        <v>3505.4609042304342</v>
      </c>
      <c r="G274" s="326">
        <v>3590.9564992300666</v>
      </c>
      <c r="H274" s="327">
        <v>3680.244337812891</v>
      </c>
      <c r="I274" s="326">
        <v>753.40494999999999</v>
      </c>
      <c r="J274" s="326">
        <v>650.66134599999998</v>
      </c>
      <c r="K274" s="326">
        <v>692.46637200000009</v>
      </c>
      <c r="L274" s="326">
        <v>712.11544800000001</v>
      </c>
      <c r="M274" s="327">
        <v>754.004592</v>
      </c>
      <c r="N274" s="326">
        <v>1022.4834099999999</v>
      </c>
      <c r="O274" s="326">
        <v>1061.077836466</v>
      </c>
      <c r="P274" s="326">
        <v>1062.3783329380001</v>
      </c>
      <c r="Q274" s="326">
        <v>1062.3783329380001</v>
      </c>
      <c r="R274" s="326">
        <v>1062.3783329380001</v>
      </c>
      <c r="S274" s="326"/>
      <c r="T274" s="356">
        <v>2394</v>
      </c>
      <c r="U274" s="334">
        <f t="shared" si="61"/>
        <v>1492.6249832915623</v>
      </c>
      <c r="V274" s="334">
        <f t="shared" si="62"/>
        <v>1437.4389590445955</v>
      </c>
      <c r="W274" s="334">
        <f t="shared" si="63"/>
        <v>1464.2693835549014</v>
      </c>
      <c r="X274" s="334">
        <f t="shared" si="64"/>
        <v>1499.9818292523253</v>
      </c>
      <c r="Y274" s="334">
        <f t="shared" si="65"/>
        <v>1537.2783365968633</v>
      </c>
      <c r="Z274" s="334">
        <f t="shared" si="66"/>
        <v>314.70549289891392</v>
      </c>
      <c r="AA274" s="334">
        <f t="shared" si="67"/>
        <v>271.78836507936506</v>
      </c>
      <c r="AB274" s="334">
        <f t="shared" si="68"/>
        <v>289.25078195488726</v>
      </c>
      <c r="AC274" s="334">
        <f t="shared" si="69"/>
        <v>297.45841604010025</v>
      </c>
      <c r="AD274" s="334">
        <f t="shared" si="70"/>
        <v>314.955969924812</v>
      </c>
      <c r="AE274" s="334">
        <f t="shared" si="71"/>
        <v>427.10251044277356</v>
      </c>
      <c r="AF274" s="334">
        <f t="shared" si="72"/>
        <v>443.22382475605679</v>
      </c>
      <c r="AG274" s="334">
        <f t="shared" si="73"/>
        <v>443.76705636507938</v>
      </c>
      <c r="AH274" s="334">
        <f t="shared" si="74"/>
        <v>443.76705636507938</v>
      </c>
      <c r="AI274" s="334">
        <f t="shared" si="75"/>
        <v>443.76705636507938</v>
      </c>
    </row>
    <row r="275" spans="1:35" ht="15">
      <c r="A275" s="319">
        <v>858</v>
      </c>
      <c r="B275" s="268" t="s">
        <v>284</v>
      </c>
      <c r="C275" s="320">
        <v>1</v>
      </c>
      <c r="D275" s="326">
        <v>90985.070939999976</v>
      </c>
      <c r="E275" s="326">
        <v>79094.589640114893</v>
      </c>
      <c r="F275" s="326">
        <v>83392.502885570182</v>
      </c>
      <c r="G275" s="326">
        <v>87223.602545436996</v>
      </c>
      <c r="H275" s="327">
        <v>90688.420757483487</v>
      </c>
      <c r="I275" s="326">
        <v>9266.8024399999995</v>
      </c>
      <c r="J275" s="326">
        <v>7636.7854460000008</v>
      </c>
      <c r="K275" s="326">
        <v>7923.3238120000005</v>
      </c>
      <c r="L275" s="326">
        <v>8137.96137</v>
      </c>
      <c r="M275" s="327">
        <v>8616.6649799999996</v>
      </c>
      <c r="N275" s="326">
        <v>15378.372789999999</v>
      </c>
      <c r="O275" s="326">
        <v>15960.4186301788</v>
      </c>
      <c r="P275" s="326">
        <v>15991.451091194798</v>
      </c>
      <c r="Q275" s="326">
        <v>15991.451091194798</v>
      </c>
      <c r="R275" s="326">
        <v>15991.451091194798</v>
      </c>
      <c r="S275" s="326"/>
      <c r="T275" s="356">
        <v>40384</v>
      </c>
      <c r="U275" s="334">
        <f t="shared" si="61"/>
        <v>2252.997992769413</v>
      </c>
      <c r="V275" s="334">
        <f t="shared" si="62"/>
        <v>1958.5625406129875</v>
      </c>
      <c r="W275" s="334">
        <f t="shared" si="63"/>
        <v>2064.9886808035408</v>
      </c>
      <c r="X275" s="334">
        <f t="shared" si="64"/>
        <v>2159.8554513034119</v>
      </c>
      <c r="Y275" s="334">
        <f t="shared" si="65"/>
        <v>2245.6522572673207</v>
      </c>
      <c r="Z275" s="334">
        <f t="shared" si="66"/>
        <v>229.46717610935022</v>
      </c>
      <c r="AA275" s="334">
        <f t="shared" si="67"/>
        <v>189.10423548930271</v>
      </c>
      <c r="AB275" s="334">
        <f t="shared" si="68"/>
        <v>196.19957933835184</v>
      </c>
      <c r="AC275" s="334">
        <f t="shared" si="69"/>
        <v>201.51449509706814</v>
      </c>
      <c r="AD275" s="334">
        <f t="shared" si="70"/>
        <v>213.36828892630746</v>
      </c>
      <c r="AE275" s="334">
        <f t="shared" si="71"/>
        <v>380.80360514064972</v>
      </c>
      <c r="AF275" s="334">
        <f t="shared" si="72"/>
        <v>395.2163884255844</v>
      </c>
      <c r="AG275" s="334">
        <f t="shared" si="73"/>
        <v>395.98482297926893</v>
      </c>
      <c r="AH275" s="334">
        <f t="shared" si="74"/>
        <v>395.98482297926893</v>
      </c>
      <c r="AI275" s="334">
        <f t="shared" si="75"/>
        <v>395.98482297926893</v>
      </c>
    </row>
    <row r="276" spans="1:35" ht="15">
      <c r="A276" s="319">
        <v>859</v>
      </c>
      <c r="B276" s="268" t="s">
        <v>285</v>
      </c>
      <c r="C276" s="320">
        <v>17</v>
      </c>
      <c r="D276" s="326">
        <v>10497.93</v>
      </c>
      <c r="E276" s="326">
        <v>10936.037073412013</v>
      </c>
      <c r="F276" s="326">
        <v>11139.789408733526</v>
      </c>
      <c r="G276" s="326">
        <v>11623.056416884332</v>
      </c>
      <c r="H276" s="327">
        <v>12094.707299191296</v>
      </c>
      <c r="I276" s="326">
        <v>552.93540000000007</v>
      </c>
      <c r="J276" s="326">
        <v>444.15040800000003</v>
      </c>
      <c r="K276" s="326">
        <v>460.58710200000002</v>
      </c>
      <c r="L276" s="326">
        <v>473.07989300000003</v>
      </c>
      <c r="M276" s="327">
        <v>500.90812199999999</v>
      </c>
      <c r="N276" s="326">
        <v>1013.79542</v>
      </c>
      <c r="O276" s="326">
        <v>1036.1203543759998</v>
      </c>
      <c r="P276" s="326">
        <v>1036.7104001071998</v>
      </c>
      <c r="Q276" s="326">
        <v>1036.7104001071998</v>
      </c>
      <c r="R276" s="326">
        <v>1036.7104001071998</v>
      </c>
      <c r="S276" s="326"/>
      <c r="T276" s="356">
        <v>6562</v>
      </c>
      <c r="U276" s="334">
        <f t="shared" si="61"/>
        <v>1599.8064614446814</v>
      </c>
      <c r="V276" s="334">
        <f t="shared" si="62"/>
        <v>1666.5707213367898</v>
      </c>
      <c r="W276" s="334">
        <f t="shared" si="63"/>
        <v>1697.6210619831645</v>
      </c>
      <c r="X276" s="334">
        <f t="shared" si="64"/>
        <v>1771.2673600860001</v>
      </c>
      <c r="Y276" s="334">
        <f t="shared" si="65"/>
        <v>1843.1434469965402</v>
      </c>
      <c r="Z276" s="334">
        <f t="shared" si="66"/>
        <v>84.263242913745813</v>
      </c>
      <c r="AA276" s="334">
        <f t="shared" si="67"/>
        <v>67.68521914050595</v>
      </c>
      <c r="AB276" s="334">
        <f t="shared" si="68"/>
        <v>70.190049070405365</v>
      </c>
      <c r="AC276" s="334">
        <f t="shared" si="69"/>
        <v>72.093857512953377</v>
      </c>
      <c r="AD276" s="334">
        <f t="shared" si="70"/>
        <v>76.334672660774146</v>
      </c>
      <c r="AE276" s="334">
        <f t="shared" si="71"/>
        <v>154.49488265772632</v>
      </c>
      <c r="AF276" s="334">
        <f t="shared" si="72"/>
        <v>157.89703663151474</v>
      </c>
      <c r="AG276" s="334">
        <f t="shared" si="73"/>
        <v>157.98695521292285</v>
      </c>
      <c r="AH276" s="334">
        <f t="shared" si="74"/>
        <v>157.98695521292285</v>
      </c>
      <c r="AI276" s="334">
        <f t="shared" si="75"/>
        <v>157.98695521292285</v>
      </c>
    </row>
    <row r="277" spans="1:35" ht="15">
      <c r="A277" s="319">
        <v>886</v>
      </c>
      <c r="B277" s="268" t="s">
        <v>286</v>
      </c>
      <c r="C277" s="320">
        <v>4</v>
      </c>
      <c r="D277" s="326">
        <v>25801.101950000004</v>
      </c>
      <c r="E277" s="326">
        <v>23747.412977398839</v>
      </c>
      <c r="F277" s="326">
        <v>24296.822711303183</v>
      </c>
      <c r="G277" s="326">
        <v>25074.06601556452</v>
      </c>
      <c r="H277" s="327">
        <v>25754.289807194087</v>
      </c>
      <c r="I277" s="326">
        <v>2557.5846999999999</v>
      </c>
      <c r="J277" s="326">
        <v>1841.1890364999999</v>
      </c>
      <c r="K277" s="326">
        <v>1822.8619999999996</v>
      </c>
      <c r="L277" s="326">
        <v>1868.0564154999997</v>
      </c>
      <c r="M277" s="327">
        <v>1977.9420869999997</v>
      </c>
      <c r="N277" s="326">
        <v>2895.8184500000002</v>
      </c>
      <c r="O277" s="326">
        <v>3111.8508407999993</v>
      </c>
      <c r="P277" s="326">
        <v>3111.8508407999993</v>
      </c>
      <c r="Q277" s="326">
        <v>3111.8508407999993</v>
      </c>
      <c r="R277" s="326">
        <v>3111.8508407999993</v>
      </c>
      <c r="S277" s="326"/>
      <c r="T277" s="356">
        <v>12599</v>
      </c>
      <c r="U277" s="334">
        <f t="shared" si="61"/>
        <v>2047.869033256608</v>
      </c>
      <c r="V277" s="334">
        <f t="shared" si="62"/>
        <v>1884.8649081195999</v>
      </c>
      <c r="W277" s="334">
        <f t="shared" si="63"/>
        <v>1928.4723161602653</v>
      </c>
      <c r="X277" s="334">
        <f t="shared" si="64"/>
        <v>1990.1631887899453</v>
      </c>
      <c r="Y277" s="334">
        <f t="shared" si="65"/>
        <v>2044.1534889430977</v>
      </c>
      <c r="Z277" s="334">
        <f t="shared" si="66"/>
        <v>202.99902373204219</v>
      </c>
      <c r="AA277" s="334">
        <f t="shared" si="67"/>
        <v>146.13771223906659</v>
      </c>
      <c r="AB277" s="334">
        <f t="shared" si="68"/>
        <v>144.68307008492735</v>
      </c>
      <c r="AC277" s="334">
        <f t="shared" si="69"/>
        <v>148.27021315183742</v>
      </c>
      <c r="AD277" s="334">
        <f t="shared" si="70"/>
        <v>156.99199039606316</v>
      </c>
      <c r="AE277" s="334">
        <f t="shared" si="71"/>
        <v>229.84510278593541</v>
      </c>
      <c r="AF277" s="334">
        <f t="shared" si="72"/>
        <v>246.99189148345101</v>
      </c>
      <c r="AG277" s="334">
        <f t="shared" si="73"/>
        <v>246.99189148345101</v>
      </c>
      <c r="AH277" s="334">
        <f t="shared" si="74"/>
        <v>246.99189148345101</v>
      </c>
      <c r="AI277" s="334">
        <f t="shared" si="75"/>
        <v>246.99189148345101</v>
      </c>
    </row>
    <row r="278" spans="1:35" ht="15">
      <c r="A278" s="319">
        <v>887</v>
      </c>
      <c r="B278" s="268" t="s">
        <v>287</v>
      </c>
      <c r="C278" s="320">
        <v>6</v>
      </c>
      <c r="D278" s="326">
        <v>6971.0689199999997</v>
      </c>
      <c r="E278" s="326">
        <v>8205.0585810838693</v>
      </c>
      <c r="F278" s="326">
        <v>8144.2704240596913</v>
      </c>
      <c r="G278" s="326">
        <v>8397.174379137834</v>
      </c>
      <c r="H278" s="327">
        <v>8647.4949714348168</v>
      </c>
      <c r="I278" s="326">
        <v>840.54543999999999</v>
      </c>
      <c r="J278" s="326">
        <v>715.48543800000004</v>
      </c>
      <c r="K278" s="326">
        <v>753.40208399999995</v>
      </c>
      <c r="L278" s="326">
        <v>774.36999199999991</v>
      </c>
      <c r="M278" s="327">
        <v>819.92116799999997</v>
      </c>
      <c r="N278" s="326">
        <v>1773.8061400000004</v>
      </c>
      <c r="O278" s="326">
        <v>1861.5606386019999</v>
      </c>
      <c r="P278" s="326">
        <v>1862.775304234</v>
      </c>
      <c r="Q278" s="326">
        <v>1862.775304234</v>
      </c>
      <c r="R278" s="326">
        <v>1862.775304234</v>
      </c>
      <c r="S278" s="326"/>
      <c r="T278" s="356">
        <v>4569</v>
      </c>
      <c r="U278" s="334">
        <f t="shared" si="61"/>
        <v>1525.7318713066315</v>
      </c>
      <c r="V278" s="334">
        <f t="shared" si="62"/>
        <v>1795.810588987496</v>
      </c>
      <c r="W278" s="334">
        <f t="shared" si="63"/>
        <v>1782.5061116348634</v>
      </c>
      <c r="X278" s="334">
        <f t="shared" si="64"/>
        <v>1837.8582576357703</v>
      </c>
      <c r="Y278" s="334">
        <f t="shared" si="65"/>
        <v>1892.6449926537134</v>
      </c>
      <c r="Z278" s="334">
        <f t="shared" si="66"/>
        <v>183.96704749398117</v>
      </c>
      <c r="AA278" s="334">
        <f t="shared" si="67"/>
        <v>156.59563099146425</v>
      </c>
      <c r="AB278" s="334">
        <f t="shared" si="68"/>
        <v>164.89430597504924</v>
      </c>
      <c r="AC278" s="334">
        <f t="shared" si="69"/>
        <v>169.48347384548038</v>
      </c>
      <c r="AD278" s="334">
        <f t="shared" si="70"/>
        <v>179.45308995403806</v>
      </c>
      <c r="AE278" s="334">
        <f t="shared" si="71"/>
        <v>388.22633836725771</v>
      </c>
      <c r="AF278" s="334">
        <f t="shared" si="72"/>
        <v>407.43283838958195</v>
      </c>
      <c r="AG278" s="334">
        <f t="shared" si="73"/>
        <v>407.69868772904351</v>
      </c>
      <c r="AH278" s="334">
        <f t="shared" si="74"/>
        <v>407.69868772904351</v>
      </c>
      <c r="AI278" s="334">
        <f t="shared" si="75"/>
        <v>407.69868772904351</v>
      </c>
    </row>
    <row r="279" spans="1:35" ht="15">
      <c r="A279" s="319">
        <v>889</v>
      </c>
      <c r="B279" s="268" t="s">
        <v>288</v>
      </c>
      <c r="C279" s="320">
        <v>17</v>
      </c>
      <c r="D279" s="326">
        <v>3157.8669599999998</v>
      </c>
      <c r="E279" s="326">
        <v>3458.0658316887557</v>
      </c>
      <c r="F279" s="326">
        <v>3441.4571192698945</v>
      </c>
      <c r="G279" s="326">
        <v>3536.1675389194434</v>
      </c>
      <c r="H279" s="327">
        <v>3647.2246484732177</v>
      </c>
      <c r="I279" s="326">
        <v>828.15025000000014</v>
      </c>
      <c r="J279" s="326">
        <v>621.62486249999995</v>
      </c>
      <c r="K279" s="326">
        <v>650.8258679999999</v>
      </c>
      <c r="L279" s="326">
        <v>668.80821149999997</v>
      </c>
      <c r="M279" s="327">
        <v>708.14987099999996</v>
      </c>
      <c r="N279" s="326">
        <v>3184.38625</v>
      </c>
      <c r="O279" s="326">
        <v>3211.4483664640006</v>
      </c>
      <c r="P279" s="326">
        <v>3212.5177339840002</v>
      </c>
      <c r="Q279" s="326">
        <v>3212.5177339840002</v>
      </c>
      <c r="R279" s="326">
        <v>3212.5177339840002</v>
      </c>
      <c r="S279" s="326"/>
      <c r="T279" s="356">
        <v>2523</v>
      </c>
      <c r="U279" s="334">
        <f t="shared" si="61"/>
        <v>1251.6317717003567</v>
      </c>
      <c r="V279" s="334">
        <f t="shared" si="62"/>
        <v>1370.61665940894</v>
      </c>
      <c r="W279" s="334">
        <f t="shared" si="63"/>
        <v>1364.0337373245718</v>
      </c>
      <c r="X279" s="334">
        <f t="shared" si="64"/>
        <v>1401.572548125027</v>
      </c>
      <c r="Y279" s="334">
        <f t="shared" si="65"/>
        <v>1445.5904274566856</v>
      </c>
      <c r="Z279" s="334">
        <f t="shared" si="66"/>
        <v>328.24028933808961</v>
      </c>
      <c r="AA279" s="334">
        <f t="shared" si="67"/>
        <v>246.38321938168843</v>
      </c>
      <c r="AB279" s="334">
        <f t="shared" si="68"/>
        <v>257.95714149821634</v>
      </c>
      <c r="AC279" s="334">
        <f t="shared" si="69"/>
        <v>265.08450713436383</v>
      </c>
      <c r="AD279" s="334">
        <f t="shared" si="70"/>
        <v>280.6777134363852</v>
      </c>
      <c r="AE279" s="334">
        <f t="shared" si="71"/>
        <v>1262.142786365438</v>
      </c>
      <c r="AF279" s="334">
        <f t="shared" si="72"/>
        <v>1272.8689522251291</v>
      </c>
      <c r="AG279" s="334">
        <f t="shared" si="73"/>
        <v>1273.292799835117</v>
      </c>
      <c r="AH279" s="334">
        <f t="shared" si="74"/>
        <v>1273.292799835117</v>
      </c>
      <c r="AI279" s="334">
        <f t="shared" si="75"/>
        <v>1273.292799835117</v>
      </c>
    </row>
    <row r="280" spans="1:35" ht="15">
      <c r="A280" s="319">
        <v>890</v>
      </c>
      <c r="B280" s="268" t="s">
        <v>289</v>
      </c>
      <c r="C280" s="320">
        <v>19</v>
      </c>
      <c r="D280" s="326">
        <v>2060.7739999999999</v>
      </c>
      <c r="E280" s="326">
        <v>2083.6112764807713</v>
      </c>
      <c r="F280" s="326">
        <v>2060.5831971142566</v>
      </c>
      <c r="G280" s="326">
        <v>2154.9645268915147</v>
      </c>
      <c r="H280" s="327">
        <v>2232.3489280477984</v>
      </c>
      <c r="I280" s="326">
        <v>120.58343999999998</v>
      </c>
      <c r="J280" s="326">
        <v>96.591861000000009</v>
      </c>
      <c r="K280" s="326">
        <v>99.244682000000012</v>
      </c>
      <c r="L280" s="326">
        <v>101.88695</v>
      </c>
      <c r="M280" s="327">
        <v>107.88029999999999</v>
      </c>
      <c r="N280" s="326">
        <v>772.57511999999997</v>
      </c>
      <c r="O280" s="326">
        <v>790.10147310000002</v>
      </c>
      <c r="P280" s="326">
        <v>790.81290397199996</v>
      </c>
      <c r="Q280" s="326">
        <v>790.81290397199996</v>
      </c>
      <c r="R280" s="326">
        <v>790.81290397199996</v>
      </c>
      <c r="S280" s="326"/>
      <c r="T280" s="356">
        <v>1180</v>
      </c>
      <c r="U280" s="334">
        <f t="shared" si="61"/>
        <v>1746.4186440677965</v>
      </c>
      <c r="V280" s="334">
        <f t="shared" si="62"/>
        <v>1765.7722682040435</v>
      </c>
      <c r="W280" s="334">
        <f t="shared" si="63"/>
        <v>1746.2569467069973</v>
      </c>
      <c r="X280" s="334">
        <f t="shared" si="64"/>
        <v>1826.2411244843345</v>
      </c>
      <c r="Y280" s="334">
        <f t="shared" si="65"/>
        <v>1891.821125464236</v>
      </c>
      <c r="Z280" s="334">
        <f t="shared" si="66"/>
        <v>102.18935593220338</v>
      </c>
      <c r="AA280" s="334">
        <f t="shared" si="67"/>
        <v>81.857509322033906</v>
      </c>
      <c r="AB280" s="334">
        <f t="shared" si="68"/>
        <v>84.105662711864426</v>
      </c>
      <c r="AC280" s="334">
        <f t="shared" si="69"/>
        <v>86.344872881355926</v>
      </c>
      <c r="AD280" s="334">
        <f t="shared" si="70"/>
        <v>91.423983050847454</v>
      </c>
      <c r="AE280" s="334">
        <f t="shared" si="71"/>
        <v>654.72467796610169</v>
      </c>
      <c r="AF280" s="334">
        <f t="shared" si="72"/>
        <v>669.57751957627124</v>
      </c>
      <c r="AG280" s="334">
        <f t="shared" si="73"/>
        <v>670.18042709491522</v>
      </c>
      <c r="AH280" s="334">
        <f t="shared" si="74"/>
        <v>670.18042709491522</v>
      </c>
      <c r="AI280" s="334">
        <f t="shared" si="75"/>
        <v>670.18042709491522</v>
      </c>
    </row>
    <row r="281" spans="1:35" ht="15">
      <c r="A281" s="319">
        <v>892</v>
      </c>
      <c r="B281" s="268" t="s">
        <v>290</v>
      </c>
      <c r="C281" s="320">
        <v>13</v>
      </c>
      <c r="D281" s="326">
        <v>5487.5704599999999</v>
      </c>
      <c r="E281" s="326">
        <v>5675.0461253245485</v>
      </c>
      <c r="F281" s="326">
        <v>5687.4156771910193</v>
      </c>
      <c r="G281" s="326">
        <v>5950.1116047953437</v>
      </c>
      <c r="H281" s="327">
        <v>6151.3017269997545</v>
      </c>
      <c r="I281" s="326">
        <v>580.58769999999993</v>
      </c>
      <c r="J281" s="326">
        <v>473.1334415</v>
      </c>
      <c r="K281" s="326">
        <v>495.24490999999995</v>
      </c>
      <c r="L281" s="326">
        <v>508.91573149999994</v>
      </c>
      <c r="M281" s="327">
        <v>538.85195099999999</v>
      </c>
      <c r="N281" s="326">
        <v>762.42398999999989</v>
      </c>
      <c r="O281" s="326">
        <v>875.61600115759995</v>
      </c>
      <c r="P281" s="326">
        <v>879.32319341360005</v>
      </c>
      <c r="Q281" s="326">
        <v>879.32319341360005</v>
      </c>
      <c r="R281" s="326">
        <v>879.32319341360005</v>
      </c>
      <c r="S281" s="326"/>
      <c r="T281" s="356">
        <v>3592</v>
      </c>
      <c r="U281" s="334">
        <f t="shared" si="61"/>
        <v>1527.7200612472161</v>
      </c>
      <c r="V281" s="334">
        <f t="shared" si="62"/>
        <v>1579.9126184088386</v>
      </c>
      <c r="W281" s="334">
        <f t="shared" si="63"/>
        <v>1583.3562575698827</v>
      </c>
      <c r="X281" s="334">
        <f t="shared" si="64"/>
        <v>1656.4898677047172</v>
      </c>
      <c r="Y281" s="334">
        <f t="shared" si="65"/>
        <v>1712.5004807905775</v>
      </c>
      <c r="Z281" s="334">
        <f t="shared" si="66"/>
        <v>161.63354677060133</v>
      </c>
      <c r="AA281" s="334">
        <f t="shared" si="67"/>
        <v>131.71866411469932</v>
      </c>
      <c r="AB281" s="334">
        <f t="shared" si="68"/>
        <v>137.87441815144766</v>
      </c>
      <c r="AC281" s="334">
        <f t="shared" si="69"/>
        <v>141.68032614142538</v>
      </c>
      <c r="AD281" s="334">
        <f t="shared" si="70"/>
        <v>150.01446297327394</v>
      </c>
      <c r="AE281" s="334">
        <f t="shared" si="71"/>
        <v>212.25612193763916</v>
      </c>
      <c r="AF281" s="334">
        <f t="shared" si="72"/>
        <v>243.76837448708238</v>
      </c>
      <c r="AG281" s="334">
        <f t="shared" si="73"/>
        <v>244.80044360066819</v>
      </c>
      <c r="AH281" s="334">
        <f t="shared" si="74"/>
        <v>244.80044360066819</v>
      </c>
      <c r="AI281" s="334">
        <f t="shared" si="75"/>
        <v>244.80044360066819</v>
      </c>
    </row>
    <row r="282" spans="1:35" ht="15">
      <c r="A282" s="319">
        <v>893</v>
      </c>
      <c r="B282" s="268" t="s">
        <v>291</v>
      </c>
      <c r="C282" s="320">
        <v>15</v>
      </c>
      <c r="D282" s="326">
        <v>11888.540859999997</v>
      </c>
      <c r="E282" s="326">
        <v>11958.402368276942</v>
      </c>
      <c r="F282" s="326">
        <v>11882.251831537063</v>
      </c>
      <c r="G282" s="326">
        <v>12378.518113538497</v>
      </c>
      <c r="H282" s="327">
        <v>12897.802153190265</v>
      </c>
      <c r="I282" s="326">
        <v>2380.7388000000001</v>
      </c>
      <c r="J282" s="326">
        <v>2004.182716</v>
      </c>
      <c r="K282" s="326">
        <v>2101.1610779999996</v>
      </c>
      <c r="L282" s="326">
        <v>2159.1900770000002</v>
      </c>
      <c r="M282" s="327">
        <v>2286.2012580000001</v>
      </c>
      <c r="N282" s="326">
        <v>3221.2912900000001</v>
      </c>
      <c r="O282" s="326">
        <v>3351.1485823560001</v>
      </c>
      <c r="P282" s="326">
        <v>3355.7026449960003</v>
      </c>
      <c r="Q282" s="326">
        <v>3355.7026449960003</v>
      </c>
      <c r="R282" s="326">
        <v>3355.7026449960003</v>
      </c>
      <c r="S282" s="326"/>
      <c r="T282" s="356">
        <v>7434</v>
      </c>
      <c r="U282" s="334">
        <f t="shared" si="61"/>
        <v>1599.2118455743876</v>
      </c>
      <c r="V282" s="334">
        <f t="shared" si="62"/>
        <v>1608.6094119285638</v>
      </c>
      <c r="W282" s="334">
        <f t="shared" si="63"/>
        <v>1598.3658638064385</v>
      </c>
      <c r="X282" s="334">
        <f t="shared" si="64"/>
        <v>1665.1221567848397</v>
      </c>
      <c r="Y282" s="334">
        <f t="shared" si="65"/>
        <v>1734.9747313949777</v>
      </c>
      <c r="Z282" s="334">
        <f t="shared" si="66"/>
        <v>320.25004035512512</v>
      </c>
      <c r="AA282" s="334">
        <f t="shared" si="67"/>
        <v>269.59681409739039</v>
      </c>
      <c r="AB282" s="334">
        <f t="shared" si="68"/>
        <v>282.64206053268759</v>
      </c>
      <c r="AC282" s="334">
        <f t="shared" si="69"/>
        <v>290.44795224643531</v>
      </c>
      <c r="AD282" s="334">
        <f t="shared" si="70"/>
        <v>307.53312590799032</v>
      </c>
      <c r="AE282" s="334">
        <f t="shared" si="71"/>
        <v>433.31870998116761</v>
      </c>
      <c r="AF282" s="334">
        <f t="shared" si="72"/>
        <v>450.78673424213082</v>
      </c>
      <c r="AG282" s="334">
        <f t="shared" si="73"/>
        <v>451.39933346731243</v>
      </c>
      <c r="AH282" s="334">
        <f t="shared" si="74"/>
        <v>451.39933346731243</v>
      </c>
      <c r="AI282" s="334">
        <f t="shared" si="75"/>
        <v>451.39933346731243</v>
      </c>
    </row>
    <row r="283" spans="1:35" ht="15">
      <c r="A283" s="319">
        <v>895</v>
      </c>
      <c r="B283" s="268" t="s">
        <v>292</v>
      </c>
      <c r="C283" s="320">
        <v>2</v>
      </c>
      <c r="D283" s="326">
        <v>27948.424660000001</v>
      </c>
      <c r="E283" s="326">
        <v>27243.742022418261</v>
      </c>
      <c r="F283" s="326">
        <v>28166.614136996486</v>
      </c>
      <c r="G283" s="326">
        <v>29093.798048916946</v>
      </c>
      <c r="H283" s="327">
        <v>30036.677024731831</v>
      </c>
      <c r="I283" s="326">
        <v>5588.7334299999993</v>
      </c>
      <c r="J283" s="326">
        <v>6240.2897499999999</v>
      </c>
      <c r="K283" s="326">
        <v>6962.0021959999995</v>
      </c>
      <c r="L283" s="326">
        <v>7173.6001260000003</v>
      </c>
      <c r="M283" s="327">
        <v>7595.576603999999</v>
      </c>
      <c r="N283" s="326">
        <v>5742.19805</v>
      </c>
      <c r="O283" s="326">
        <v>6070.4919348692001</v>
      </c>
      <c r="P283" s="326">
        <v>6084.8490526772011</v>
      </c>
      <c r="Q283" s="326">
        <v>6084.8490526772011</v>
      </c>
      <c r="R283" s="326">
        <v>6084.8490526772011</v>
      </c>
      <c r="S283" s="326"/>
      <c r="T283" s="356">
        <v>15092</v>
      </c>
      <c r="U283" s="334">
        <f t="shared" si="61"/>
        <v>1851.8701736019084</v>
      </c>
      <c r="V283" s="334">
        <f t="shared" si="62"/>
        <v>1805.1777115304969</v>
      </c>
      <c r="W283" s="334">
        <f t="shared" si="63"/>
        <v>1866.3274673334538</v>
      </c>
      <c r="X283" s="334">
        <f t="shared" si="64"/>
        <v>1927.7629239939668</v>
      </c>
      <c r="Y283" s="334">
        <f t="shared" si="65"/>
        <v>1990.2383398311576</v>
      </c>
      <c r="Z283" s="334">
        <f t="shared" si="66"/>
        <v>370.31098794063075</v>
      </c>
      <c r="AA283" s="334">
        <f t="shared" si="67"/>
        <v>413.48328584680627</v>
      </c>
      <c r="AB283" s="334">
        <f t="shared" si="68"/>
        <v>461.30414762788229</v>
      </c>
      <c r="AC283" s="334">
        <f t="shared" si="69"/>
        <v>475.32468367346939</v>
      </c>
      <c r="AD283" s="334">
        <f t="shared" si="70"/>
        <v>503.28495918367344</v>
      </c>
      <c r="AE283" s="334">
        <f t="shared" si="71"/>
        <v>380.47959514974821</v>
      </c>
      <c r="AF283" s="334">
        <f t="shared" si="72"/>
        <v>402.23243671277498</v>
      </c>
      <c r="AG283" s="334">
        <f t="shared" si="73"/>
        <v>403.18374322006366</v>
      </c>
      <c r="AH283" s="334">
        <f t="shared" si="74"/>
        <v>403.18374322006366</v>
      </c>
      <c r="AI283" s="334">
        <f t="shared" si="75"/>
        <v>403.18374322006366</v>
      </c>
    </row>
    <row r="284" spans="1:35" ht="15">
      <c r="A284" s="319">
        <v>905</v>
      </c>
      <c r="B284" s="268" t="s">
        <v>294</v>
      </c>
      <c r="C284" s="320">
        <v>15</v>
      </c>
      <c r="D284" s="326">
        <v>137754.39970000001</v>
      </c>
      <c r="E284" s="326">
        <v>128595.59770203108</v>
      </c>
      <c r="F284" s="326">
        <v>131258.85813702032</v>
      </c>
      <c r="G284" s="326">
        <v>137498.39481643305</v>
      </c>
      <c r="H284" s="327">
        <v>142750.13744971625</v>
      </c>
      <c r="I284" s="326">
        <v>23709.776890000001</v>
      </c>
      <c r="J284" s="326">
        <v>18665.663083000003</v>
      </c>
      <c r="K284" s="326">
        <v>19167.672266000001</v>
      </c>
      <c r="L284" s="326">
        <v>19678.106492000003</v>
      </c>
      <c r="M284" s="327">
        <v>20835.642168000002</v>
      </c>
      <c r="N284" s="326">
        <v>26676.945510000001</v>
      </c>
      <c r="O284" s="326">
        <v>26992.360702013997</v>
      </c>
      <c r="P284" s="326">
        <v>27001.004969717997</v>
      </c>
      <c r="Q284" s="326">
        <v>27001.004969717997</v>
      </c>
      <c r="R284" s="326">
        <v>27001.004969717997</v>
      </c>
      <c r="S284" s="326"/>
      <c r="T284" s="356">
        <v>67988</v>
      </c>
      <c r="U284" s="334">
        <f t="shared" si="61"/>
        <v>2026.1575528034361</v>
      </c>
      <c r="V284" s="334">
        <f t="shared" si="62"/>
        <v>1891.4455154149421</v>
      </c>
      <c r="W284" s="334">
        <f t="shared" si="63"/>
        <v>1930.6180228425651</v>
      </c>
      <c r="X284" s="334">
        <f t="shared" si="64"/>
        <v>2022.3921106141238</v>
      </c>
      <c r="Y284" s="334">
        <f t="shared" si="65"/>
        <v>2099.6372514225486</v>
      </c>
      <c r="Z284" s="334">
        <f t="shared" si="66"/>
        <v>348.73473098193801</v>
      </c>
      <c r="AA284" s="334">
        <f t="shared" si="67"/>
        <v>274.54349419015125</v>
      </c>
      <c r="AB284" s="334">
        <f t="shared" si="68"/>
        <v>281.92728519738779</v>
      </c>
      <c r="AC284" s="334">
        <f t="shared" si="69"/>
        <v>289.4349957639584</v>
      </c>
      <c r="AD284" s="334">
        <f t="shared" si="70"/>
        <v>306.46058375007357</v>
      </c>
      <c r="AE284" s="334">
        <f t="shared" si="71"/>
        <v>392.3772652526917</v>
      </c>
      <c r="AF284" s="334">
        <f t="shared" si="72"/>
        <v>397.01654265479198</v>
      </c>
      <c r="AG284" s="334">
        <f t="shared" si="73"/>
        <v>397.14368667585455</v>
      </c>
      <c r="AH284" s="334">
        <f t="shared" si="74"/>
        <v>397.14368667585455</v>
      </c>
      <c r="AI284" s="334">
        <f t="shared" si="75"/>
        <v>397.14368667585455</v>
      </c>
    </row>
    <row r="285" spans="1:35" ht="15">
      <c r="A285" s="319">
        <v>908</v>
      </c>
      <c r="B285" s="268" t="s">
        <v>295</v>
      </c>
      <c r="C285" s="320">
        <v>6</v>
      </c>
      <c r="D285" s="326">
        <v>37498.425370000004</v>
      </c>
      <c r="E285" s="326">
        <v>40080.224152708492</v>
      </c>
      <c r="F285" s="326">
        <v>41598.191719355229</v>
      </c>
      <c r="G285" s="326">
        <v>42987.460187653625</v>
      </c>
      <c r="H285" s="327">
        <v>44304.363739505148</v>
      </c>
      <c r="I285" s="326">
        <v>5477.5452599999999</v>
      </c>
      <c r="J285" s="326">
        <v>4702.9004140000006</v>
      </c>
      <c r="K285" s="326">
        <v>4906.4114760000002</v>
      </c>
      <c r="L285" s="326">
        <v>5040.3471359999994</v>
      </c>
      <c r="M285" s="327">
        <v>5336.8381439999994</v>
      </c>
      <c r="N285" s="326">
        <v>6168.6607400000003</v>
      </c>
      <c r="O285" s="326">
        <v>6221.1067252880002</v>
      </c>
      <c r="P285" s="326">
        <v>6221.1067252880002</v>
      </c>
      <c r="Q285" s="326">
        <v>6221.1067252880002</v>
      </c>
      <c r="R285" s="326">
        <v>6221.1067252880002</v>
      </c>
      <c r="S285" s="326"/>
      <c r="T285" s="356">
        <v>20703</v>
      </c>
      <c r="U285" s="334">
        <f t="shared" si="61"/>
        <v>1811.2556330000484</v>
      </c>
      <c r="V285" s="334">
        <f t="shared" si="62"/>
        <v>1935.962138468265</v>
      </c>
      <c r="W285" s="334">
        <f t="shared" si="63"/>
        <v>2009.2832787207276</v>
      </c>
      <c r="X285" s="334">
        <f t="shared" si="64"/>
        <v>2076.3879721612143</v>
      </c>
      <c r="Y285" s="334">
        <f t="shared" si="65"/>
        <v>2139.9972824955394</v>
      </c>
      <c r="Z285" s="334">
        <f t="shared" si="66"/>
        <v>264.57736849731924</v>
      </c>
      <c r="AA285" s="334">
        <f t="shared" si="67"/>
        <v>227.16033492730526</v>
      </c>
      <c r="AB285" s="334">
        <f t="shared" si="68"/>
        <v>236.99036255615127</v>
      </c>
      <c r="AC285" s="334">
        <f t="shared" si="69"/>
        <v>243.45974670337628</v>
      </c>
      <c r="AD285" s="334">
        <f t="shared" si="70"/>
        <v>257.78090827416315</v>
      </c>
      <c r="AE285" s="334">
        <f t="shared" si="71"/>
        <v>297.95975172680289</v>
      </c>
      <c r="AF285" s="334">
        <f t="shared" si="72"/>
        <v>300.49300706602907</v>
      </c>
      <c r="AG285" s="334">
        <f t="shared" si="73"/>
        <v>300.49300706602907</v>
      </c>
      <c r="AH285" s="334">
        <f t="shared" si="74"/>
        <v>300.49300706602907</v>
      </c>
      <c r="AI285" s="334">
        <f t="shared" si="75"/>
        <v>300.49300706602907</v>
      </c>
    </row>
    <row r="286" spans="1:35" ht="15">
      <c r="A286" s="319">
        <v>915</v>
      </c>
      <c r="B286" s="268" t="s">
        <v>297</v>
      </c>
      <c r="C286" s="320">
        <v>11</v>
      </c>
      <c r="D286" s="326">
        <v>35914.137570000006</v>
      </c>
      <c r="E286" s="326">
        <v>35669.608311965079</v>
      </c>
      <c r="F286" s="326">
        <v>35976.347818171133</v>
      </c>
      <c r="G286" s="326">
        <v>36884.789297532639</v>
      </c>
      <c r="H286" s="327">
        <v>37748.186980178427</v>
      </c>
      <c r="I286" s="326">
        <v>4420.3883699999997</v>
      </c>
      <c r="J286" s="326">
        <v>3652.5768945</v>
      </c>
      <c r="K286" s="326">
        <v>3769.0748200000007</v>
      </c>
      <c r="L286" s="326">
        <v>3870.0563495000001</v>
      </c>
      <c r="M286" s="327">
        <v>4097.7067230000002</v>
      </c>
      <c r="N286" s="326">
        <v>7228.0861999999997</v>
      </c>
      <c r="O286" s="326">
        <v>7652.9160316219995</v>
      </c>
      <c r="P286" s="326">
        <v>7665.4592110459998</v>
      </c>
      <c r="Q286" s="326">
        <v>7665.4592110459998</v>
      </c>
      <c r="R286" s="326">
        <v>7665.4592110459998</v>
      </c>
      <c r="S286" s="326"/>
      <c r="T286" s="356">
        <v>19759</v>
      </c>
      <c r="U286" s="334">
        <f t="shared" si="61"/>
        <v>1817.6090677665877</v>
      </c>
      <c r="V286" s="334">
        <f t="shared" si="62"/>
        <v>1805.2334790204504</v>
      </c>
      <c r="W286" s="334">
        <f t="shared" si="63"/>
        <v>1820.7575190126593</v>
      </c>
      <c r="X286" s="334">
        <f t="shared" si="64"/>
        <v>1866.7336048146485</v>
      </c>
      <c r="Y286" s="334">
        <f t="shared" si="65"/>
        <v>1910.4300308810377</v>
      </c>
      <c r="Z286" s="334">
        <f t="shared" si="66"/>
        <v>223.71518649729236</v>
      </c>
      <c r="AA286" s="334">
        <f t="shared" si="67"/>
        <v>184.8563639101169</v>
      </c>
      <c r="AB286" s="334">
        <f t="shared" si="68"/>
        <v>190.75230629080423</v>
      </c>
      <c r="AC286" s="334">
        <f t="shared" si="69"/>
        <v>195.86296621792602</v>
      </c>
      <c r="AD286" s="334">
        <f t="shared" si="70"/>
        <v>207.38431717192168</v>
      </c>
      <c r="AE286" s="334">
        <f t="shared" si="71"/>
        <v>365.8123488030771</v>
      </c>
      <c r="AF286" s="334">
        <f t="shared" si="72"/>
        <v>387.31292229475173</v>
      </c>
      <c r="AG286" s="334">
        <f t="shared" si="73"/>
        <v>387.94773070732327</v>
      </c>
      <c r="AH286" s="334">
        <f t="shared" si="74"/>
        <v>387.94773070732327</v>
      </c>
      <c r="AI286" s="334">
        <f t="shared" si="75"/>
        <v>387.94773070732327</v>
      </c>
    </row>
    <row r="287" spans="1:35" ht="15">
      <c r="A287" s="319">
        <v>918</v>
      </c>
      <c r="B287" s="268" t="s">
        <v>298</v>
      </c>
      <c r="C287" s="320">
        <v>2</v>
      </c>
      <c r="D287" s="326">
        <v>3952.6444699999993</v>
      </c>
      <c r="E287" s="326">
        <v>4013.3501354372947</v>
      </c>
      <c r="F287" s="326">
        <v>4033.7504303389205</v>
      </c>
      <c r="G287" s="326">
        <v>4219.8051399425958</v>
      </c>
      <c r="H287" s="327">
        <v>4401.9702624090805</v>
      </c>
      <c r="I287" s="326">
        <v>455.03757999999999</v>
      </c>
      <c r="J287" s="326">
        <v>300.5490365</v>
      </c>
      <c r="K287" s="326">
        <v>298.108204</v>
      </c>
      <c r="L287" s="326">
        <v>305.60708749999998</v>
      </c>
      <c r="M287" s="327">
        <v>323.58397499999995</v>
      </c>
      <c r="N287" s="326">
        <v>924.41502999999989</v>
      </c>
      <c r="O287" s="326">
        <v>964.33064893599999</v>
      </c>
      <c r="P287" s="326">
        <v>964.85986823199994</v>
      </c>
      <c r="Q287" s="326">
        <v>964.85986823199994</v>
      </c>
      <c r="R287" s="326">
        <v>964.85986823199994</v>
      </c>
      <c r="S287" s="326"/>
      <c r="T287" s="356">
        <v>2228</v>
      </c>
      <c r="U287" s="334">
        <f t="shared" si="61"/>
        <v>1774.0774102333928</v>
      </c>
      <c r="V287" s="334">
        <f t="shared" si="62"/>
        <v>1801.3241182393604</v>
      </c>
      <c r="W287" s="334">
        <f t="shared" si="63"/>
        <v>1810.4804444968224</v>
      </c>
      <c r="X287" s="334">
        <f t="shared" si="64"/>
        <v>1893.9879443189388</v>
      </c>
      <c r="Y287" s="334">
        <f t="shared" si="65"/>
        <v>1975.7496689448299</v>
      </c>
      <c r="Z287" s="334">
        <f t="shared" si="66"/>
        <v>204.23589766606824</v>
      </c>
      <c r="AA287" s="334">
        <f t="shared" si="67"/>
        <v>134.89633595152603</v>
      </c>
      <c r="AB287" s="334">
        <f t="shared" si="68"/>
        <v>133.80080969479354</v>
      </c>
      <c r="AC287" s="334">
        <f t="shared" si="69"/>
        <v>137.16655632854577</v>
      </c>
      <c r="AD287" s="334">
        <f t="shared" si="70"/>
        <v>145.23517728904847</v>
      </c>
      <c r="AE287" s="334">
        <f t="shared" si="71"/>
        <v>414.90800269299814</v>
      </c>
      <c r="AF287" s="334">
        <f t="shared" si="72"/>
        <v>432.82345104847394</v>
      </c>
      <c r="AG287" s="334">
        <f t="shared" si="73"/>
        <v>433.06098215080789</v>
      </c>
      <c r="AH287" s="334">
        <f t="shared" si="74"/>
        <v>433.06098215080789</v>
      </c>
      <c r="AI287" s="334">
        <f t="shared" si="75"/>
        <v>433.06098215080789</v>
      </c>
    </row>
    <row r="288" spans="1:35" ht="15">
      <c r="A288" s="319">
        <v>921</v>
      </c>
      <c r="B288" s="268" t="s">
        <v>299</v>
      </c>
      <c r="C288" s="320">
        <v>11</v>
      </c>
      <c r="D288" s="326">
        <v>2703.8803100000005</v>
      </c>
      <c r="E288" s="326">
        <v>2586.5971507072991</v>
      </c>
      <c r="F288" s="326">
        <v>2613.1152236164971</v>
      </c>
      <c r="G288" s="326">
        <v>2657.9993921355458</v>
      </c>
      <c r="H288" s="327">
        <v>2725.9435532759603</v>
      </c>
      <c r="I288" s="326">
        <v>524.38967000000002</v>
      </c>
      <c r="J288" s="326">
        <v>443.70200499999999</v>
      </c>
      <c r="K288" s="326">
        <v>470.20664599999998</v>
      </c>
      <c r="L288" s="326">
        <v>483.462694</v>
      </c>
      <c r="M288" s="327">
        <v>511.90167600000001</v>
      </c>
      <c r="N288" s="326">
        <v>796.92403999999999</v>
      </c>
      <c r="O288" s="326">
        <v>831.19481352599996</v>
      </c>
      <c r="P288" s="326">
        <v>831.45129576599993</v>
      </c>
      <c r="Q288" s="326">
        <v>831.45129576599993</v>
      </c>
      <c r="R288" s="326">
        <v>831.45129576599993</v>
      </c>
      <c r="S288" s="326"/>
      <c r="T288" s="356">
        <v>1894</v>
      </c>
      <c r="U288" s="334">
        <f t="shared" si="61"/>
        <v>1427.6031203801481</v>
      </c>
      <c r="V288" s="334">
        <f t="shared" si="62"/>
        <v>1365.6795938264513</v>
      </c>
      <c r="W288" s="334">
        <f t="shared" si="63"/>
        <v>1379.6806882874853</v>
      </c>
      <c r="X288" s="334">
        <f t="shared" si="64"/>
        <v>1403.3787709268984</v>
      </c>
      <c r="Y288" s="334">
        <f t="shared" si="65"/>
        <v>1439.2521400612252</v>
      </c>
      <c r="Z288" s="334">
        <f t="shared" si="66"/>
        <v>276.86888595564943</v>
      </c>
      <c r="AA288" s="334">
        <f t="shared" si="67"/>
        <v>234.26716209081309</v>
      </c>
      <c r="AB288" s="334">
        <f t="shared" si="68"/>
        <v>248.26116473072858</v>
      </c>
      <c r="AC288" s="334">
        <f t="shared" si="69"/>
        <v>255.26013410770855</v>
      </c>
      <c r="AD288" s="334">
        <f t="shared" si="70"/>
        <v>270.2754361140444</v>
      </c>
      <c r="AE288" s="334">
        <f t="shared" si="71"/>
        <v>420.7624287222809</v>
      </c>
      <c r="AF288" s="334">
        <f t="shared" si="72"/>
        <v>438.85681812354807</v>
      </c>
      <c r="AG288" s="334">
        <f t="shared" si="73"/>
        <v>438.99223641288273</v>
      </c>
      <c r="AH288" s="334">
        <f t="shared" si="74"/>
        <v>438.99223641288273</v>
      </c>
      <c r="AI288" s="334">
        <f t="shared" si="75"/>
        <v>438.99223641288273</v>
      </c>
    </row>
    <row r="289" spans="1:35" ht="15">
      <c r="A289" s="319">
        <v>922</v>
      </c>
      <c r="B289" s="268" t="s">
        <v>300</v>
      </c>
      <c r="C289" s="320">
        <v>6</v>
      </c>
      <c r="D289" s="326">
        <v>10005.444809999999</v>
      </c>
      <c r="E289" s="326">
        <v>9429.8158859394407</v>
      </c>
      <c r="F289" s="326">
        <v>9635.9935294019433</v>
      </c>
      <c r="G289" s="326">
        <v>10132.076713746739</v>
      </c>
      <c r="H289" s="327">
        <v>10525.607972649892</v>
      </c>
      <c r="I289" s="326">
        <v>568.06024000000002</v>
      </c>
      <c r="J289" s="326">
        <v>467.96131849999995</v>
      </c>
      <c r="K289" s="326">
        <v>488.18631799999991</v>
      </c>
      <c r="L289" s="326">
        <v>501.55933849999997</v>
      </c>
      <c r="M289" s="327">
        <v>531.06282899999997</v>
      </c>
      <c r="N289" s="326">
        <v>1431.1414199999997</v>
      </c>
      <c r="O289" s="326">
        <v>1459.2509156140004</v>
      </c>
      <c r="P289" s="326">
        <v>1459.9895637340003</v>
      </c>
      <c r="Q289" s="326">
        <v>1459.9895637340003</v>
      </c>
      <c r="R289" s="326">
        <v>1459.9895637340003</v>
      </c>
      <c r="S289" s="326"/>
      <c r="T289" s="356">
        <v>4501</v>
      </c>
      <c r="U289" s="334">
        <f t="shared" si="61"/>
        <v>2222.9381937347252</v>
      </c>
      <c r="V289" s="334">
        <f t="shared" si="62"/>
        <v>2095.0490748587963</v>
      </c>
      <c r="W289" s="334">
        <f t="shared" si="63"/>
        <v>2140.856149611629</v>
      </c>
      <c r="X289" s="334">
        <f t="shared" si="64"/>
        <v>2251.0723647515529</v>
      </c>
      <c r="Y289" s="334">
        <f t="shared" si="65"/>
        <v>2338.5043262941331</v>
      </c>
      <c r="Z289" s="334">
        <f t="shared" si="66"/>
        <v>126.20756276383025</v>
      </c>
      <c r="AA289" s="334">
        <f t="shared" si="67"/>
        <v>103.96830004443456</v>
      </c>
      <c r="AB289" s="334">
        <f t="shared" si="68"/>
        <v>108.46174583425903</v>
      </c>
      <c r="AC289" s="334">
        <f t="shared" si="69"/>
        <v>111.43286791824038</v>
      </c>
      <c r="AD289" s="334">
        <f t="shared" si="70"/>
        <v>117.98774250166628</v>
      </c>
      <c r="AE289" s="334">
        <f t="shared" si="71"/>
        <v>317.96076871806258</v>
      </c>
      <c r="AF289" s="334">
        <f t="shared" si="72"/>
        <v>324.20593548411478</v>
      </c>
      <c r="AG289" s="334">
        <f t="shared" si="73"/>
        <v>324.3700430424351</v>
      </c>
      <c r="AH289" s="334">
        <f t="shared" si="74"/>
        <v>324.3700430424351</v>
      </c>
      <c r="AI289" s="334">
        <f t="shared" si="75"/>
        <v>324.3700430424351</v>
      </c>
    </row>
    <row r="290" spans="1:35" ht="15">
      <c r="A290" s="319">
        <v>924</v>
      </c>
      <c r="B290" s="268" t="s">
        <v>301</v>
      </c>
      <c r="C290" s="320">
        <v>16</v>
      </c>
      <c r="D290" s="326">
        <v>4754.2635700000001</v>
      </c>
      <c r="E290" s="326">
        <v>4969.4211568429064</v>
      </c>
      <c r="F290" s="326">
        <v>4861.1907775592408</v>
      </c>
      <c r="G290" s="326">
        <v>4992.0317597140083</v>
      </c>
      <c r="H290" s="327">
        <v>5165.2512917076183</v>
      </c>
      <c r="I290" s="326">
        <v>660.59379000000001</v>
      </c>
      <c r="J290" s="326">
        <v>559.54592449999996</v>
      </c>
      <c r="K290" s="326">
        <v>588.05256600000007</v>
      </c>
      <c r="L290" s="326">
        <v>604.36184050000008</v>
      </c>
      <c r="M290" s="327">
        <v>639.91253700000004</v>
      </c>
      <c r="N290" s="326">
        <v>783.43691000000013</v>
      </c>
      <c r="O290" s="326">
        <v>858.6101114999999</v>
      </c>
      <c r="P290" s="326">
        <v>859.75505787599991</v>
      </c>
      <c r="Q290" s="326">
        <v>859.75505787599991</v>
      </c>
      <c r="R290" s="326">
        <v>859.75505787599991</v>
      </c>
      <c r="S290" s="326"/>
      <c r="T290" s="356">
        <v>2946</v>
      </c>
      <c r="U290" s="334">
        <f t="shared" si="61"/>
        <v>1613.8029769178547</v>
      </c>
      <c r="V290" s="334">
        <f t="shared" si="62"/>
        <v>1686.8367810057387</v>
      </c>
      <c r="W290" s="334">
        <f t="shared" si="63"/>
        <v>1650.0987024980452</v>
      </c>
      <c r="X290" s="334">
        <f t="shared" si="64"/>
        <v>1694.5117989524808</v>
      </c>
      <c r="Y290" s="334">
        <f t="shared" si="65"/>
        <v>1753.3100107629389</v>
      </c>
      <c r="Z290" s="334">
        <f t="shared" si="66"/>
        <v>224.23414460285133</v>
      </c>
      <c r="AA290" s="334">
        <f t="shared" si="67"/>
        <v>189.93412236931431</v>
      </c>
      <c r="AB290" s="334">
        <f t="shared" si="68"/>
        <v>199.61051120162938</v>
      </c>
      <c r="AC290" s="334">
        <f t="shared" si="69"/>
        <v>205.14658536999323</v>
      </c>
      <c r="AD290" s="334">
        <f t="shared" si="70"/>
        <v>217.21403156822811</v>
      </c>
      <c r="AE290" s="334">
        <f t="shared" si="71"/>
        <v>265.93242023082149</v>
      </c>
      <c r="AF290" s="334">
        <f t="shared" si="72"/>
        <v>291.44946079429729</v>
      </c>
      <c r="AG290" s="334">
        <f t="shared" si="73"/>
        <v>291.83810518533602</v>
      </c>
      <c r="AH290" s="334">
        <f t="shared" si="74"/>
        <v>291.83810518533602</v>
      </c>
      <c r="AI290" s="334">
        <f t="shared" si="75"/>
        <v>291.83810518533602</v>
      </c>
    </row>
    <row r="291" spans="1:35" ht="15">
      <c r="A291" s="319">
        <v>925</v>
      </c>
      <c r="B291" s="268" t="s">
        <v>302</v>
      </c>
      <c r="C291" s="320">
        <v>11</v>
      </c>
      <c r="D291" s="326">
        <v>5320.3973100000003</v>
      </c>
      <c r="E291" s="326">
        <v>5179.7133885981129</v>
      </c>
      <c r="F291" s="326">
        <v>5097.748277795793</v>
      </c>
      <c r="G291" s="326">
        <v>5261.4382168879401</v>
      </c>
      <c r="H291" s="327">
        <v>5406.1561581806391</v>
      </c>
      <c r="I291" s="326">
        <v>2727.3009700000002</v>
      </c>
      <c r="J291" s="326">
        <v>2303.1453339999998</v>
      </c>
      <c r="K291" s="326">
        <v>2435.0751679999998</v>
      </c>
      <c r="L291" s="326">
        <v>2503.4292139999998</v>
      </c>
      <c r="M291" s="327">
        <v>2650.6897559999998</v>
      </c>
      <c r="N291" s="326">
        <v>1085.6854599999999</v>
      </c>
      <c r="O291" s="326">
        <v>1199.2621489715998</v>
      </c>
      <c r="P291" s="326">
        <v>1201.2236734835999</v>
      </c>
      <c r="Q291" s="326">
        <v>1201.2236734835999</v>
      </c>
      <c r="R291" s="326">
        <v>1201.2236734835999</v>
      </c>
      <c r="S291" s="326"/>
      <c r="T291" s="356">
        <v>3427</v>
      </c>
      <c r="U291" s="334">
        <f t="shared" si="61"/>
        <v>1552.4941085497521</v>
      </c>
      <c r="V291" s="334">
        <f t="shared" si="62"/>
        <v>1511.4424828124054</v>
      </c>
      <c r="W291" s="334">
        <f t="shared" si="63"/>
        <v>1487.5250299958543</v>
      </c>
      <c r="X291" s="334">
        <f t="shared" si="64"/>
        <v>1535.2898210936503</v>
      </c>
      <c r="Y291" s="334">
        <f t="shared" si="65"/>
        <v>1577.5185754831161</v>
      </c>
      <c r="Z291" s="334">
        <f t="shared" si="66"/>
        <v>795.82753720455219</v>
      </c>
      <c r="AA291" s="334">
        <f t="shared" si="67"/>
        <v>672.05874934344899</v>
      </c>
      <c r="AB291" s="334">
        <f t="shared" si="68"/>
        <v>710.55592880070037</v>
      </c>
      <c r="AC291" s="334">
        <f t="shared" si="69"/>
        <v>730.50166734753418</v>
      </c>
      <c r="AD291" s="334">
        <f t="shared" si="70"/>
        <v>773.47235366209497</v>
      </c>
      <c r="AE291" s="334">
        <f t="shared" si="71"/>
        <v>316.80346075284507</v>
      </c>
      <c r="AF291" s="334">
        <f t="shared" si="72"/>
        <v>349.94518499317178</v>
      </c>
      <c r="AG291" s="334">
        <f t="shared" si="73"/>
        <v>350.51755864709656</v>
      </c>
      <c r="AH291" s="334">
        <f t="shared" si="74"/>
        <v>350.51755864709656</v>
      </c>
      <c r="AI291" s="334">
        <f t="shared" si="75"/>
        <v>350.51755864709656</v>
      </c>
    </row>
    <row r="292" spans="1:35" ht="15">
      <c r="A292" s="319">
        <v>927</v>
      </c>
      <c r="B292" s="268" t="s">
        <v>303</v>
      </c>
      <c r="C292" s="320">
        <v>1</v>
      </c>
      <c r="D292" s="326">
        <v>62213.201300000008</v>
      </c>
      <c r="E292" s="326">
        <v>56634.882853624709</v>
      </c>
      <c r="F292" s="326">
        <v>58745.838773583098</v>
      </c>
      <c r="G292" s="326">
        <v>61376.398423546685</v>
      </c>
      <c r="H292" s="327">
        <v>64006.846463152047</v>
      </c>
      <c r="I292" s="326">
        <v>4016.8567400000002</v>
      </c>
      <c r="J292" s="326">
        <v>3231.5324849999997</v>
      </c>
      <c r="K292" s="326">
        <v>3329.9788899999994</v>
      </c>
      <c r="L292" s="326">
        <v>3419.1151059999997</v>
      </c>
      <c r="M292" s="327">
        <v>3620.2395240000001</v>
      </c>
      <c r="N292" s="326">
        <v>7822.5669400000006</v>
      </c>
      <c r="O292" s="326">
        <v>8670.5384909519998</v>
      </c>
      <c r="P292" s="326">
        <v>8715.7889373359994</v>
      </c>
      <c r="Q292" s="326">
        <v>8715.7889373359994</v>
      </c>
      <c r="R292" s="326">
        <v>8715.7889373359994</v>
      </c>
      <c r="S292" s="326"/>
      <c r="T292" s="356">
        <v>28913</v>
      </c>
      <c r="U292" s="334">
        <f t="shared" si="61"/>
        <v>2151.7380175007784</v>
      </c>
      <c r="V292" s="334">
        <f t="shared" si="62"/>
        <v>1958.8034051680804</v>
      </c>
      <c r="W292" s="334">
        <f t="shared" si="63"/>
        <v>2031.8140204607996</v>
      </c>
      <c r="X292" s="334">
        <f t="shared" si="64"/>
        <v>2122.7959196052534</v>
      </c>
      <c r="Y292" s="334">
        <f t="shared" si="65"/>
        <v>2213.7739585360237</v>
      </c>
      <c r="Z292" s="334">
        <f t="shared" si="66"/>
        <v>138.92908864524608</v>
      </c>
      <c r="AA292" s="334">
        <f t="shared" si="67"/>
        <v>111.76745702625117</v>
      </c>
      <c r="AB292" s="334">
        <f t="shared" si="68"/>
        <v>115.17237540206824</v>
      </c>
      <c r="AC292" s="334">
        <f t="shared" si="69"/>
        <v>118.25528675682217</v>
      </c>
      <c r="AD292" s="334">
        <f t="shared" si="70"/>
        <v>125.2114800954588</v>
      </c>
      <c r="AE292" s="334">
        <f t="shared" si="71"/>
        <v>270.55535364714837</v>
      </c>
      <c r="AF292" s="334">
        <f t="shared" si="72"/>
        <v>299.88373710621522</v>
      </c>
      <c r="AG292" s="334">
        <f t="shared" si="73"/>
        <v>301.44879249251198</v>
      </c>
      <c r="AH292" s="334">
        <f t="shared" si="74"/>
        <v>301.44879249251198</v>
      </c>
      <c r="AI292" s="334">
        <f t="shared" si="75"/>
        <v>301.44879249251198</v>
      </c>
    </row>
    <row r="293" spans="1:35" ht="15">
      <c r="A293" s="319">
        <v>931</v>
      </c>
      <c r="B293" s="268" t="s">
        <v>304</v>
      </c>
      <c r="C293" s="320">
        <v>13</v>
      </c>
      <c r="D293" s="326">
        <v>8405.1610199999996</v>
      </c>
      <c r="E293" s="326">
        <v>8627.6372477209352</v>
      </c>
      <c r="F293" s="326">
        <v>8423.6086950762183</v>
      </c>
      <c r="G293" s="326">
        <v>8580.8730039094826</v>
      </c>
      <c r="H293" s="327">
        <v>8770.0243644081584</v>
      </c>
      <c r="I293" s="326">
        <v>2373.26325</v>
      </c>
      <c r="J293" s="326">
        <v>2372.7344585000001</v>
      </c>
      <c r="K293" s="326">
        <v>2594.1982980000002</v>
      </c>
      <c r="L293" s="326">
        <v>2670.7911284999996</v>
      </c>
      <c r="M293" s="327">
        <v>2827.8964889999997</v>
      </c>
      <c r="N293" s="326">
        <v>2014.88868</v>
      </c>
      <c r="O293" s="326">
        <v>2177.4218095728006</v>
      </c>
      <c r="P293" s="326">
        <v>2185.4777375808003</v>
      </c>
      <c r="Q293" s="326">
        <v>2185.4777375808003</v>
      </c>
      <c r="R293" s="326">
        <v>2185.4777375808003</v>
      </c>
      <c r="S293" s="326"/>
      <c r="T293" s="356">
        <v>5951</v>
      </c>
      <c r="U293" s="334">
        <f t="shared" si="61"/>
        <v>1412.3947269366492</v>
      </c>
      <c r="V293" s="334">
        <f t="shared" si="62"/>
        <v>1449.7794064394109</v>
      </c>
      <c r="W293" s="334">
        <f t="shared" si="63"/>
        <v>1415.4946555328881</v>
      </c>
      <c r="X293" s="334">
        <f t="shared" si="64"/>
        <v>1441.9211903729595</v>
      </c>
      <c r="Y293" s="334">
        <f t="shared" si="65"/>
        <v>1473.705993010949</v>
      </c>
      <c r="Z293" s="334">
        <f t="shared" si="66"/>
        <v>398.80074777348347</v>
      </c>
      <c r="AA293" s="334">
        <f t="shared" si="67"/>
        <v>398.71189018652331</v>
      </c>
      <c r="AB293" s="334">
        <f t="shared" si="68"/>
        <v>435.92644900016813</v>
      </c>
      <c r="AC293" s="334">
        <f t="shared" si="69"/>
        <v>448.79703049907573</v>
      </c>
      <c r="AD293" s="334">
        <f t="shared" si="70"/>
        <v>475.19685582255079</v>
      </c>
      <c r="AE293" s="334">
        <f t="shared" si="71"/>
        <v>338.57984876491344</v>
      </c>
      <c r="AF293" s="334">
        <f t="shared" si="72"/>
        <v>365.89175089443802</v>
      </c>
      <c r="AG293" s="334">
        <f t="shared" si="73"/>
        <v>367.24546086049412</v>
      </c>
      <c r="AH293" s="334">
        <f t="shared" si="74"/>
        <v>367.24546086049412</v>
      </c>
      <c r="AI293" s="334">
        <f t="shared" si="75"/>
        <v>367.24546086049412</v>
      </c>
    </row>
    <row r="294" spans="1:35" ht="15">
      <c r="A294" s="319">
        <v>934</v>
      </c>
      <c r="B294" s="268" t="s">
        <v>305</v>
      </c>
      <c r="C294" s="320">
        <v>14</v>
      </c>
      <c r="D294" s="326">
        <v>4905.82672</v>
      </c>
      <c r="E294" s="326">
        <v>4570.4239916785646</v>
      </c>
      <c r="F294" s="326">
        <v>4629.0706603461058</v>
      </c>
      <c r="G294" s="326">
        <v>4770.156111895777</v>
      </c>
      <c r="H294" s="327">
        <v>4890.2968905126427</v>
      </c>
      <c r="I294" s="326">
        <v>634.7658100000001</v>
      </c>
      <c r="J294" s="326">
        <v>625.72684650000008</v>
      </c>
      <c r="K294" s="326">
        <v>684.94899399999997</v>
      </c>
      <c r="L294" s="326">
        <v>705.23450249999996</v>
      </c>
      <c r="M294" s="327">
        <v>746.71888499999989</v>
      </c>
      <c r="N294" s="326">
        <v>842.90861000000007</v>
      </c>
      <c r="O294" s="326">
        <v>886.62221746599994</v>
      </c>
      <c r="P294" s="326">
        <v>887.42793653799993</v>
      </c>
      <c r="Q294" s="326">
        <v>887.42793653799993</v>
      </c>
      <c r="R294" s="326">
        <v>887.42793653799993</v>
      </c>
      <c r="S294" s="326"/>
      <c r="T294" s="356">
        <v>2671</v>
      </c>
      <c r="U294" s="334">
        <f t="shared" si="61"/>
        <v>1836.7003818794458</v>
      </c>
      <c r="V294" s="334">
        <f t="shared" si="62"/>
        <v>1711.1284132079988</v>
      </c>
      <c r="W294" s="334">
        <f t="shared" si="63"/>
        <v>1733.0852341243376</v>
      </c>
      <c r="X294" s="334">
        <f t="shared" si="64"/>
        <v>1785.9064439894337</v>
      </c>
      <c r="Y294" s="334">
        <f t="shared" si="65"/>
        <v>1830.8861439583086</v>
      </c>
      <c r="Z294" s="334">
        <f t="shared" si="66"/>
        <v>237.65099588169227</v>
      </c>
      <c r="AA294" s="334">
        <f t="shared" si="67"/>
        <v>234.26688375140401</v>
      </c>
      <c r="AB294" s="334">
        <f t="shared" si="68"/>
        <v>256.43915911643575</v>
      </c>
      <c r="AC294" s="334">
        <f t="shared" si="69"/>
        <v>264.03388337701233</v>
      </c>
      <c r="AD294" s="334">
        <f t="shared" si="70"/>
        <v>279.56528828154245</v>
      </c>
      <c r="AE294" s="334">
        <f t="shared" si="71"/>
        <v>315.57791463871212</v>
      </c>
      <c r="AF294" s="334">
        <f t="shared" si="72"/>
        <v>331.9439226754024</v>
      </c>
      <c r="AG294" s="334">
        <f t="shared" si="73"/>
        <v>332.24557713889925</v>
      </c>
      <c r="AH294" s="334">
        <f t="shared" si="74"/>
        <v>332.24557713889925</v>
      </c>
      <c r="AI294" s="334">
        <f t="shared" si="75"/>
        <v>332.24557713889925</v>
      </c>
    </row>
    <row r="295" spans="1:35" ht="15">
      <c r="A295" s="319">
        <v>935</v>
      </c>
      <c r="B295" s="268" t="s">
        <v>306</v>
      </c>
      <c r="C295" s="320">
        <v>8</v>
      </c>
      <c r="D295" s="326">
        <v>4870.8005200000007</v>
      </c>
      <c r="E295" s="326">
        <v>5228.8133907322708</v>
      </c>
      <c r="F295" s="326">
        <v>5298.4376172128859</v>
      </c>
      <c r="G295" s="326">
        <v>5391.5415808198422</v>
      </c>
      <c r="H295" s="327">
        <v>5547.9134283243557</v>
      </c>
      <c r="I295" s="326">
        <v>713.12616999999989</v>
      </c>
      <c r="J295" s="326">
        <v>682.16727600000002</v>
      </c>
      <c r="K295" s="326">
        <v>751.23479600000007</v>
      </c>
      <c r="L295" s="326">
        <v>773.76598200000001</v>
      </c>
      <c r="M295" s="327">
        <v>819.28162800000018</v>
      </c>
      <c r="N295" s="326">
        <v>1602.0064200000002</v>
      </c>
      <c r="O295" s="326">
        <v>1664.381444392</v>
      </c>
      <c r="P295" s="326">
        <v>1666.9041940719999</v>
      </c>
      <c r="Q295" s="326">
        <v>1666.9041940719999</v>
      </c>
      <c r="R295" s="326">
        <v>1666.9041940719999</v>
      </c>
      <c r="S295" s="326"/>
      <c r="T295" s="356">
        <v>2985</v>
      </c>
      <c r="U295" s="334">
        <f t="shared" si="61"/>
        <v>1631.7589681742045</v>
      </c>
      <c r="V295" s="334">
        <f t="shared" si="62"/>
        <v>1751.6962783022682</v>
      </c>
      <c r="W295" s="334">
        <f t="shared" si="63"/>
        <v>1775.020977290749</v>
      </c>
      <c r="X295" s="334">
        <f t="shared" si="64"/>
        <v>1806.2115848642688</v>
      </c>
      <c r="Y295" s="334">
        <f t="shared" si="65"/>
        <v>1858.5974634252448</v>
      </c>
      <c r="Z295" s="334">
        <f t="shared" si="66"/>
        <v>238.90323953098826</v>
      </c>
      <c r="AA295" s="334">
        <f t="shared" si="67"/>
        <v>228.53175075376888</v>
      </c>
      <c r="AB295" s="334">
        <f t="shared" si="68"/>
        <v>251.66994840871024</v>
      </c>
      <c r="AC295" s="334">
        <f t="shared" si="69"/>
        <v>259.21808442211056</v>
      </c>
      <c r="AD295" s="334">
        <f t="shared" si="70"/>
        <v>274.46620703517596</v>
      </c>
      <c r="AE295" s="334">
        <f t="shared" si="71"/>
        <v>536.68556783919598</v>
      </c>
      <c r="AF295" s="334">
        <f t="shared" si="72"/>
        <v>557.58172341440536</v>
      </c>
      <c r="AG295" s="334">
        <f t="shared" si="73"/>
        <v>558.4268656857621</v>
      </c>
      <c r="AH295" s="334">
        <f t="shared" si="74"/>
        <v>558.4268656857621</v>
      </c>
      <c r="AI295" s="334">
        <f t="shared" si="75"/>
        <v>558.4268656857621</v>
      </c>
    </row>
    <row r="296" spans="1:35" ht="15">
      <c r="A296" s="319">
        <v>936</v>
      </c>
      <c r="B296" s="268" t="s">
        <v>307</v>
      </c>
      <c r="C296" s="320">
        <v>6</v>
      </c>
      <c r="D296" s="326">
        <v>9913.602710000001</v>
      </c>
      <c r="E296" s="326">
        <v>9298.606756121686</v>
      </c>
      <c r="F296" s="326">
        <v>9422.6773358390528</v>
      </c>
      <c r="G296" s="326">
        <v>9680.9693297898775</v>
      </c>
      <c r="H296" s="327">
        <v>9934.5617511575219</v>
      </c>
      <c r="I296" s="326">
        <v>2433.2619600000003</v>
      </c>
      <c r="J296" s="326">
        <v>2002.6819434999998</v>
      </c>
      <c r="K296" s="326">
        <v>2101.6297359999999</v>
      </c>
      <c r="L296" s="326">
        <v>2159.8921684999996</v>
      </c>
      <c r="M296" s="327">
        <v>2286.9446489999996</v>
      </c>
      <c r="N296" s="326">
        <v>2029.57222</v>
      </c>
      <c r="O296" s="326">
        <v>2260.8280538131999</v>
      </c>
      <c r="P296" s="326">
        <v>2269.5513093812001</v>
      </c>
      <c r="Q296" s="326">
        <v>2269.5513093812001</v>
      </c>
      <c r="R296" s="326">
        <v>2269.5513093812001</v>
      </c>
      <c r="S296" s="326"/>
      <c r="T296" s="356">
        <v>6395</v>
      </c>
      <c r="U296" s="334">
        <f t="shared" si="61"/>
        <v>1550.2115261923379</v>
      </c>
      <c r="V296" s="334">
        <f t="shared" si="62"/>
        <v>1454.0432769541337</v>
      </c>
      <c r="W296" s="334">
        <f t="shared" si="63"/>
        <v>1473.4444622109545</v>
      </c>
      <c r="X296" s="334">
        <f t="shared" si="64"/>
        <v>1513.8341407020919</v>
      </c>
      <c r="Y296" s="334">
        <f t="shared" si="65"/>
        <v>1553.488936850277</v>
      </c>
      <c r="Z296" s="334">
        <f t="shared" si="66"/>
        <v>380.49444253322918</v>
      </c>
      <c r="AA296" s="334">
        <f t="shared" si="67"/>
        <v>313.16371282251754</v>
      </c>
      <c r="AB296" s="334">
        <f t="shared" si="68"/>
        <v>328.63639343236906</v>
      </c>
      <c r="AC296" s="334">
        <f t="shared" si="69"/>
        <v>337.74701618451911</v>
      </c>
      <c r="AD296" s="334">
        <f t="shared" si="70"/>
        <v>357.61448772478496</v>
      </c>
      <c r="AE296" s="334">
        <f t="shared" si="71"/>
        <v>317.36860359655981</v>
      </c>
      <c r="AF296" s="334">
        <f t="shared" si="72"/>
        <v>353.53057917329164</v>
      </c>
      <c r="AG296" s="334">
        <f t="shared" si="73"/>
        <v>354.89465353888977</v>
      </c>
      <c r="AH296" s="334">
        <f t="shared" si="74"/>
        <v>354.89465353888977</v>
      </c>
      <c r="AI296" s="334">
        <f t="shared" si="75"/>
        <v>354.89465353888977</v>
      </c>
    </row>
    <row r="297" spans="1:35" ht="15">
      <c r="A297" s="319">
        <v>946</v>
      </c>
      <c r="B297" s="268" t="s">
        <v>308</v>
      </c>
      <c r="C297" s="320">
        <v>15</v>
      </c>
      <c r="D297" s="326">
        <v>10763.848629999997</v>
      </c>
      <c r="E297" s="326">
        <v>11119.697900680227</v>
      </c>
      <c r="F297" s="326">
        <v>11058.92723871722</v>
      </c>
      <c r="G297" s="326">
        <v>11409.983139360716</v>
      </c>
      <c r="H297" s="327">
        <v>11748.621747354877</v>
      </c>
      <c r="I297" s="326">
        <v>1690.8440399999999</v>
      </c>
      <c r="J297" s="326">
        <v>1334.9531190000002</v>
      </c>
      <c r="K297" s="326">
        <v>1371.5123980000003</v>
      </c>
      <c r="L297" s="326">
        <v>1408.0595100000003</v>
      </c>
      <c r="M297" s="327">
        <v>1490.8865400000002</v>
      </c>
      <c r="N297" s="326">
        <v>2391.1428200000005</v>
      </c>
      <c r="O297" s="326">
        <v>2530.8667859239999</v>
      </c>
      <c r="P297" s="326">
        <v>2537.6794256839999</v>
      </c>
      <c r="Q297" s="326">
        <v>2537.6794256839999</v>
      </c>
      <c r="R297" s="326">
        <v>2537.6794256839999</v>
      </c>
      <c r="S297" s="326"/>
      <c r="T297" s="356">
        <v>6287</v>
      </c>
      <c r="U297" s="334">
        <f t="shared" si="61"/>
        <v>1712.0802656274848</v>
      </c>
      <c r="V297" s="334">
        <f t="shared" si="62"/>
        <v>1768.6810721616393</v>
      </c>
      <c r="W297" s="334">
        <f t="shared" si="63"/>
        <v>1759.0149894571689</v>
      </c>
      <c r="X297" s="334">
        <f t="shared" si="64"/>
        <v>1814.8533703452706</v>
      </c>
      <c r="Y297" s="334">
        <f t="shared" si="65"/>
        <v>1868.7166768498291</v>
      </c>
      <c r="Z297" s="334">
        <f t="shared" si="66"/>
        <v>268.94290440591698</v>
      </c>
      <c r="AA297" s="334">
        <f t="shared" si="67"/>
        <v>212.33547303960557</v>
      </c>
      <c r="AB297" s="334">
        <f t="shared" si="68"/>
        <v>218.1505325274376</v>
      </c>
      <c r="AC297" s="334">
        <f t="shared" si="69"/>
        <v>223.96365675202804</v>
      </c>
      <c r="AD297" s="334">
        <f t="shared" si="70"/>
        <v>237.13798950214732</v>
      </c>
      <c r="AE297" s="334">
        <f t="shared" si="71"/>
        <v>380.33128996341662</v>
      </c>
      <c r="AF297" s="334">
        <f t="shared" si="72"/>
        <v>402.55555685128036</v>
      </c>
      <c r="AG297" s="334">
        <f t="shared" si="73"/>
        <v>403.63916425703832</v>
      </c>
      <c r="AH297" s="334">
        <f t="shared" si="74"/>
        <v>403.63916425703832</v>
      </c>
      <c r="AI297" s="334">
        <f t="shared" si="75"/>
        <v>403.63916425703832</v>
      </c>
    </row>
    <row r="298" spans="1:35" ht="15">
      <c r="A298" s="319">
        <v>976</v>
      </c>
      <c r="B298" s="268" t="s">
        <v>309</v>
      </c>
      <c r="C298" s="320">
        <v>19</v>
      </c>
      <c r="D298" s="326">
        <v>5269.9499100000003</v>
      </c>
      <c r="E298" s="326">
        <v>5862.5105047095021</v>
      </c>
      <c r="F298" s="326">
        <v>5788.9757076071055</v>
      </c>
      <c r="G298" s="326">
        <v>5906.7234705549472</v>
      </c>
      <c r="H298" s="327">
        <v>6049.9675388849546</v>
      </c>
      <c r="I298" s="326">
        <v>670.60647999999992</v>
      </c>
      <c r="J298" s="326">
        <v>536.70752650000009</v>
      </c>
      <c r="K298" s="326">
        <v>556.36553000000004</v>
      </c>
      <c r="L298" s="326">
        <v>571.45208450000007</v>
      </c>
      <c r="M298" s="327">
        <v>605.066913</v>
      </c>
      <c r="N298" s="326">
        <v>1341.6393400000002</v>
      </c>
      <c r="O298" s="326">
        <v>1397.48810162</v>
      </c>
      <c r="P298" s="326">
        <v>1399.0369157960001</v>
      </c>
      <c r="Q298" s="326">
        <v>1399.0369157960001</v>
      </c>
      <c r="R298" s="326">
        <v>1399.0369157960001</v>
      </c>
      <c r="S298" s="326"/>
      <c r="T298" s="356">
        <v>3788</v>
      </c>
      <c r="U298" s="334">
        <f t="shared" si="61"/>
        <v>1391.2222571277719</v>
      </c>
      <c r="V298" s="334">
        <f t="shared" si="62"/>
        <v>1547.6532483393617</v>
      </c>
      <c r="W298" s="334">
        <f t="shared" si="63"/>
        <v>1528.2406831064163</v>
      </c>
      <c r="X298" s="334">
        <f t="shared" si="64"/>
        <v>1559.3250978233757</v>
      </c>
      <c r="Y298" s="334">
        <f t="shared" si="65"/>
        <v>1597.1403217753311</v>
      </c>
      <c r="Z298" s="334">
        <f t="shared" si="66"/>
        <v>177.0344456177402</v>
      </c>
      <c r="AA298" s="334">
        <f t="shared" si="67"/>
        <v>141.68625303590287</v>
      </c>
      <c r="AB298" s="334">
        <f t="shared" si="68"/>
        <v>146.8757998944034</v>
      </c>
      <c r="AC298" s="334">
        <f t="shared" si="69"/>
        <v>150.8585228352693</v>
      </c>
      <c r="AD298" s="334">
        <f t="shared" si="70"/>
        <v>159.73255359028511</v>
      </c>
      <c r="AE298" s="334">
        <f t="shared" si="71"/>
        <v>354.18145195353753</v>
      </c>
      <c r="AF298" s="334">
        <f t="shared" si="72"/>
        <v>368.92505322597674</v>
      </c>
      <c r="AG298" s="334">
        <f t="shared" si="73"/>
        <v>369.3339270844773</v>
      </c>
      <c r="AH298" s="334">
        <f t="shared" si="74"/>
        <v>369.3339270844773</v>
      </c>
      <c r="AI298" s="334">
        <f t="shared" si="75"/>
        <v>369.3339270844773</v>
      </c>
    </row>
    <row r="299" spans="1:35" ht="15">
      <c r="A299" s="319">
        <v>977</v>
      </c>
      <c r="B299" s="268" t="s">
        <v>310</v>
      </c>
      <c r="C299" s="320">
        <v>17</v>
      </c>
      <c r="D299" s="326">
        <v>30507.029029999998</v>
      </c>
      <c r="E299" s="326">
        <v>30568.430367107387</v>
      </c>
      <c r="F299" s="326">
        <v>30859.179988028911</v>
      </c>
      <c r="G299" s="326">
        <v>32283.261989208942</v>
      </c>
      <c r="H299" s="327">
        <v>33448.493837530565</v>
      </c>
      <c r="I299" s="326">
        <v>3791.0399499999999</v>
      </c>
      <c r="J299" s="326">
        <v>3569.9360459999998</v>
      </c>
      <c r="K299" s="326">
        <v>3806.6939099999995</v>
      </c>
      <c r="L299" s="326">
        <v>3914.4143389999999</v>
      </c>
      <c r="M299" s="327">
        <v>4144.6740060000002</v>
      </c>
      <c r="N299" s="326">
        <v>5472.0945999999994</v>
      </c>
      <c r="O299" s="326">
        <v>5616.6546173659999</v>
      </c>
      <c r="P299" s="326">
        <v>5616.6546173659999</v>
      </c>
      <c r="Q299" s="326">
        <v>5616.6546173659999</v>
      </c>
      <c r="R299" s="326">
        <v>5616.6546173659999</v>
      </c>
      <c r="S299" s="326"/>
      <c r="T299" s="356">
        <v>15293</v>
      </c>
      <c r="U299" s="334">
        <f t="shared" si="61"/>
        <v>1994.8361361407178</v>
      </c>
      <c r="V299" s="334">
        <f t="shared" si="62"/>
        <v>1998.8511323551552</v>
      </c>
      <c r="W299" s="334">
        <f t="shared" si="63"/>
        <v>2017.863073826516</v>
      </c>
      <c r="X299" s="334">
        <f t="shared" si="64"/>
        <v>2110.9829326625872</v>
      </c>
      <c r="Y299" s="334">
        <f t="shared" si="65"/>
        <v>2187.1767369077725</v>
      </c>
      <c r="Z299" s="334">
        <f t="shared" si="66"/>
        <v>247.89380435493362</v>
      </c>
      <c r="AA299" s="334">
        <f t="shared" si="67"/>
        <v>233.4359540966455</v>
      </c>
      <c r="AB299" s="334">
        <f t="shared" si="68"/>
        <v>248.9174073105342</v>
      </c>
      <c r="AC299" s="334">
        <f t="shared" si="69"/>
        <v>255.96118086706338</v>
      </c>
      <c r="AD299" s="334">
        <f t="shared" si="70"/>
        <v>271.01772091806708</v>
      </c>
      <c r="AE299" s="334">
        <f t="shared" si="71"/>
        <v>357.81694893088337</v>
      </c>
      <c r="AF299" s="334">
        <f t="shared" si="72"/>
        <v>367.26964083999218</v>
      </c>
      <c r="AG299" s="334">
        <f t="shared" si="73"/>
        <v>367.26964083999218</v>
      </c>
      <c r="AH299" s="334">
        <f t="shared" si="74"/>
        <v>367.26964083999218</v>
      </c>
      <c r="AI299" s="334">
        <f t="shared" si="75"/>
        <v>367.26964083999218</v>
      </c>
    </row>
    <row r="300" spans="1:35" ht="15">
      <c r="A300" s="319">
        <v>980</v>
      </c>
      <c r="B300" s="268" t="s">
        <v>311</v>
      </c>
      <c r="C300" s="320">
        <v>6</v>
      </c>
      <c r="D300" s="326">
        <v>65560.776360000003</v>
      </c>
      <c r="E300" s="326">
        <v>63827.319330411643</v>
      </c>
      <c r="F300" s="326">
        <v>66452.835708540239</v>
      </c>
      <c r="G300" s="326">
        <v>69555.387248300482</v>
      </c>
      <c r="H300" s="327">
        <v>72409.77785656997</v>
      </c>
      <c r="I300" s="326">
        <v>8445.4210999999996</v>
      </c>
      <c r="J300" s="326">
        <v>7266.6577259999995</v>
      </c>
      <c r="K300" s="326">
        <v>7602.315591999999</v>
      </c>
      <c r="L300" s="326">
        <v>7810.9813979999999</v>
      </c>
      <c r="M300" s="327">
        <v>8270.4508919999989</v>
      </c>
      <c r="N300" s="326">
        <v>7997.8788399999994</v>
      </c>
      <c r="O300" s="326">
        <v>8789.4753250959984</v>
      </c>
      <c r="P300" s="326">
        <v>8831.0905164975993</v>
      </c>
      <c r="Q300" s="326">
        <v>8831.0905164975993</v>
      </c>
      <c r="R300" s="326">
        <v>8831.0905164975993</v>
      </c>
      <c r="S300" s="326"/>
      <c r="T300" s="356">
        <v>33607</v>
      </c>
      <c r="U300" s="334">
        <f t="shared" si="61"/>
        <v>1950.8071639836942</v>
      </c>
      <c r="V300" s="334">
        <f t="shared" si="62"/>
        <v>1899.2269268429686</v>
      </c>
      <c r="W300" s="334">
        <f t="shared" si="63"/>
        <v>1977.3510193870395</v>
      </c>
      <c r="X300" s="334">
        <f t="shared" si="64"/>
        <v>2069.6696297884509</v>
      </c>
      <c r="Y300" s="334">
        <f t="shared" si="65"/>
        <v>2154.6040365569665</v>
      </c>
      <c r="Z300" s="334">
        <f t="shared" si="66"/>
        <v>251.29946439729818</v>
      </c>
      <c r="AA300" s="334">
        <f t="shared" si="67"/>
        <v>216.22452840182103</v>
      </c>
      <c r="AB300" s="334">
        <f t="shared" si="68"/>
        <v>226.21226506382595</v>
      </c>
      <c r="AC300" s="334">
        <f t="shared" si="69"/>
        <v>232.42126336775075</v>
      </c>
      <c r="AD300" s="334">
        <f t="shared" si="70"/>
        <v>246.09310238938315</v>
      </c>
      <c r="AE300" s="334">
        <f t="shared" si="71"/>
        <v>237.9825286398667</v>
      </c>
      <c r="AF300" s="334">
        <f t="shared" si="72"/>
        <v>261.53704064915041</v>
      </c>
      <c r="AG300" s="334">
        <f t="shared" si="73"/>
        <v>262.77533003533784</v>
      </c>
      <c r="AH300" s="334">
        <f t="shared" si="74"/>
        <v>262.77533003533784</v>
      </c>
      <c r="AI300" s="334">
        <f t="shared" si="75"/>
        <v>262.77533003533784</v>
      </c>
    </row>
    <row r="301" spans="1:35" ht="15">
      <c r="A301" s="319">
        <v>981</v>
      </c>
      <c r="B301" s="324" t="s">
        <v>312</v>
      </c>
      <c r="C301" s="320">
        <v>5</v>
      </c>
      <c r="D301" s="326">
        <v>4282.2256999999991</v>
      </c>
      <c r="E301" s="326">
        <v>3920.7535851796401</v>
      </c>
      <c r="F301" s="326">
        <v>4016.5215198370524</v>
      </c>
      <c r="G301" s="326">
        <v>4149.8218193901948</v>
      </c>
      <c r="H301" s="327">
        <v>4319.125732782154</v>
      </c>
      <c r="I301" s="326">
        <v>240.45282999999998</v>
      </c>
      <c r="J301" s="326">
        <v>219.42171000000002</v>
      </c>
      <c r="K301" s="326">
        <v>237.95243200000002</v>
      </c>
      <c r="L301" s="326">
        <v>244.918014</v>
      </c>
      <c r="M301" s="327">
        <v>259.32495599999999</v>
      </c>
      <c r="N301" s="326">
        <v>639.34792000000004</v>
      </c>
      <c r="O301" s="326">
        <v>681.3552754079999</v>
      </c>
      <c r="P301" s="326">
        <v>682.22966572799987</v>
      </c>
      <c r="Q301" s="326">
        <v>682.22966572799987</v>
      </c>
      <c r="R301" s="326">
        <v>682.22966572799987</v>
      </c>
      <c r="S301" s="326"/>
      <c r="T301" s="356">
        <v>2237</v>
      </c>
      <c r="U301" s="334">
        <f t="shared" si="61"/>
        <v>1914.2716584711663</v>
      </c>
      <c r="V301" s="334">
        <f t="shared" si="62"/>
        <v>1752.6837662850426</v>
      </c>
      <c r="W301" s="334">
        <f t="shared" si="63"/>
        <v>1795.4946445404794</v>
      </c>
      <c r="X301" s="334">
        <f t="shared" si="64"/>
        <v>1855.0835133617322</v>
      </c>
      <c r="Y301" s="334">
        <f t="shared" si="65"/>
        <v>1930.7669793393627</v>
      </c>
      <c r="Z301" s="334">
        <f t="shared" si="66"/>
        <v>107.48897183728207</v>
      </c>
      <c r="AA301" s="334">
        <f t="shared" si="67"/>
        <v>98.087487706750125</v>
      </c>
      <c r="AB301" s="334">
        <f t="shared" si="68"/>
        <v>106.37122574877068</v>
      </c>
      <c r="AC301" s="334">
        <f t="shared" si="69"/>
        <v>109.48503084488154</v>
      </c>
      <c r="AD301" s="334">
        <f t="shared" si="70"/>
        <v>115.92532677693339</v>
      </c>
      <c r="AE301" s="334">
        <f t="shared" si="71"/>
        <v>285.80595440321861</v>
      </c>
      <c r="AF301" s="334">
        <f t="shared" si="72"/>
        <v>304.58438775502901</v>
      </c>
      <c r="AG301" s="334">
        <f t="shared" si="73"/>
        <v>304.97526407152429</v>
      </c>
      <c r="AH301" s="334">
        <f t="shared" si="74"/>
        <v>304.97526407152429</v>
      </c>
      <c r="AI301" s="334">
        <f t="shared" si="75"/>
        <v>304.97526407152429</v>
      </c>
    </row>
    <row r="302" spans="1:35" ht="15">
      <c r="A302" s="319">
        <v>989</v>
      </c>
      <c r="B302" s="268" t="s">
        <v>313</v>
      </c>
      <c r="C302" s="320">
        <v>14</v>
      </c>
      <c r="D302" s="326">
        <v>9451.9686800000018</v>
      </c>
      <c r="E302" s="326">
        <v>9467.3462805697563</v>
      </c>
      <c r="F302" s="326">
        <v>9616.5174616232871</v>
      </c>
      <c r="G302" s="326">
        <v>9820.5308552258375</v>
      </c>
      <c r="H302" s="327">
        <v>10064.346106935182</v>
      </c>
      <c r="I302" s="326">
        <v>1559.5719800000002</v>
      </c>
      <c r="J302" s="326">
        <v>1248.9796330000001</v>
      </c>
      <c r="K302" s="326">
        <v>1290.033212</v>
      </c>
      <c r="L302" s="326">
        <v>1324.747083</v>
      </c>
      <c r="M302" s="327">
        <v>1402.6733819999999</v>
      </c>
      <c r="N302" s="326">
        <v>2160.41887</v>
      </c>
      <c r="O302" s="326">
        <v>2292.422643156</v>
      </c>
      <c r="P302" s="326">
        <v>2295.9254646120003</v>
      </c>
      <c r="Q302" s="326">
        <v>2295.9254646120003</v>
      </c>
      <c r="R302" s="326">
        <v>2295.9254646120003</v>
      </c>
      <c r="S302" s="326"/>
      <c r="T302" s="356">
        <v>5406</v>
      </c>
      <c r="U302" s="334">
        <f t="shared" si="61"/>
        <v>1748.4218793932671</v>
      </c>
      <c r="V302" s="334">
        <f t="shared" si="62"/>
        <v>1751.266422598919</v>
      </c>
      <c r="W302" s="334">
        <f t="shared" si="63"/>
        <v>1778.8600557941706</v>
      </c>
      <c r="X302" s="334">
        <f t="shared" si="64"/>
        <v>1816.5983823947165</v>
      </c>
      <c r="Y302" s="334">
        <f t="shared" si="65"/>
        <v>1861.6992428662932</v>
      </c>
      <c r="Z302" s="334">
        <f t="shared" si="66"/>
        <v>288.48908250092495</v>
      </c>
      <c r="AA302" s="334">
        <f t="shared" si="67"/>
        <v>231.03581816500187</v>
      </c>
      <c r="AB302" s="334">
        <f t="shared" si="68"/>
        <v>238.62989493155754</v>
      </c>
      <c r="AC302" s="334">
        <f t="shared" si="69"/>
        <v>245.05125471698111</v>
      </c>
      <c r="AD302" s="334">
        <f t="shared" si="70"/>
        <v>259.46603440621533</v>
      </c>
      <c r="AE302" s="334">
        <f t="shared" si="71"/>
        <v>399.63353126156125</v>
      </c>
      <c r="AF302" s="334">
        <f t="shared" si="72"/>
        <v>424.05154331409545</v>
      </c>
      <c r="AG302" s="334">
        <f t="shared" si="73"/>
        <v>424.69949400887907</v>
      </c>
      <c r="AH302" s="334">
        <f t="shared" si="74"/>
        <v>424.69949400887907</v>
      </c>
      <c r="AI302" s="334">
        <f t="shared" si="75"/>
        <v>424.69949400887907</v>
      </c>
    </row>
    <row r="303" spans="1:35" ht="15">
      <c r="A303" s="319">
        <v>992</v>
      </c>
      <c r="B303" s="324" t="s">
        <v>314</v>
      </c>
      <c r="C303" s="320">
        <v>13</v>
      </c>
      <c r="D303" s="326">
        <v>33159.533830000008</v>
      </c>
      <c r="E303" s="326">
        <v>32811.523864924638</v>
      </c>
      <c r="F303" s="326">
        <v>33306.610488018363</v>
      </c>
      <c r="G303" s="326">
        <v>34356.506655788216</v>
      </c>
      <c r="H303" s="327">
        <v>35306.3390438223</v>
      </c>
      <c r="I303" s="326">
        <v>6769.6499599999997</v>
      </c>
      <c r="J303" s="326">
        <v>6495.7563365000015</v>
      </c>
      <c r="K303" s="326">
        <v>6944.4473080000007</v>
      </c>
      <c r="L303" s="326">
        <v>7141.6598715000018</v>
      </c>
      <c r="M303" s="327">
        <v>7561.7575110000016</v>
      </c>
      <c r="N303" s="326">
        <v>6023.71569</v>
      </c>
      <c r="O303" s="326">
        <v>7056.5746901800003</v>
      </c>
      <c r="P303" s="326">
        <v>7109.5639636840006</v>
      </c>
      <c r="Q303" s="326">
        <v>7109.5639636840006</v>
      </c>
      <c r="R303" s="326">
        <v>7109.5639636840006</v>
      </c>
      <c r="S303" s="326"/>
      <c r="T303" s="356">
        <v>18120</v>
      </c>
      <c r="U303" s="334">
        <f t="shared" si="61"/>
        <v>1829.9963482339961</v>
      </c>
      <c r="V303" s="334">
        <f t="shared" si="62"/>
        <v>1810.7905002717791</v>
      </c>
      <c r="W303" s="334">
        <f t="shared" si="63"/>
        <v>1838.1131615904173</v>
      </c>
      <c r="X303" s="334">
        <f t="shared" si="64"/>
        <v>1896.0544512024401</v>
      </c>
      <c r="Y303" s="334">
        <f t="shared" si="65"/>
        <v>1948.4734571645859</v>
      </c>
      <c r="Z303" s="334">
        <f t="shared" si="66"/>
        <v>373.60099116997793</v>
      </c>
      <c r="AA303" s="334">
        <f t="shared" si="67"/>
        <v>358.4854490342164</v>
      </c>
      <c r="AB303" s="334">
        <f t="shared" si="68"/>
        <v>383.24764392935987</v>
      </c>
      <c r="AC303" s="334">
        <f t="shared" si="69"/>
        <v>394.13133948675511</v>
      </c>
      <c r="AD303" s="334">
        <f t="shared" si="70"/>
        <v>417.31553592715244</v>
      </c>
      <c r="AE303" s="334">
        <f t="shared" si="71"/>
        <v>332.43464072847684</v>
      </c>
      <c r="AF303" s="334">
        <f t="shared" si="72"/>
        <v>389.435689303532</v>
      </c>
      <c r="AG303" s="334">
        <f t="shared" si="73"/>
        <v>392.36004214591617</v>
      </c>
      <c r="AH303" s="334">
        <f t="shared" si="74"/>
        <v>392.36004214591617</v>
      </c>
      <c r="AI303" s="334">
        <f t="shared" si="75"/>
        <v>392.36004214591617</v>
      </c>
    </row>
    <row r="304" spans="1:35" s="8" customFormat="1" ht="15">
      <c r="A304" s="315">
        <v>0</v>
      </c>
      <c r="B304" s="315" t="s">
        <v>1091</v>
      </c>
      <c r="C304" s="315">
        <v>0</v>
      </c>
      <c r="D304" s="335">
        <f>SUM(D10:D303)</f>
        <v>10220998.007559991</v>
      </c>
      <c r="E304" s="335">
        <f t="shared" ref="E304:R304" si="76">SUM(E10:E303)</f>
        <v>9512398.7185233198</v>
      </c>
      <c r="F304" s="335">
        <f t="shared" si="76"/>
        <v>9761841.4980290607</v>
      </c>
      <c r="G304" s="335">
        <f t="shared" si="76"/>
        <v>10195323.610278364</v>
      </c>
      <c r="H304" s="335">
        <f t="shared" si="76"/>
        <v>10586473.40222632</v>
      </c>
      <c r="I304" s="335">
        <f t="shared" si="76"/>
        <v>2054432.977760002</v>
      </c>
      <c r="J304" s="335">
        <f t="shared" si="76"/>
        <v>1739999.9999999998</v>
      </c>
      <c r="K304" s="335">
        <f t="shared" si="76"/>
        <v>1820000.0000000002</v>
      </c>
      <c r="L304" s="335">
        <f t="shared" si="76"/>
        <v>1869999.9999999986</v>
      </c>
      <c r="M304" s="335">
        <f t="shared" si="76"/>
        <v>1980000.0000000009</v>
      </c>
      <c r="N304" s="335">
        <f t="shared" si="76"/>
        <v>2184985.8024699981</v>
      </c>
      <c r="O304" s="335">
        <f t="shared" si="76"/>
        <v>2326444.4180865288</v>
      </c>
      <c r="P304" s="335">
        <f t="shared" si="76"/>
        <v>2332166.2918546968</v>
      </c>
      <c r="Q304" s="335">
        <f t="shared" si="76"/>
        <v>2332166.2918546968</v>
      </c>
      <c r="R304" s="335">
        <f t="shared" si="76"/>
        <v>2332166.2918546968</v>
      </c>
      <c r="S304" s="335">
        <f>SUM(S10:S303)</f>
        <v>0</v>
      </c>
      <c r="T304" s="357">
        <f t="shared" ref="T304" si="77">SUM(T10:T303)</f>
        <v>5533611</v>
      </c>
      <c r="U304" s="336">
        <f t="shared" si="61"/>
        <v>1847.0756270290756</v>
      </c>
      <c r="V304" s="336">
        <f t="shared" si="62"/>
        <v>1719.0219403791339</v>
      </c>
      <c r="W304" s="336">
        <f t="shared" si="63"/>
        <v>1764.0996987372368</v>
      </c>
      <c r="X304" s="336">
        <f t="shared" si="64"/>
        <v>1842.435908537547</v>
      </c>
      <c r="Y304" s="336">
        <f t="shared" si="65"/>
        <v>1913.1220828905971</v>
      </c>
      <c r="Z304" s="336">
        <f t="shared" si="66"/>
        <v>371.26443795199953</v>
      </c>
      <c r="AA304" s="336">
        <f t="shared" si="67"/>
        <v>314.44205239580441</v>
      </c>
      <c r="AB304" s="336">
        <f t="shared" si="68"/>
        <v>328.89915825308287</v>
      </c>
      <c r="AC304" s="336">
        <f t="shared" si="69"/>
        <v>337.93484941388158</v>
      </c>
      <c r="AD304" s="336">
        <f t="shared" si="70"/>
        <v>357.81336996763974</v>
      </c>
      <c r="AE304" s="336">
        <f t="shared" si="71"/>
        <v>394.85713803698854</v>
      </c>
      <c r="AF304" s="336">
        <f t="shared" si="72"/>
        <v>420.42066529189145</v>
      </c>
      <c r="AG304" s="336">
        <f t="shared" si="73"/>
        <v>421.4546869764963</v>
      </c>
      <c r="AH304" s="336">
        <f t="shared" si="74"/>
        <v>421.4546869764963</v>
      </c>
      <c r="AI304" s="336">
        <f t="shared" si="75"/>
        <v>421.4546869764963</v>
      </c>
    </row>
  </sheetData>
  <autoFilter ref="A10:XEW10" xr:uid="{1A282963-9796-4253-BA40-E157C956A758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E8B47-73BF-49E7-A812-0811A9B34074}">
  <dimension ref="A1:V334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RowHeight="16.5"/>
  <cols>
    <col min="1" max="1" width="8.28515625" style="46" customWidth="1"/>
    <col min="2" max="2" width="15.5703125" style="10" bestFit="1" customWidth="1"/>
    <col min="3" max="3" width="13.85546875" style="32" bestFit="1" customWidth="1"/>
    <col min="4" max="5" width="12.7109375" style="10" bestFit="1" customWidth="1"/>
    <col min="6" max="6" width="12.7109375" style="18" bestFit="1" customWidth="1"/>
    <col min="7" max="7" width="12.7109375" style="12" bestFit="1" customWidth="1"/>
    <col min="8" max="8" width="12.5703125" style="258" bestFit="1" customWidth="1"/>
    <col min="9" max="9" width="5.28515625" customWidth="1"/>
    <col min="10" max="15" width="9.140625" style="10"/>
    <col min="16" max="16" width="4.28515625" customWidth="1"/>
    <col min="17" max="22" width="10.28515625" style="10" customWidth="1"/>
  </cols>
  <sheetData>
    <row r="1" spans="1:22" ht="45.75">
      <c r="A1" s="348" t="s">
        <v>1092</v>
      </c>
      <c r="B1" s="37"/>
      <c r="F1" s="10"/>
      <c r="G1" s="10"/>
    </row>
    <row r="2" spans="1:22" ht="18.75">
      <c r="A2" s="339" t="s">
        <v>1039</v>
      </c>
      <c r="F2" s="10"/>
      <c r="G2" s="10"/>
    </row>
    <row r="3" spans="1:22" ht="18.75">
      <c r="A3" s="340" t="s">
        <v>1049</v>
      </c>
      <c r="F3" s="11"/>
      <c r="G3" s="11"/>
    </row>
    <row r="4" spans="1:22" ht="18.75">
      <c r="A4" s="341"/>
      <c r="F4" s="10"/>
      <c r="G4" s="10"/>
    </row>
    <row r="5" spans="1:22">
      <c r="A5" s="33"/>
      <c r="F5" s="10"/>
      <c r="G5" s="10"/>
    </row>
    <row r="6" spans="1:22">
      <c r="A6" s="34"/>
      <c r="F6" s="10"/>
      <c r="G6" s="10"/>
    </row>
    <row r="7" spans="1:22">
      <c r="A7" s="35"/>
      <c r="F7" s="10"/>
      <c r="G7" s="10"/>
    </row>
    <row r="8" spans="1:22" s="8" customFormat="1">
      <c r="A8" s="35"/>
      <c r="B8" s="23"/>
      <c r="C8" s="296" t="s">
        <v>1093</v>
      </c>
      <c r="D8" s="23"/>
      <c r="E8" s="23"/>
      <c r="F8" s="228"/>
      <c r="G8" s="229"/>
      <c r="H8" s="346"/>
      <c r="J8" s="23" t="s">
        <v>1095</v>
      </c>
      <c r="K8" s="23"/>
      <c r="L8" s="23"/>
      <c r="M8" s="23"/>
      <c r="N8" s="23"/>
      <c r="O8" s="23"/>
      <c r="Q8" s="23" t="s">
        <v>1094</v>
      </c>
      <c r="R8" s="23"/>
      <c r="S8" s="23"/>
      <c r="T8" s="23"/>
      <c r="U8" s="23"/>
      <c r="V8" s="23"/>
    </row>
    <row r="9" spans="1:22" s="50" customFormat="1">
      <c r="A9" s="38" t="s">
        <v>317</v>
      </c>
      <c r="B9" s="38" t="s">
        <v>13</v>
      </c>
      <c r="C9" s="343">
        <v>2022</v>
      </c>
      <c r="D9" s="343">
        <v>2023</v>
      </c>
      <c r="E9" s="343">
        <v>2024</v>
      </c>
      <c r="F9" s="344">
        <v>2025</v>
      </c>
      <c r="G9" s="344">
        <v>2026</v>
      </c>
      <c r="H9" s="344">
        <v>2027</v>
      </c>
      <c r="I9" s="345"/>
      <c r="J9" s="343">
        <v>2022</v>
      </c>
      <c r="K9" s="343">
        <v>2023</v>
      </c>
      <c r="L9" s="343">
        <v>2024</v>
      </c>
      <c r="M9" s="344">
        <v>2025</v>
      </c>
      <c r="N9" s="344">
        <v>2026</v>
      </c>
      <c r="O9" s="344">
        <v>2027</v>
      </c>
      <c r="Q9" s="343">
        <v>2022</v>
      </c>
      <c r="R9" s="343">
        <v>2023</v>
      </c>
      <c r="S9" s="343">
        <v>2024</v>
      </c>
      <c r="T9" s="344">
        <v>2025</v>
      </c>
      <c r="U9" s="344">
        <v>2026</v>
      </c>
      <c r="V9" s="344">
        <v>2027</v>
      </c>
    </row>
    <row r="10" spans="1:22" s="8" customFormat="1" ht="33.75" customHeight="1">
      <c r="A10" s="39"/>
      <c r="B10" s="39" t="s">
        <v>318</v>
      </c>
      <c r="C10" s="47">
        <v>10727679688.091026</v>
      </c>
      <c r="D10" s="48">
        <v>3616390786.3503027</v>
      </c>
      <c r="E10" s="48">
        <v>3339116527.4557471</v>
      </c>
      <c r="F10" s="49">
        <v>3931346875.1539302</v>
      </c>
      <c r="G10" s="49">
        <v>4010751970.0483046</v>
      </c>
      <c r="H10" s="47">
        <v>4102878074.6732168</v>
      </c>
      <c r="J10" s="47">
        <f>C10/Q10</f>
        <v>1941.8941578323097</v>
      </c>
      <c r="K10" s="47">
        <f>D10/R10</f>
        <v>653.75852204900468</v>
      </c>
      <c r="L10" s="47">
        <f>E10/S10</f>
        <v>602.88597483309672</v>
      </c>
      <c r="M10" s="47">
        <f>F10/T10</f>
        <v>709.00319900743443</v>
      </c>
      <c r="N10" s="47">
        <f>G10/U10</f>
        <v>722.58145804522053</v>
      </c>
      <c r="O10" s="47">
        <f>H10/V10</f>
        <v>738.4992512502422</v>
      </c>
      <c r="Q10" s="347">
        <v>5524338</v>
      </c>
      <c r="R10" s="347">
        <v>5531692</v>
      </c>
      <c r="S10" s="347">
        <v>5538554</v>
      </c>
      <c r="T10" s="347">
        <v>5544893</v>
      </c>
      <c r="U10" s="347">
        <v>5550588</v>
      </c>
      <c r="V10" s="347">
        <v>5555697</v>
      </c>
    </row>
    <row r="11" spans="1:22">
      <c r="A11" s="17">
        <v>5</v>
      </c>
      <c r="B11" s="10" t="s">
        <v>319</v>
      </c>
      <c r="C11" s="15">
        <v>39102983.801306009</v>
      </c>
      <c r="D11" s="40">
        <v>14872298.497199986</v>
      </c>
      <c r="E11" s="40">
        <v>13550146.357065005</v>
      </c>
      <c r="F11" s="41">
        <v>14298103.24097782</v>
      </c>
      <c r="G11" s="18">
        <v>14287352.612707365</v>
      </c>
      <c r="H11" s="258">
        <v>14668531.721436139</v>
      </c>
      <c r="J11" s="258">
        <f>C11/Q11</f>
        <v>4259.1203356176893</v>
      </c>
      <c r="K11" s="258">
        <f>D11/R11</f>
        <v>1640.8096312003515</v>
      </c>
      <c r="L11" s="258">
        <f>E11/S11</f>
        <v>1513.8136919969841</v>
      </c>
      <c r="M11" s="258">
        <f>F11/T11</f>
        <v>1617.2495465419997</v>
      </c>
      <c r="N11" s="258">
        <f>G11/U11</f>
        <v>1636.5810552929399</v>
      </c>
      <c r="O11" s="258">
        <f>H11/V11</f>
        <v>1701.4884261032523</v>
      </c>
      <c r="Q11" s="342">
        <v>9181</v>
      </c>
      <c r="R11" s="342">
        <v>9064</v>
      </c>
      <c r="S11" s="342">
        <v>8951</v>
      </c>
      <c r="T11" s="342">
        <v>8841</v>
      </c>
      <c r="U11" s="342">
        <v>8730</v>
      </c>
      <c r="V11" s="342">
        <v>8621</v>
      </c>
    </row>
    <row r="12" spans="1:22">
      <c r="A12" s="17">
        <v>9</v>
      </c>
      <c r="B12" s="10" t="s">
        <v>320</v>
      </c>
      <c r="C12" s="15">
        <v>10638767.052599501</v>
      </c>
      <c r="D12" s="40">
        <v>3691993.6748929024</v>
      </c>
      <c r="E12" s="40">
        <v>3645238.8519568788</v>
      </c>
      <c r="F12" s="41">
        <v>3753628.6294998461</v>
      </c>
      <c r="G12" s="18">
        <v>3782356.5589647265</v>
      </c>
      <c r="H12" s="258">
        <v>3966623.2505053775</v>
      </c>
      <c r="J12" s="258">
        <f>C12/Q12</f>
        <v>4305.4500415214488</v>
      </c>
      <c r="K12" s="258">
        <f>D12/R12</f>
        <v>1510.0178629418824</v>
      </c>
      <c r="L12" s="258">
        <f>E12/S12</f>
        <v>1505.6748665662449</v>
      </c>
      <c r="M12" s="258">
        <f>F12/T12</f>
        <v>1565.9693906966399</v>
      </c>
      <c r="N12" s="258">
        <f>G12/U12</f>
        <v>1592.57118272199</v>
      </c>
      <c r="O12" s="258">
        <f>H12/V12</f>
        <v>1686.4894772556877</v>
      </c>
      <c r="Q12" s="342">
        <v>2471</v>
      </c>
      <c r="R12" s="342">
        <v>2445</v>
      </c>
      <c r="S12" s="342">
        <v>2421</v>
      </c>
      <c r="T12" s="342">
        <v>2397</v>
      </c>
      <c r="U12" s="342">
        <v>2375</v>
      </c>
      <c r="V12" s="342">
        <v>2352</v>
      </c>
    </row>
    <row r="13" spans="1:22">
      <c r="A13" s="17">
        <v>10</v>
      </c>
      <c r="B13" s="10" t="s">
        <v>25</v>
      </c>
      <c r="C13" s="15">
        <v>45138769.489638083</v>
      </c>
      <c r="D13" s="40">
        <v>12378596.215403765</v>
      </c>
      <c r="E13" s="40">
        <v>10675673.316342864</v>
      </c>
      <c r="F13" s="41">
        <v>12100233.13555456</v>
      </c>
      <c r="G13" s="18">
        <v>12255284.396400817</v>
      </c>
      <c r="H13" s="258">
        <v>13189199.730803572</v>
      </c>
      <c r="J13" s="258">
        <f>C13/Q13</f>
        <v>4078.3131089300759</v>
      </c>
      <c r="K13" s="258">
        <f>D13/R13</f>
        <v>1131.2919224459665</v>
      </c>
      <c r="L13" s="258">
        <f>E13/S13</f>
        <v>987.11727381811045</v>
      </c>
      <c r="M13" s="258">
        <f>F13/T13</f>
        <v>1132.3444820844618</v>
      </c>
      <c r="N13" s="258">
        <f>G13/U13</f>
        <v>1160.3185378148851</v>
      </c>
      <c r="O13" s="258">
        <f>H13/V13</f>
        <v>1262.9703850238027</v>
      </c>
      <c r="Q13" s="342">
        <v>11068</v>
      </c>
      <c r="R13" s="342">
        <v>10942</v>
      </c>
      <c r="S13" s="342">
        <v>10815</v>
      </c>
      <c r="T13" s="342">
        <v>10686</v>
      </c>
      <c r="U13" s="342">
        <v>10562</v>
      </c>
      <c r="V13" s="342">
        <v>10443</v>
      </c>
    </row>
    <row r="14" spans="1:22">
      <c r="A14" s="17">
        <v>16</v>
      </c>
      <c r="B14" s="10" t="s">
        <v>321</v>
      </c>
      <c r="C14" s="15">
        <v>23134318.277163357</v>
      </c>
      <c r="D14" s="40">
        <v>10265561.163969774</v>
      </c>
      <c r="E14" s="40">
        <v>7840039.6016140599</v>
      </c>
      <c r="F14" s="41">
        <v>7867956.8692758959</v>
      </c>
      <c r="G14" s="18">
        <v>7724678.7285314463</v>
      </c>
      <c r="H14" s="258">
        <v>7490673.1566986786</v>
      </c>
      <c r="J14" s="258">
        <f>C14/Q14</f>
        <v>2901.2187455685171</v>
      </c>
      <c r="K14" s="258">
        <f>D14/R14</f>
        <v>1294.3589918005011</v>
      </c>
      <c r="L14" s="258">
        <f>E14/S14</f>
        <v>994.1718997735303</v>
      </c>
      <c r="M14" s="258">
        <f>F14/T14</f>
        <v>1003.9500917794942</v>
      </c>
      <c r="N14" s="258">
        <f>G14/U14</f>
        <v>991.48745071639667</v>
      </c>
      <c r="O14" s="258">
        <f>H14/V14</f>
        <v>967.41226355400727</v>
      </c>
      <c r="Q14" s="342">
        <v>7974</v>
      </c>
      <c r="R14" s="342">
        <v>7931</v>
      </c>
      <c r="S14" s="342">
        <v>7886</v>
      </c>
      <c r="T14" s="342">
        <v>7837</v>
      </c>
      <c r="U14" s="342">
        <v>7791</v>
      </c>
      <c r="V14" s="342">
        <v>7743</v>
      </c>
    </row>
    <row r="15" spans="1:22">
      <c r="A15" s="17">
        <v>18</v>
      </c>
      <c r="B15" s="10" t="s">
        <v>322</v>
      </c>
      <c r="C15" s="15">
        <v>8679270.4766594283</v>
      </c>
      <c r="D15" s="40">
        <v>3612492.6533472352</v>
      </c>
      <c r="E15" s="40">
        <v>3216471.0406718133</v>
      </c>
      <c r="F15" s="41">
        <v>3592869.5065502692</v>
      </c>
      <c r="G15" s="18">
        <v>3781120.4669126859</v>
      </c>
      <c r="H15" s="258">
        <v>3791207.2586144106</v>
      </c>
      <c r="J15" s="258">
        <f>C15/Q15</f>
        <v>1810.0668355911216</v>
      </c>
      <c r="K15" s="258">
        <f>D15/R15</f>
        <v>758.44901392971553</v>
      </c>
      <c r="L15" s="258">
        <f>E15/S15</f>
        <v>679.44043951664833</v>
      </c>
      <c r="M15" s="258">
        <f>F15/T15</f>
        <v>762.97929635809498</v>
      </c>
      <c r="N15" s="258">
        <f>G15/U15</f>
        <v>806.89724005819164</v>
      </c>
      <c r="O15" s="258">
        <f>H15/V15</f>
        <v>812.69180248969144</v>
      </c>
      <c r="Q15" s="342">
        <v>4795</v>
      </c>
      <c r="R15" s="342">
        <v>4763</v>
      </c>
      <c r="S15" s="342">
        <v>4734</v>
      </c>
      <c r="T15" s="342">
        <v>4709</v>
      </c>
      <c r="U15" s="342">
        <v>4686</v>
      </c>
      <c r="V15" s="342">
        <v>4665</v>
      </c>
    </row>
    <row r="16" spans="1:22">
      <c r="A16" s="17">
        <v>19</v>
      </c>
      <c r="B16" s="10" t="s">
        <v>323</v>
      </c>
      <c r="C16" s="15">
        <v>7492765.3180620763</v>
      </c>
      <c r="D16" s="40">
        <v>3092970.1240240978</v>
      </c>
      <c r="E16" s="40">
        <v>2053910.8041458414</v>
      </c>
      <c r="F16" s="41">
        <v>2121301.5950428471</v>
      </c>
      <c r="G16" s="18">
        <v>2327947.2346907919</v>
      </c>
      <c r="H16" s="258">
        <v>2638414.511120006</v>
      </c>
      <c r="J16" s="258">
        <f>C16/Q16</f>
        <v>1894.0256112391498</v>
      </c>
      <c r="K16" s="258">
        <f>D16/R16</f>
        <v>781.25034706342456</v>
      </c>
      <c r="L16" s="258">
        <f>E16/S16</f>
        <v>518.40252502419014</v>
      </c>
      <c r="M16" s="258">
        <f>F16/T16</f>
        <v>534.73697883610964</v>
      </c>
      <c r="N16" s="258">
        <f>G16/U16</f>
        <v>585.94191660981426</v>
      </c>
      <c r="O16" s="258">
        <f>H16/V16</f>
        <v>662.58526145655594</v>
      </c>
      <c r="Q16" s="342">
        <v>3956</v>
      </c>
      <c r="R16" s="342">
        <v>3959</v>
      </c>
      <c r="S16" s="342">
        <v>3962</v>
      </c>
      <c r="T16" s="342">
        <v>3967</v>
      </c>
      <c r="U16" s="342">
        <v>3973</v>
      </c>
      <c r="V16" s="342">
        <v>3982</v>
      </c>
    </row>
    <row r="17" spans="1:22">
      <c r="A17" s="17">
        <v>20</v>
      </c>
      <c r="B17" s="10" t="s">
        <v>22</v>
      </c>
      <c r="C17" s="15">
        <v>35933280.333046563</v>
      </c>
      <c r="D17" s="40">
        <v>9215046.7590151355</v>
      </c>
      <c r="E17" s="40">
        <v>5664309.476828021</v>
      </c>
      <c r="F17" s="41">
        <v>7533169.0840668045</v>
      </c>
      <c r="G17" s="18">
        <v>7843673.2252074517</v>
      </c>
      <c r="H17" s="258">
        <v>8539221.5774384066</v>
      </c>
      <c r="J17" s="258">
        <f>C17/Q17</f>
        <v>2226.0736174604485</v>
      </c>
      <c r="K17" s="258">
        <f>D17/R17</f>
        <v>575.11369649972755</v>
      </c>
      <c r="L17" s="258">
        <f>E17/S17</f>
        <v>356.11149734867479</v>
      </c>
      <c r="M17" s="258">
        <f>F17/T17</f>
        <v>476.93378183392241</v>
      </c>
      <c r="N17" s="258">
        <f>G17/U17</f>
        <v>499.85172222836172</v>
      </c>
      <c r="O17" s="258">
        <f>H17/V17</f>
        <v>547.56149903420373</v>
      </c>
      <c r="Q17" s="342">
        <v>16142</v>
      </c>
      <c r="R17" s="342">
        <v>16023</v>
      </c>
      <c r="S17" s="342">
        <v>15906</v>
      </c>
      <c r="T17" s="342">
        <v>15795</v>
      </c>
      <c r="U17" s="342">
        <v>15692</v>
      </c>
      <c r="V17" s="342">
        <v>15595</v>
      </c>
    </row>
    <row r="18" spans="1:22">
      <c r="A18" s="17">
        <v>46</v>
      </c>
      <c r="B18" s="10" t="s">
        <v>324</v>
      </c>
      <c r="C18" s="15">
        <v>6039587.7549782004</v>
      </c>
      <c r="D18" s="40">
        <v>1877733.9311023471</v>
      </c>
      <c r="E18" s="40">
        <v>1905601.7910090047</v>
      </c>
      <c r="F18" s="41">
        <v>2055154.3585228403</v>
      </c>
      <c r="G18" s="18">
        <v>2066605.7316534622</v>
      </c>
      <c r="H18" s="258">
        <v>2139876.071109042</v>
      </c>
      <c r="J18" s="258">
        <f>C18/Q18</f>
        <v>4500.4379694323397</v>
      </c>
      <c r="K18" s="258">
        <f>D18/R18</f>
        <v>1415.0218018857174</v>
      </c>
      <c r="L18" s="258">
        <f>E18/S18</f>
        <v>1450.2296735228347</v>
      </c>
      <c r="M18" s="258">
        <f>F18/T18</f>
        <v>1580.8879680944926</v>
      </c>
      <c r="N18" s="258">
        <f>G18/U18</f>
        <v>1605.7542592489995</v>
      </c>
      <c r="O18" s="258">
        <f>H18/V18</f>
        <v>1679.6515471813516</v>
      </c>
      <c r="Q18" s="342">
        <v>1342</v>
      </c>
      <c r="R18" s="342">
        <v>1327</v>
      </c>
      <c r="S18" s="342">
        <v>1314</v>
      </c>
      <c r="T18" s="342">
        <v>1300</v>
      </c>
      <c r="U18" s="342">
        <v>1287</v>
      </c>
      <c r="V18" s="342">
        <v>1274</v>
      </c>
    </row>
    <row r="19" spans="1:22">
      <c r="A19" s="17">
        <v>47</v>
      </c>
      <c r="B19" s="10" t="s">
        <v>325</v>
      </c>
      <c r="C19" s="15">
        <v>9856303.6695750207</v>
      </c>
      <c r="D19" s="40">
        <v>3700089.1036176248</v>
      </c>
      <c r="E19" s="40">
        <v>3449208.3947242647</v>
      </c>
      <c r="F19" s="41">
        <v>3864117.1732198782</v>
      </c>
      <c r="G19" s="18">
        <v>3930481.6620645765</v>
      </c>
      <c r="H19" s="258">
        <v>3971372.2549522249</v>
      </c>
      <c r="J19" s="258">
        <f>C19/Q19</f>
        <v>5509.3927722610515</v>
      </c>
      <c r="K19" s="258">
        <f>D19/R19</f>
        <v>2077.534589341732</v>
      </c>
      <c r="L19" s="258">
        <f>E19/S19</f>
        <v>1944.31138372281</v>
      </c>
      <c r="M19" s="258">
        <f>F19/T19</f>
        <v>2185.5866364365829</v>
      </c>
      <c r="N19" s="258">
        <f>G19/U19</f>
        <v>2231.9600579583057</v>
      </c>
      <c r="O19" s="258">
        <f>H19/V19</f>
        <v>2265.471908130191</v>
      </c>
      <c r="Q19" s="342">
        <v>1789</v>
      </c>
      <c r="R19" s="342">
        <v>1781</v>
      </c>
      <c r="S19" s="342">
        <v>1774</v>
      </c>
      <c r="T19" s="342">
        <v>1768</v>
      </c>
      <c r="U19" s="342">
        <v>1761</v>
      </c>
      <c r="V19" s="342">
        <v>1753</v>
      </c>
    </row>
    <row r="20" spans="1:22">
      <c r="A20" s="17">
        <v>49</v>
      </c>
      <c r="B20" s="10" t="s">
        <v>326</v>
      </c>
      <c r="C20" s="15">
        <v>165597964.74648702</v>
      </c>
      <c r="D20" s="40">
        <v>358855318.96878588</v>
      </c>
      <c r="E20" s="40">
        <v>392236711.63463128</v>
      </c>
      <c r="F20" s="41">
        <v>421879905.18609411</v>
      </c>
      <c r="G20" s="18">
        <v>424611965.98701417</v>
      </c>
      <c r="H20" s="258">
        <v>429173430.06185162</v>
      </c>
      <c r="J20" s="258">
        <f>C20/Q20</f>
        <v>547.52359818179934</v>
      </c>
      <c r="K20" s="258">
        <f>D20/R20</f>
        <v>1169.9196993130417</v>
      </c>
      <c r="L20" s="258">
        <f>E20/S20</f>
        <v>1261.8807780160898</v>
      </c>
      <c r="M20" s="258">
        <f>F20/T20</f>
        <v>1340.3778437478168</v>
      </c>
      <c r="N20" s="258">
        <f>G20/U20</f>
        <v>1333.295546136548</v>
      </c>
      <c r="O20" s="258">
        <f>H20/V20</f>
        <v>1332.7994871629414</v>
      </c>
      <c r="Q20" s="342">
        <v>302449</v>
      </c>
      <c r="R20" s="342">
        <v>306735</v>
      </c>
      <c r="S20" s="342">
        <v>310835</v>
      </c>
      <c r="T20" s="342">
        <v>314747</v>
      </c>
      <c r="U20" s="342">
        <v>318468</v>
      </c>
      <c r="V20" s="342">
        <v>322009</v>
      </c>
    </row>
    <row r="21" spans="1:22">
      <c r="A21" s="17">
        <v>50</v>
      </c>
      <c r="B21" s="10" t="s">
        <v>327</v>
      </c>
      <c r="C21" s="15">
        <v>27452382.645067517</v>
      </c>
      <c r="D21" s="40">
        <v>7099718.6355568767</v>
      </c>
      <c r="E21" s="40">
        <v>5049559.3587223608</v>
      </c>
      <c r="F21" s="41">
        <v>5891152.8239241894</v>
      </c>
      <c r="G21" s="18">
        <v>6205934.7466375288</v>
      </c>
      <c r="H21" s="258">
        <v>6613631.7744196998</v>
      </c>
      <c r="J21" s="258">
        <f>C21/Q21</f>
        <v>2444.3400093551345</v>
      </c>
      <c r="K21" s="258">
        <f>D21/R21</f>
        <v>639.49906643459531</v>
      </c>
      <c r="L21" s="258">
        <f>E21/S21</f>
        <v>459.8451287425882</v>
      </c>
      <c r="M21" s="258">
        <f>F21/T21</f>
        <v>542.21378959265439</v>
      </c>
      <c r="N21" s="258">
        <f>G21/U21</f>
        <v>577.08152749093631</v>
      </c>
      <c r="O21" s="258">
        <f>H21/V21</f>
        <v>620.99828867790609</v>
      </c>
      <c r="Q21" s="342">
        <v>11231</v>
      </c>
      <c r="R21" s="342">
        <v>11102</v>
      </c>
      <c r="S21" s="342">
        <v>10981</v>
      </c>
      <c r="T21" s="342">
        <v>10865</v>
      </c>
      <c r="U21" s="342">
        <v>10754</v>
      </c>
      <c r="V21" s="342">
        <v>10650</v>
      </c>
    </row>
    <row r="22" spans="1:22">
      <c r="A22" s="17">
        <v>51</v>
      </c>
      <c r="B22" s="10" t="s">
        <v>328</v>
      </c>
      <c r="C22" s="15">
        <v>14126657.65628678</v>
      </c>
      <c r="D22" s="40">
        <v>-3955503.5904209297</v>
      </c>
      <c r="E22" s="40">
        <v>-4731933.0330458693</v>
      </c>
      <c r="F22" s="41">
        <v>-4343153.0310922433</v>
      </c>
      <c r="G22" s="18">
        <v>-4179268.1606408814</v>
      </c>
      <c r="H22" s="258">
        <v>-4472152.7851139866</v>
      </c>
      <c r="J22" s="258">
        <f>C22/Q22</f>
        <v>1483.1136647020242</v>
      </c>
      <c r="K22" s="258">
        <f>D22/R22</f>
        <v>-414.40582403571813</v>
      </c>
      <c r="L22" s="258">
        <f>E22/S22</f>
        <v>-494.92030468004072</v>
      </c>
      <c r="M22" s="258">
        <f>F22/T22</f>
        <v>-453.92485692853711</v>
      </c>
      <c r="N22" s="258">
        <f>G22/U22</f>
        <v>-436.93341982654277</v>
      </c>
      <c r="O22" s="258">
        <f>H22/V22</f>
        <v>-467.84734649168183</v>
      </c>
      <c r="Q22" s="342">
        <v>9525</v>
      </c>
      <c r="R22" s="342">
        <v>9545</v>
      </c>
      <c r="S22" s="342">
        <v>9561</v>
      </c>
      <c r="T22" s="342">
        <v>9568</v>
      </c>
      <c r="U22" s="342">
        <v>9565</v>
      </c>
      <c r="V22" s="342">
        <v>9559</v>
      </c>
    </row>
    <row r="23" spans="1:22">
      <c r="A23" s="17">
        <v>52</v>
      </c>
      <c r="B23" s="10" t="s">
        <v>329</v>
      </c>
      <c r="C23" s="15">
        <v>10076898.294686601</v>
      </c>
      <c r="D23" s="40">
        <v>3832556.6571462075</v>
      </c>
      <c r="E23" s="40">
        <v>3534402.0251499414</v>
      </c>
      <c r="F23" s="41">
        <v>3560162.6730225594</v>
      </c>
      <c r="G23" s="18">
        <v>3658797.1094003143</v>
      </c>
      <c r="H23" s="258">
        <v>3738561.3688115198</v>
      </c>
      <c r="J23" s="258">
        <f>C23/Q23</f>
        <v>4291.694333341823</v>
      </c>
      <c r="K23" s="258">
        <f>D23/R23</f>
        <v>1651.252329662304</v>
      </c>
      <c r="L23" s="258">
        <f>E23/S23</f>
        <v>1540.7157912597827</v>
      </c>
      <c r="M23" s="258">
        <f>F23/T23</f>
        <v>1569.0448096176992</v>
      </c>
      <c r="N23" s="258">
        <f>G23/U23</f>
        <v>1630.4799952764324</v>
      </c>
      <c r="O23" s="258">
        <f>H23/V23</f>
        <v>1684.7955695410185</v>
      </c>
      <c r="Q23" s="342">
        <v>2348</v>
      </c>
      <c r="R23" s="342">
        <v>2321</v>
      </c>
      <c r="S23" s="342">
        <v>2294</v>
      </c>
      <c r="T23" s="342">
        <v>2269</v>
      </c>
      <c r="U23" s="342">
        <v>2244</v>
      </c>
      <c r="V23" s="342">
        <v>2219</v>
      </c>
    </row>
    <row r="24" spans="1:22">
      <c r="A24" s="17">
        <v>61</v>
      </c>
      <c r="B24" s="10" t="s">
        <v>330</v>
      </c>
      <c r="C24" s="15">
        <v>50180024.069074407</v>
      </c>
      <c r="D24" s="40">
        <v>12868504.514890507</v>
      </c>
      <c r="E24" s="40">
        <v>9844783.310728332</v>
      </c>
      <c r="F24" s="41">
        <v>11830781.841957781</v>
      </c>
      <c r="G24" s="18">
        <v>11492410.836962122</v>
      </c>
      <c r="H24" s="258">
        <v>11364450.145890547</v>
      </c>
      <c r="J24" s="258">
        <f>C24/Q24</f>
        <v>3034.4091473105404</v>
      </c>
      <c r="K24" s="258">
        <f>D24/R24</f>
        <v>784.18674679405888</v>
      </c>
      <c r="L24" s="258">
        <f>E24/S24</f>
        <v>604.49363322659531</v>
      </c>
      <c r="M24" s="258">
        <f>F24/T24</f>
        <v>732.01224118040966</v>
      </c>
      <c r="N24" s="258">
        <f>G24/U24</f>
        <v>716.30583626041653</v>
      </c>
      <c r="O24" s="258">
        <f>H24/V24</f>
        <v>713.71287734035968</v>
      </c>
      <c r="Q24" s="342">
        <v>16537</v>
      </c>
      <c r="R24" s="342">
        <v>16410</v>
      </c>
      <c r="S24" s="342">
        <v>16286</v>
      </c>
      <c r="T24" s="342">
        <v>16162</v>
      </c>
      <c r="U24" s="342">
        <v>16044</v>
      </c>
      <c r="V24" s="342">
        <v>15923</v>
      </c>
    </row>
    <row r="25" spans="1:22">
      <c r="A25" s="17">
        <v>69</v>
      </c>
      <c r="B25" s="10" t="s">
        <v>331</v>
      </c>
      <c r="C25" s="15">
        <v>27188402.663840145</v>
      </c>
      <c r="D25" s="40">
        <v>6447865.5908183865</v>
      </c>
      <c r="E25" s="40">
        <v>5092692.8699010955</v>
      </c>
      <c r="F25" s="41">
        <v>5363485.6038575917</v>
      </c>
      <c r="G25" s="18">
        <v>5964127.3106605085</v>
      </c>
      <c r="H25" s="258">
        <v>6204175.2977557378</v>
      </c>
      <c r="J25" s="258">
        <f>C25/Q25</f>
        <v>4073.7792424093714</v>
      </c>
      <c r="K25" s="258">
        <f>D25/R25</f>
        <v>981.70913380304296</v>
      </c>
      <c r="L25" s="258">
        <f>E25/S25</f>
        <v>787.61102225504101</v>
      </c>
      <c r="M25" s="258">
        <f>F25/T25</f>
        <v>842.12366209100196</v>
      </c>
      <c r="N25" s="258">
        <f>G25/U25</f>
        <v>950.6100272012286</v>
      </c>
      <c r="O25" s="258">
        <f>H25/V25</f>
        <v>1003.2624996370856</v>
      </c>
      <c r="Q25" s="342">
        <v>6674</v>
      </c>
      <c r="R25" s="342">
        <v>6568</v>
      </c>
      <c r="S25" s="342">
        <v>6466</v>
      </c>
      <c r="T25" s="342">
        <v>6369</v>
      </c>
      <c r="U25" s="342">
        <v>6274</v>
      </c>
      <c r="V25" s="342">
        <v>6184</v>
      </c>
    </row>
    <row r="26" spans="1:22">
      <c r="A26" s="17">
        <v>71</v>
      </c>
      <c r="B26" s="10" t="s">
        <v>332</v>
      </c>
      <c r="C26" s="15">
        <v>28519223.296234097</v>
      </c>
      <c r="D26" s="40">
        <v>10444880.034691479</v>
      </c>
      <c r="E26" s="40">
        <v>9210072.7337356657</v>
      </c>
      <c r="F26" s="41">
        <v>9804303.3619934358</v>
      </c>
      <c r="G26" s="18">
        <v>10148828.770258909</v>
      </c>
      <c r="H26" s="258">
        <v>10772237.184787093</v>
      </c>
      <c r="J26" s="258">
        <f>C26/Q26</f>
        <v>4403.8331217161976</v>
      </c>
      <c r="K26" s="258">
        <f>D26/R26</f>
        <v>1636.3590842380509</v>
      </c>
      <c r="L26" s="258">
        <f>E26/S26</f>
        <v>1462.6127892227514</v>
      </c>
      <c r="M26" s="258">
        <f>F26/T26</f>
        <v>1577.7765307359891</v>
      </c>
      <c r="N26" s="258">
        <f>G26/U26</f>
        <v>1654.2508182981107</v>
      </c>
      <c r="O26" s="258">
        <f>H26/V26</f>
        <v>1777.5968951793882</v>
      </c>
      <c r="Q26" s="342">
        <v>6476</v>
      </c>
      <c r="R26" s="342">
        <v>6383</v>
      </c>
      <c r="S26" s="342">
        <v>6297</v>
      </c>
      <c r="T26" s="342">
        <v>6214</v>
      </c>
      <c r="U26" s="342">
        <v>6135</v>
      </c>
      <c r="V26" s="342">
        <v>6060</v>
      </c>
    </row>
    <row r="27" spans="1:22">
      <c r="A27" s="17">
        <v>72</v>
      </c>
      <c r="B27" s="10" t="s">
        <v>333</v>
      </c>
      <c r="C27" s="15">
        <v>3990659.5384981222</v>
      </c>
      <c r="D27" s="40">
        <v>1502255.6185635186</v>
      </c>
      <c r="E27" s="40">
        <v>1212034.3801149626</v>
      </c>
      <c r="F27" s="41">
        <v>1283019.5856916469</v>
      </c>
      <c r="G27" s="18">
        <v>1317014.1741567387</v>
      </c>
      <c r="H27" s="258">
        <v>1361870.8462185622</v>
      </c>
      <c r="J27" s="258">
        <f>C27/Q27</f>
        <v>4263.5251479680792</v>
      </c>
      <c r="K27" s="258">
        <f>D27/R27</f>
        <v>1611.8622516775952</v>
      </c>
      <c r="L27" s="258">
        <f>E27/S27</f>
        <v>1308.8924191306292</v>
      </c>
      <c r="M27" s="258">
        <f>F27/T27</f>
        <v>1394.5865061865727</v>
      </c>
      <c r="N27" s="258">
        <f>G27/U27</f>
        <v>1440.9345450292547</v>
      </c>
      <c r="O27" s="258">
        <f>H27/V27</f>
        <v>1499.8577601526015</v>
      </c>
      <c r="Q27" s="342">
        <v>936</v>
      </c>
      <c r="R27" s="342">
        <v>932</v>
      </c>
      <c r="S27" s="342">
        <v>926</v>
      </c>
      <c r="T27" s="342">
        <v>920</v>
      </c>
      <c r="U27" s="342">
        <v>914</v>
      </c>
      <c r="V27" s="342">
        <v>908</v>
      </c>
    </row>
    <row r="28" spans="1:22">
      <c r="A28" s="17">
        <v>74</v>
      </c>
      <c r="B28" s="10" t="s">
        <v>334</v>
      </c>
      <c r="C28" s="15">
        <v>4867285.5433669323</v>
      </c>
      <c r="D28" s="40">
        <v>1132397.6899911996</v>
      </c>
      <c r="E28" s="40">
        <v>1225728.0714632589</v>
      </c>
      <c r="F28" s="41">
        <v>1251031.6038345951</v>
      </c>
      <c r="G28" s="18">
        <v>1269914.0819034856</v>
      </c>
      <c r="H28" s="258">
        <v>1347720.7511722995</v>
      </c>
      <c r="J28" s="258">
        <f>C28/Q28</f>
        <v>4648.7923050304989</v>
      </c>
      <c r="K28" s="258">
        <f>D28/R28</f>
        <v>1106.938113383382</v>
      </c>
      <c r="L28" s="258">
        <f>E28/S28</f>
        <v>1224.5035678953636</v>
      </c>
      <c r="M28" s="258">
        <f>F28/T28</f>
        <v>1277.8668067769102</v>
      </c>
      <c r="N28" s="258">
        <f>G28/U28</f>
        <v>1324.2065504728735</v>
      </c>
      <c r="O28" s="258">
        <f>H28/V28</f>
        <v>1433.7454799705313</v>
      </c>
      <c r="Q28" s="342">
        <v>1047</v>
      </c>
      <c r="R28" s="342">
        <v>1023</v>
      </c>
      <c r="S28" s="342">
        <v>1001</v>
      </c>
      <c r="T28" s="342">
        <v>979</v>
      </c>
      <c r="U28" s="342">
        <v>959</v>
      </c>
      <c r="V28" s="342">
        <v>940</v>
      </c>
    </row>
    <row r="29" spans="1:22">
      <c r="A29" s="17">
        <v>75</v>
      </c>
      <c r="B29" s="10" t="s">
        <v>335</v>
      </c>
      <c r="C29" s="15">
        <v>42809353.496614426</v>
      </c>
      <c r="D29" s="40">
        <v>2513806.3374569211</v>
      </c>
      <c r="E29" s="40">
        <v>-3396918.0579633238</v>
      </c>
      <c r="F29" s="41">
        <v>-1377437.0473637967</v>
      </c>
      <c r="G29" s="18">
        <v>-1162546.3720562095</v>
      </c>
      <c r="H29" s="258">
        <v>-1726527.9194929507</v>
      </c>
      <c r="J29" s="258">
        <f>C29/Q29</f>
        <v>2197.7182348485253</v>
      </c>
      <c r="K29" s="258">
        <f>D29/R29</f>
        <v>130.34358277802141</v>
      </c>
      <c r="L29" s="258">
        <f>E29/S29</f>
        <v>-177.86773787639143</v>
      </c>
      <c r="M29" s="258">
        <f>F29/T29</f>
        <v>-72.826321632853805</v>
      </c>
      <c r="N29" s="258">
        <f>G29/U29</f>
        <v>-62.055427140824676</v>
      </c>
      <c r="O29" s="258">
        <f>H29/V29</f>
        <v>-93.034158826002297</v>
      </c>
      <c r="Q29" s="342">
        <v>19479</v>
      </c>
      <c r="R29" s="342">
        <v>19286</v>
      </c>
      <c r="S29" s="342">
        <v>19098</v>
      </c>
      <c r="T29" s="342">
        <v>18914</v>
      </c>
      <c r="U29" s="342">
        <v>18734</v>
      </c>
      <c r="V29" s="342">
        <v>18558</v>
      </c>
    </row>
    <row r="30" spans="1:22">
      <c r="A30" s="17">
        <v>77</v>
      </c>
      <c r="B30" s="10" t="s">
        <v>336</v>
      </c>
      <c r="C30" s="15">
        <v>20094759.166921213</v>
      </c>
      <c r="D30" s="40">
        <v>5012995.3735019322</v>
      </c>
      <c r="E30" s="40">
        <v>3827057.8057344696</v>
      </c>
      <c r="F30" s="41">
        <v>4798889.1646924</v>
      </c>
      <c r="G30" s="18">
        <v>4853880.9930348275</v>
      </c>
      <c r="H30" s="258">
        <v>5013306.6445124326</v>
      </c>
      <c r="J30" s="258">
        <f>C30/Q30</f>
        <v>4354.227338444467</v>
      </c>
      <c r="K30" s="258">
        <f>D30/R30</f>
        <v>1104.184002973994</v>
      </c>
      <c r="L30" s="258">
        <f>E30/S30</f>
        <v>855.97356424389841</v>
      </c>
      <c r="M30" s="258">
        <f>F30/T30</f>
        <v>1089.6660228638511</v>
      </c>
      <c r="N30" s="258">
        <f>G30/U30</f>
        <v>1118.4057587637851</v>
      </c>
      <c r="O30" s="258">
        <f>H30/V30</f>
        <v>1171.6070681262988</v>
      </c>
      <c r="Q30" s="342">
        <v>4615</v>
      </c>
      <c r="R30" s="342">
        <v>4540</v>
      </c>
      <c r="S30" s="342">
        <v>4471</v>
      </c>
      <c r="T30" s="342">
        <v>4404</v>
      </c>
      <c r="U30" s="342">
        <v>4340</v>
      </c>
      <c r="V30" s="342">
        <v>4279</v>
      </c>
    </row>
    <row r="31" spans="1:22">
      <c r="A31" s="17">
        <v>78</v>
      </c>
      <c r="B31" s="10" t="s">
        <v>337</v>
      </c>
      <c r="C31" s="15">
        <v>15557414.867355652</v>
      </c>
      <c r="D31" s="40">
        <v>70189.361357652582</v>
      </c>
      <c r="E31" s="40">
        <v>-1694861.8745690724</v>
      </c>
      <c r="F31" s="41">
        <v>-1049361.918310914</v>
      </c>
      <c r="G31" s="18">
        <v>-914778.7865253475</v>
      </c>
      <c r="H31" s="258">
        <v>-1035304.2154925012</v>
      </c>
      <c r="J31" s="258">
        <f>C31/Q31</f>
        <v>2012.0815917428417</v>
      </c>
      <c r="K31" s="258">
        <f>D31/R31</f>
        <v>9.2403056026398875</v>
      </c>
      <c r="L31" s="258">
        <f>E31/S31</f>
        <v>-226.98029658083198</v>
      </c>
      <c r="M31" s="258">
        <f>F31/T31</f>
        <v>-142.80918866506721</v>
      </c>
      <c r="N31" s="258">
        <f>G31/U31</f>
        <v>-126.42050670610109</v>
      </c>
      <c r="O31" s="258">
        <f>H31/V31</f>
        <v>-145.28546386366841</v>
      </c>
      <c r="Q31" s="342">
        <v>7732</v>
      </c>
      <c r="R31" s="342">
        <v>7596</v>
      </c>
      <c r="S31" s="342">
        <v>7467</v>
      </c>
      <c r="T31" s="342">
        <v>7348</v>
      </c>
      <c r="U31" s="342">
        <v>7236</v>
      </c>
      <c r="V31" s="342">
        <v>7126</v>
      </c>
    </row>
    <row r="32" spans="1:22">
      <c r="A32" s="17">
        <v>79</v>
      </c>
      <c r="B32" s="10" t="s">
        <v>338</v>
      </c>
      <c r="C32" s="15">
        <v>13609611.636669671</v>
      </c>
      <c r="D32" s="40">
        <v>-1174253.5173400296</v>
      </c>
      <c r="E32" s="40">
        <v>-1633232.6358768258</v>
      </c>
      <c r="F32" s="41">
        <v>-893080.00432775775</v>
      </c>
      <c r="G32" s="18">
        <v>-577688.36794707179</v>
      </c>
      <c r="H32" s="258">
        <v>-471105.37981396355</v>
      </c>
      <c r="J32" s="258">
        <f>C32/Q32</f>
        <v>2029.1652954629001</v>
      </c>
      <c r="K32" s="258">
        <f>D32/R32</f>
        <v>-177.16558801147096</v>
      </c>
      <c r="L32" s="258">
        <f>E32/S32</f>
        <v>-249.12029223258477</v>
      </c>
      <c r="M32" s="258">
        <f>F32/T32</f>
        <v>-137.67226827929053</v>
      </c>
      <c r="N32" s="258">
        <f>G32/U32</f>
        <v>-89.954588593440022</v>
      </c>
      <c r="O32" s="258">
        <f>H32/V32</f>
        <v>-74.084821483560873</v>
      </c>
      <c r="Q32" s="342">
        <v>6707</v>
      </c>
      <c r="R32" s="342">
        <v>6628</v>
      </c>
      <c r="S32" s="342">
        <v>6556</v>
      </c>
      <c r="T32" s="342">
        <v>6487</v>
      </c>
      <c r="U32" s="342">
        <v>6422</v>
      </c>
      <c r="V32" s="342">
        <v>6359</v>
      </c>
    </row>
    <row r="33" spans="1:22">
      <c r="A33" s="17">
        <v>81</v>
      </c>
      <c r="B33" s="10" t="s">
        <v>339</v>
      </c>
      <c r="C33" s="15">
        <v>9868934.4876437373</v>
      </c>
      <c r="D33" s="40">
        <v>698259.95778637193</v>
      </c>
      <c r="E33" s="40">
        <v>-60983.304172083968</v>
      </c>
      <c r="F33" s="41">
        <v>322515.07341439975</v>
      </c>
      <c r="G33" s="18">
        <v>335875.62778116623</v>
      </c>
      <c r="H33" s="258">
        <v>478317.53831303376</v>
      </c>
      <c r="J33" s="258">
        <f>C33/Q33</f>
        <v>3903.8506675805925</v>
      </c>
      <c r="K33" s="258">
        <f>D33/R33</f>
        <v>282.2392715385497</v>
      </c>
      <c r="L33" s="258">
        <f>E33/S33</f>
        <v>-25.158128783863024</v>
      </c>
      <c r="M33" s="258">
        <f>F33/T33</f>
        <v>135.62450522052134</v>
      </c>
      <c r="N33" s="258">
        <f>G33/U33</f>
        <v>143.72085056960472</v>
      </c>
      <c r="O33" s="258">
        <f>H33/V33</f>
        <v>208.05460561680459</v>
      </c>
      <c r="Q33" s="342">
        <v>2528</v>
      </c>
      <c r="R33" s="342">
        <v>2474</v>
      </c>
      <c r="S33" s="342">
        <v>2424</v>
      </c>
      <c r="T33" s="342">
        <v>2378</v>
      </c>
      <c r="U33" s="342">
        <v>2337</v>
      </c>
      <c r="V33" s="342">
        <v>2299</v>
      </c>
    </row>
    <row r="34" spans="1:22">
      <c r="A34" s="17">
        <v>82</v>
      </c>
      <c r="B34" s="10" t="s">
        <v>340</v>
      </c>
      <c r="C34" s="15">
        <v>13903882.636982713</v>
      </c>
      <c r="D34" s="40">
        <v>5532646.8767740941</v>
      </c>
      <c r="E34" s="40">
        <v>4567558.0472112596</v>
      </c>
      <c r="F34" s="41">
        <v>3551691.6654598238</v>
      </c>
      <c r="G34" s="18">
        <v>3463080.4857429592</v>
      </c>
      <c r="H34" s="258">
        <v>3734215.122525055</v>
      </c>
      <c r="J34" s="258">
        <f>C34/Q34</f>
        <v>1497.295136440094</v>
      </c>
      <c r="K34" s="258">
        <f>D34/R34</f>
        <v>599.16037218692804</v>
      </c>
      <c r="L34" s="258">
        <f>E34/S34</f>
        <v>497.71799577326573</v>
      </c>
      <c r="M34" s="258">
        <f>F34/T34</f>
        <v>389.35449084190134</v>
      </c>
      <c r="N34" s="258">
        <f>G34/U34</f>
        <v>381.98549368442082</v>
      </c>
      <c r="O34" s="258">
        <f>H34/V34</f>
        <v>414.49829309857421</v>
      </c>
      <c r="Q34" s="342">
        <v>9286</v>
      </c>
      <c r="R34" s="342">
        <v>9234</v>
      </c>
      <c r="S34" s="342">
        <v>9177</v>
      </c>
      <c r="T34" s="342">
        <v>9122</v>
      </c>
      <c r="U34" s="342">
        <v>9066</v>
      </c>
      <c r="V34" s="342">
        <v>9009</v>
      </c>
    </row>
    <row r="35" spans="1:22">
      <c r="A35" s="17">
        <v>86</v>
      </c>
      <c r="B35" s="10" t="s">
        <v>341</v>
      </c>
      <c r="C35" s="15">
        <v>16384637.324863438</v>
      </c>
      <c r="D35" s="40">
        <v>6277830.020150017</v>
      </c>
      <c r="E35" s="40">
        <v>4227961.6604879536</v>
      </c>
      <c r="F35" s="41">
        <v>4934999.839787432</v>
      </c>
      <c r="G35" s="18">
        <v>5078970.5206489172</v>
      </c>
      <c r="H35" s="258">
        <v>5453645.8555653244</v>
      </c>
      <c r="J35" s="258">
        <f>C35/Q35</f>
        <v>2053.2126973513082</v>
      </c>
      <c r="K35" s="258">
        <f>D35/R35</f>
        <v>795.26602738155782</v>
      </c>
      <c r="L35" s="258">
        <f>E35/S35</f>
        <v>541.42164944140779</v>
      </c>
      <c r="M35" s="258">
        <f>F35/T35</f>
        <v>638.33913333170767</v>
      </c>
      <c r="N35" s="258">
        <f>G35/U35</f>
        <v>663.13755329010542</v>
      </c>
      <c r="O35" s="258">
        <f>H35/V35</f>
        <v>718.3411295528615</v>
      </c>
      <c r="Q35" s="342">
        <v>7980</v>
      </c>
      <c r="R35" s="342">
        <v>7894</v>
      </c>
      <c r="S35" s="342">
        <v>7809</v>
      </c>
      <c r="T35" s="342">
        <v>7731</v>
      </c>
      <c r="U35" s="342">
        <v>7659</v>
      </c>
      <c r="V35" s="342">
        <v>7592</v>
      </c>
    </row>
    <row r="36" spans="1:22">
      <c r="A36" s="17">
        <v>90</v>
      </c>
      <c r="B36" s="10" t="s">
        <v>342</v>
      </c>
      <c r="C36" s="15">
        <v>13394793.459619874</v>
      </c>
      <c r="D36" s="40">
        <v>653779.01737816446</v>
      </c>
      <c r="E36" s="40">
        <v>100334.16653863981</v>
      </c>
      <c r="F36" s="41">
        <v>974555.6474570455</v>
      </c>
      <c r="G36" s="18">
        <v>984981.52964704018</v>
      </c>
      <c r="H36" s="258">
        <v>1071659.478720447</v>
      </c>
      <c r="J36" s="258">
        <f>C36/Q36</f>
        <v>4370.2425643131728</v>
      </c>
      <c r="K36" s="258">
        <f>D36/R36</f>
        <v>217.27451557931687</v>
      </c>
      <c r="L36" s="258">
        <f>E36/S36</f>
        <v>33.965526925741301</v>
      </c>
      <c r="M36" s="258">
        <f>F36/T36</f>
        <v>335.7063890654652</v>
      </c>
      <c r="N36" s="258">
        <f>G36/U36</f>
        <v>345.00228709178288</v>
      </c>
      <c r="O36" s="258">
        <f>H36/V36</f>
        <v>381.9171342553268</v>
      </c>
      <c r="Q36" s="342">
        <v>3065</v>
      </c>
      <c r="R36" s="342">
        <v>3009</v>
      </c>
      <c r="S36" s="342">
        <v>2954</v>
      </c>
      <c r="T36" s="342">
        <v>2903</v>
      </c>
      <c r="U36" s="342">
        <v>2855</v>
      </c>
      <c r="V36" s="342">
        <v>2806</v>
      </c>
    </row>
    <row r="37" spans="1:22">
      <c r="A37" s="17">
        <v>91</v>
      </c>
      <c r="B37" s="10" t="s">
        <v>343</v>
      </c>
      <c r="C37" s="15">
        <v>377642712.52386636</v>
      </c>
      <c r="D37" s="40">
        <v>200210427.26410121</v>
      </c>
      <c r="E37" s="40">
        <v>294844708.7015357</v>
      </c>
      <c r="F37" s="41">
        <v>384384926.93059587</v>
      </c>
      <c r="G37" s="18">
        <v>408978250.08970171</v>
      </c>
      <c r="H37" s="258">
        <v>428820587.82709879</v>
      </c>
      <c r="J37" s="258">
        <f>C37/Q37</f>
        <v>565.11091071010424</v>
      </c>
      <c r="K37" s="258">
        <f>D37/R37</f>
        <v>297.42099110026845</v>
      </c>
      <c r="L37" s="258">
        <f>E37/S37</f>
        <v>434.92359560235559</v>
      </c>
      <c r="M37" s="258">
        <f>F37/T37</f>
        <v>563.15267534468944</v>
      </c>
      <c r="N37" s="258">
        <f>G37/U37</f>
        <v>595.26448482096976</v>
      </c>
      <c r="O37" s="258">
        <f>H37/V37</f>
        <v>620.21889989774229</v>
      </c>
      <c r="Q37" s="342">
        <v>668263</v>
      </c>
      <c r="R37" s="342">
        <v>673155</v>
      </c>
      <c r="S37" s="342">
        <v>677923</v>
      </c>
      <c r="T37" s="342">
        <v>682559</v>
      </c>
      <c r="U37" s="342">
        <v>687053</v>
      </c>
      <c r="V37" s="342">
        <v>691402</v>
      </c>
    </row>
    <row r="38" spans="1:22">
      <c r="A38" s="17">
        <v>92</v>
      </c>
      <c r="B38" s="10" t="s">
        <v>344</v>
      </c>
      <c r="C38" s="15">
        <v>287596677.53059745</v>
      </c>
      <c r="D38" s="40">
        <v>179656467.43321162</v>
      </c>
      <c r="E38" s="40">
        <v>176677744.94600335</v>
      </c>
      <c r="F38" s="41">
        <v>214538455.2907052</v>
      </c>
      <c r="G38" s="18">
        <v>222114677.93101749</v>
      </c>
      <c r="H38" s="258">
        <v>228644653.48777387</v>
      </c>
      <c r="J38" s="258">
        <f>C38/Q38</f>
        <v>1174.0460868648911</v>
      </c>
      <c r="K38" s="258">
        <f>D38/R38</f>
        <v>723.16444981991629</v>
      </c>
      <c r="L38" s="258">
        <f>E38/S38</f>
        <v>701.79281573136791</v>
      </c>
      <c r="M38" s="258">
        <f>F38/T38</f>
        <v>841.561592799192</v>
      </c>
      <c r="N38" s="258">
        <f>G38/U38</f>
        <v>861.02974806956581</v>
      </c>
      <c r="O38" s="258">
        <f>H38/V38</f>
        <v>876.50667022327718</v>
      </c>
      <c r="Q38" s="342">
        <v>244962</v>
      </c>
      <c r="R38" s="342">
        <v>248431</v>
      </c>
      <c r="S38" s="342">
        <v>251752</v>
      </c>
      <c r="T38" s="342">
        <v>254929</v>
      </c>
      <c r="U38" s="342">
        <v>257964</v>
      </c>
      <c r="V38" s="342">
        <v>260859</v>
      </c>
    </row>
    <row r="39" spans="1:22">
      <c r="A39" s="17">
        <v>97</v>
      </c>
      <c r="B39" s="10" t="s">
        <v>345</v>
      </c>
      <c r="C39" s="15">
        <v>7420527.2815552745</v>
      </c>
      <c r="D39" s="40">
        <v>368665.77322100452</v>
      </c>
      <c r="E39" s="40">
        <v>52949.907726071076</v>
      </c>
      <c r="F39" s="41">
        <v>676151.21340310317</v>
      </c>
      <c r="G39" s="18">
        <v>759844.15274592303</v>
      </c>
      <c r="H39" s="258">
        <v>759621.08262563916</v>
      </c>
      <c r="J39" s="258">
        <f>C39/Q39</f>
        <v>3490.3703111736945</v>
      </c>
      <c r="K39" s="258">
        <f>D39/R39</f>
        <v>174.55765777509683</v>
      </c>
      <c r="L39" s="258">
        <f>E39/S39</f>
        <v>25.22625427635592</v>
      </c>
      <c r="M39" s="258">
        <f>F39/T39</f>
        <v>324.13768619515974</v>
      </c>
      <c r="N39" s="258">
        <f>G39/U39</f>
        <v>366.36651530661669</v>
      </c>
      <c r="O39" s="258">
        <f>H39/V39</f>
        <v>368.03347026436006</v>
      </c>
      <c r="Q39" s="342">
        <v>2126</v>
      </c>
      <c r="R39" s="342">
        <v>2112</v>
      </c>
      <c r="S39" s="342">
        <v>2099</v>
      </c>
      <c r="T39" s="342">
        <v>2086</v>
      </c>
      <c r="U39" s="342">
        <v>2074</v>
      </c>
      <c r="V39" s="342">
        <v>2064</v>
      </c>
    </row>
    <row r="40" spans="1:22">
      <c r="A40" s="17">
        <v>98</v>
      </c>
      <c r="B40" s="10" t="s">
        <v>346</v>
      </c>
      <c r="C40" s="15">
        <v>47780770.290066473</v>
      </c>
      <c r="D40" s="40">
        <v>20758270.253262356</v>
      </c>
      <c r="E40" s="40">
        <v>17269308.46956712</v>
      </c>
      <c r="F40" s="41">
        <v>19443445.950971235</v>
      </c>
      <c r="G40" s="18">
        <v>19234471.190357018</v>
      </c>
      <c r="H40" s="258">
        <v>19775799.524121657</v>
      </c>
      <c r="J40" s="258">
        <f>C40/Q40</f>
        <v>2076.7927278683214</v>
      </c>
      <c r="K40" s="258">
        <f>D40/R40</f>
        <v>907.50503861425011</v>
      </c>
      <c r="L40" s="258">
        <f>E40/S40</f>
        <v>759.5913116150042</v>
      </c>
      <c r="M40" s="258">
        <f>F40/T40</f>
        <v>860.44368504541467</v>
      </c>
      <c r="N40" s="258">
        <f>G40/U40</f>
        <v>856.34972576274515</v>
      </c>
      <c r="O40" s="258">
        <f>H40/V40</f>
        <v>885.496777151375</v>
      </c>
      <c r="Q40" s="342">
        <v>23007</v>
      </c>
      <c r="R40" s="342">
        <v>22874</v>
      </c>
      <c r="S40" s="342">
        <v>22735</v>
      </c>
      <c r="T40" s="342">
        <v>22597</v>
      </c>
      <c r="U40" s="342">
        <v>22461</v>
      </c>
      <c r="V40" s="342">
        <v>22333</v>
      </c>
    </row>
    <row r="41" spans="1:22">
      <c r="A41" s="17">
        <v>102</v>
      </c>
      <c r="B41" s="10" t="s">
        <v>347</v>
      </c>
      <c r="C41" s="15">
        <v>29734978.998687528</v>
      </c>
      <c r="D41" s="40">
        <v>10100089.862772154</v>
      </c>
      <c r="E41" s="40">
        <v>8047646.9434995903</v>
      </c>
      <c r="F41" s="41">
        <v>9085990.5786500648</v>
      </c>
      <c r="G41" s="18">
        <v>9274772.6955915745</v>
      </c>
      <c r="H41" s="258">
        <v>9618001.9792262781</v>
      </c>
      <c r="J41" s="258">
        <f>C41/Q41</f>
        <v>3057.8958246284992</v>
      </c>
      <c r="K41" s="258">
        <f>D41/R41</f>
        <v>1049.2509726544934</v>
      </c>
      <c r="L41" s="258">
        <f>E41/S41</f>
        <v>844.18828737014474</v>
      </c>
      <c r="M41" s="258">
        <f>F41/T41</f>
        <v>962.19322023192467</v>
      </c>
      <c r="N41" s="258">
        <f>G41/U41</f>
        <v>991.4241256645189</v>
      </c>
      <c r="O41" s="258">
        <f>H41/V41</f>
        <v>1037.2050015341613</v>
      </c>
      <c r="Q41" s="342">
        <v>9724</v>
      </c>
      <c r="R41" s="342">
        <v>9626</v>
      </c>
      <c r="S41" s="342">
        <v>9533</v>
      </c>
      <c r="T41" s="342">
        <v>9443</v>
      </c>
      <c r="U41" s="342">
        <v>9355</v>
      </c>
      <c r="V41" s="342">
        <v>9273</v>
      </c>
    </row>
    <row r="42" spans="1:22">
      <c r="A42" s="17">
        <v>103</v>
      </c>
      <c r="B42" s="10" t="s">
        <v>348</v>
      </c>
      <c r="C42" s="15">
        <v>6028935.3739155084</v>
      </c>
      <c r="D42" s="40">
        <v>1756223.7818778171</v>
      </c>
      <c r="E42" s="40">
        <v>1273586.1896092491</v>
      </c>
      <c r="F42" s="41">
        <v>1432893.3522513944</v>
      </c>
      <c r="G42" s="18">
        <v>1399862.777706292</v>
      </c>
      <c r="H42" s="258">
        <v>1466275.3580897937</v>
      </c>
      <c r="J42" s="258">
        <f>C42/Q42</f>
        <v>2835.8115587561188</v>
      </c>
      <c r="K42" s="258">
        <f>D42/R42</f>
        <v>834.7071206643617</v>
      </c>
      <c r="L42" s="258">
        <f>E42/S42</f>
        <v>611.12581075299863</v>
      </c>
      <c r="M42" s="258">
        <f>F42/T42</f>
        <v>694.23127531559805</v>
      </c>
      <c r="N42" s="258">
        <f>G42/U42</f>
        <v>685.53515068868364</v>
      </c>
      <c r="O42" s="258">
        <f>H42/V42</f>
        <v>725.51972196427198</v>
      </c>
      <c r="Q42" s="342">
        <v>2126</v>
      </c>
      <c r="R42" s="342">
        <v>2104</v>
      </c>
      <c r="S42" s="342">
        <v>2084</v>
      </c>
      <c r="T42" s="342">
        <v>2064</v>
      </c>
      <c r="U42" s="342">
        <v>2042</v>
      </c>
      <c r="V42" s="342">
        <v>2021</v>
      </c>
    </row>
    <row r="43" spans="1:22">
      <c r="A43" s="17">
        <v>105</v>
      </c>
      <c r="B43" s="10" t="s">
        <v>349</v>
      </c>
      <c r="C43" s="15">
        <v>12213601.009206103</v>
      </c>
      <c r="D43" s="40">
        <v>2478123.7847812888</v>
      </c>
      <c r="E43" s="40">
        <v>2666907.8966044583</v>
      </c>
      <c r="F43" s="41">
        <v>2927942.4545243578</v>
      </c>
      <c r="G43" s="18">
        <v>3039406.8079913156</v>
      </c>
      <c r="H43" s="258">
        <v>3116564.8529903321</v>
      </c>
      <c r="J43" s="258">
        <f>C43/Q43</f>
        <v>5780.2181775703284</v>
      </c>
      <c r="K43" s="258">
        <f>D43/R43</f>
        <v>1192.5523507128435</v>
      </c>
      <c r="L43" s="258">
        <f>E43/S43</f>
        <v>1306.027373459578</v>
      </c>
      <c r="M43" s="258">
        <f>F43/T43</f>
        <v>1457.4128693501034</v>
      </c>
      <c r="N43" s="258">
        <f>G43/U43</f>
        <v>1538.1613400765768</v>
      </c>
      <c r="O43" s="258">
        <f>H43/V43</f>
        <v>1602.3469681184226</v>
      </c>
      <c r="Q43" s="342">
        <v>2113</v>
      </c>
      <c r="R43" s="342">
        <v>2078</v>
      </c>
      <c r="S43" s="342">
        <v>2042</v>
      </c>
      <c r="T43" s="342">
        <v>2009</v>
      </c>
      <c r="U43" s="342">
        <v>1976</v>
      </c>
      <c r="V43" s="342">
        <v>1945</v>
      </c>
    </row>
    <row r="44" spans="1:22">
      <c r="A44" s="17">
        <v>106</v>
      </c>
      <c r="B44" s="10" t="s">
        <v>350</v>
      </c>
      <c r="C44" s="15">
        <v>70346782.441882715</v>
      </c>
      <c r="D44" s="40">
        <v>21067143.010936067</v>
      </c>
      <c r="E44" s="40">
        <v>11494567.828509653</v>
      </c>
      <c r="F44" s="41">
        <v>14031542.746757291</v>
      </c>
      <c r="G44" s="18">
        <v>13953833.268990591</v>
      </c>
      <c r="H44" s="258">
        <v>13684434.292214714</v>
      </c>
      <c r="J44" s="258">
        <f>C44/Q44</f>
        <v>1505.1625573289409</v>
      </c>
      <c r="K44" s="258">
        <f>D44/R44</f>
        <v>450.02762076636975</v>
      </c>
      <c r="L44" s="258">
        <f>E44/S44</f>
        <v>245.08673408336148</v>
      </c>
      <c r="M44" s="258">
        <f>F44/T44</f>
        <v>298.65148557472469</v>
      </c>
      <c r="N44" s="258">
        <f>G44/U44</f>
        <v>296.46114704237681</v>
      </c>
      <c r="O44" s="258">
        <f>H44/V44</f>
        <v>290.22574902366256</v>
      </c>
      <c r="Q44" s="342">
        <v>46737</v>
      </c>
      <c r="R44" s="342">
        <v>46813</v>
      </c>
      <c r="S44" s="342">
        <v>46900</v>
      </c>
      <c r="T44" s="342">
        <v>46983</v>
      </c>
      <c r="U44" s="342">
        <v>47068</v>
      </c>
      <c r="V44" s="342">
        <v>47151</v>
      </c>
    </row>
    <row r="45" spans="1:22">
      <c r="A45" s="17">
        <v>108</v>
      </c>
      <c r="B45" s="10" t="s">
        <v>351</v>
      </c>
      <c r="C45" s="15">
        <v>25746449.142050773</v>
      </c>
      <c r="D45" s="40">
        <v>8966689.8903973587</v>
      </c>
      <c r="E45" s="40">
        <v>8050139.9059053771</v>
      </c>
      <c r="F45" s="41">
        <v>8329067.0888098199</v>
      </c>
      <c r="G45" s="18">
        <v>8528046.3087157514</v>
      </c>
      <c r="H45" s="258">
        <v>8800008.5729820784</v>
      </c>
      <c r="J45" s="258">
        <f>C45/Q45</f>
        <v>2527.1347803347835</v>
      </c>
      <c r="K45" s="258">
        <f>D45/R45</f>
        <v>886.12411210567825</v>
      </c>
      <c r="L45" s="258">
        <f>E45/S45</f>
        <v>800.61063211391115</v>
      </c>
      <c r="M45" s="258">
        <f>F45/T45</f>
        <v>833.32337056626511</v>
      </c>
      <c r="N45" s="258">
        <f>G45/U45</f>
        <v>857.77975344153606</v>
      </c>
      <c r="O45" s="258">
        <f>H45/V45</f>
        <v>889.42880260582967</v>
      </c>
      <c r="Q45" s="342">
        <v>10188</v>
      </c>
      <c r="R45" s="342">
        <v>10119</v>
      </c>
      <c r="S45" s="342">
        <v>10055</v>
      </c>
      <c r="T45" s="342">
        <v>9995</v>
      </c>
      <c r="U45" s="342">
        <v>9942</v>
      </c>
      <c r="V45" s="342">
        <v>9894</v>
      </c>
    </row>
    <row r="46" spans="1:22">
      <c r="A46" s="17">
        <v>109</v>
      </c>
      <c r="B46" s="10" t="s">
        <v>352</v>
      </c>
      <c r="C46" s="15">
        <v>119364485.65082809</v>
      </c>
      <c r="D46" s="40">
        <v>14625942.592594773</v>
      </c>
      <c r="E46" s="40">
        <v>13981996.889642537</v>
      </c>
      <c r="F46" s="41">
        <v>17560676.854353823</v>
      </c>
      <c r="G46" s="18">
        <v>16472046.122752286</v>
      </c>
      <c r="H46" s="258">
        <v>16315387.682288293</v>
      </c>
      <c r="J46" s="258">
        <f>C46/Q46</f>
        <v>1755.5408005357624</v>
      </c>
      <c r="K46" s="258">
        <f>D46/R46</f>
        <v>214.98622108117905</v>
      </c>
      <c r="L46" s="258">
        <f>E46/S46</f>
        <v>205.42124277738245</v>
      </c>
      <c r="M46" s="258">
        <f>F46/T46</f>
        <v>257.90390445518904</v>
      </c>
      <c r="N46" s="258">
        <f>G46/U46</f>
        <v>241.84830378881333</v>
      </c>
      <c r="O46" s="258">
        <f>H46/V46</f>
        <v>239.50950796077939</v>
      </c>
      <c r="Q46" s="342">
        <v>67993</v>
      </c>
      <c r="R46" s="342">
        <v>68032</v>
      </c>
      <c r="S46" s="342">
        <v>68065</v>
      </c>
      <c r="T46" s="342">
        <v>68090</v>
      </c>
      <c r="U46" s="342">
        <v>68109</v>
      </c>
      <c r="V46" s="342">
        <v>68120</v>
      </c>
    </row>
    <row r="47" spans="1:22">
      <c r="A47" s="17">
        <v>111</v>
      </c>
      <c r="B47" s="10" t="s">
        <v>353</v>
      </c>
      <c r="C47" s="15">
        <v>53805490.201130264</v>
      </c>
      <c r="D47" s="40">
        <v>11921143.465631574</v>
      </c>
      <c r="E47" s="40">
        <v>9210858.0920568891</v>
      </c>
      <c r="F47" s="41">
        <v>10955999.658667756</v>
      </c>
      <c r="G47" s="18">
        <v>10646935.948339976</v>
      </c>
      <c r="H47" s="258">
        <v>10375134.437412608</v>
      </c>
      <c r="J47" s="258">
        <f>C47/Q47</f>
        <v>2981.5743212418411</v>
      </c>
      <c r="K47" s="258">
        <f>D47/R47</f>
        <v>668.22553058472954</v>
      </c>
      <c r="L47" s="258">
        <f>E47/S47</f>
        <v>522.00952632796202</v>
      </c>
      <c r="M47" s="258">
        <f>F47/T47</f>
        <v>627.41952002449636</v>
      </c>
      <c r="N47" s="258">
        <f>G47/U47</f>
        <v>615.78576913475865</v>
      </c>
      <c r="O47" s="258">
        <f>H47/V47</f>
        <v>605.77651879562143</v>
      </c>
      <c r="Q47" s="342">
        <v>18046</v>
      </c>
      <c r="R47" s="342">
        <v>17840</v>
      </c>
      <c r="S47" s="342">
        <v>17645</v>
      </c>
      <c r="T47" s="342">
        <v>17462</v>
      </c>
      <c r="U47" s="342">
        <v>17290</v>
      </c>
      <c r="V47" s="342">
        <v>17127</v>
      </c>
    </row>
    <row r="48" spans="1:22">
      <c r="A48" s="17">
        <v>139</v>
      </c>
      <c r="B48" s="10" t="s">
        <v>354</v>
      </c>
      <c r="C48" s="15">
        <v>33028729.306504369</v>
      </c>
      <c r="D48" s="40">
        <v>14360137.788988149</v>
      </c>
      <c r="E48" s="40">
        <v>12963323.912657123</v>
      </c>
      <c r="F48" s="41">
        <v>14038267.948827758</v>
      </c>
      <c r="G48" s="18">
        <v>14643210.216913</v>
      </c>
      <c r="H48" s="258">
        <v>15012736.482270755</v>
      </c>
      <c r="J48" s="258">
        <f>C48/Q48</f>
        <v>3381.3195440729287</v>
      </c>
      <c r="K48" s="258">
        <f>D48/R48</f>
        <v>1476.6208523381131</v>
      </c>
      <c r="L48" s="258">
        <f>E48/S48</f>
        <v>1338.6332003982986</v>
      </c>
      <c r="M48" s="258">
        <f>F48/T48</f>
        <v>1456.1008141092998</v>
      </c>
      <c r="N48" s="258">
        <f>G48/U48</f>
        <v>1525.811213599354</v>
      </c>
      <c r="O48" s="258">
        <f>H48/V48</f>
        <v>1571.8496997456555</v>
      </c>
      <c r="Q48" s="342">
        <v>9768</v>
      </c>
      <c r="R48" s="342">
        <v>9725</v>
      </c>
      <c r="S48" s="342">
        <v>9684</v>
      </c>
      <c r="T48" s="342">
        <v>9641</v>
      </c>
      <c r="U48" s="342">
        <v>9597</v>
      </c>
      <c r="V48" s="342">
        <v>9551</v>
      </c>
    </row>
    <row r="49" spans="1:22">
      <c r="A49" s="17">
        <v>140</v>
      </c>
      <c r="B49" s="10" t="s">
        <v>355</v>
      </c>
      <c r="C49" s="15">
        <v>65713332.942873098</v>
      </c>
      <c r="D49" s="40">
        <v>23306668.007930756</v>
      </c>
      <c r="E49" s="40">
        <v>21389808.626827691</v>
      </c>
      <c r="F49" s="41">
        <v>22866769.20277115</v>
      </c>
      <c r="G49" s="18">
        <v>22837755.616916426</v>
      </c>
      <c r="H49" s="258">
        <v>22613285.312206611</v>
      </c>
      <c r="J49" s="258">
        <f>C49/Q49</f>
        <v>3160.9665180082302</v>
      </c>
      <c r="K49" s="258">
        <f>D49/R49</f>
        <v>1130.1298554008029</v>
      </c>
      <c r="L49" s="258">
        <f>E49/S49</f>
        <v>1045.5473959735893</v>
      </c>
      <c r="M49" s="258">
        <f>F49/T49</f>
        <v>1126.6638353750075</v>
      </c>
      <c r="N49" s="258">
        <f>G49/U49</f>
        <v>1134.1753882060204</v>
      </c>
      <c r="O49" s="258">
        <f>H49/V49</f>
        <v>1131.9660265408525</v>
      </c>
      <c r="Q49" s="342">
        <v>20789</v>
      </c>
      <c r="R49" s="342">
        <v>20623</v>
      </c>
      <c r="S49" s="342">
        <v>20458</v>
      </c>
      <c r="T49" s="342">
        <v>20296</v>
      </c>
      <c r="U49" s="342">
        <v>20136</v>
      </c>
      <c r="V49" s="342">
        <v>19977</v>
      </c>
    </row>
    <row r="50" spans="1:22">
      <c r="A50" s="17">
        <v>142</v>
      </c>
      <c r="B50" s="10" t="s">
        <v>356</v>
      </c>
      <c r="C50" s="15">
        <v>19166135.243512038</v>
      </c>
      <c r="D50" s="40">
        <v>3999183.5467102043</v>
      </c>
      <c r="E50" s="40">
        <v>4037991.0163429184</v>
      </c>
      <c r="F50" s="41">
        <v>4638859.1473152777</v>
      </c>
      <c r="G50" s="18">
        <v>4795429.2634712877</v>
      </c>
      <c r="H50" s="258">
        <v>4875881.3663359778</v>
      </c>
      <c r="J50" s="258">
        <f>C50/Q50</f>
        <v>2942.2989320712372</v>
      </c>
      <c r="K50" s="258">
        <f>D50/R50</f>
        <v>618.97284425169551</v>
      </c>
      <c r="L50" s="258">
        <f>E50/S50</f>
        <v>630.0500883668152</v>
      </c>
      <c r="M50" s="258">
        <f>F50/T50</f>
        <v>729.95423246503185</v>
      </c>
      <c r="N50" s="258">
        <f>G50/U50</f>
        <v>760.57561672819793</v>
      </c>
      <c r="O50" s="258">
        <f>H50/V50</f>
        <v>779.39280152429308</v>
      </c>
      <c r="Q50" s="342">
        <v>6514</v>
      </c>
      <c r="R50" s="342">
        <v>6461</v>
      </c>
      <c r="S50" s="342">
        <v>6409</v>
      </c>
      <c r="T50" s="342">
        <v>6355</v>
      </c>
      <c r="U50" s="342">
        <v>6305</v>
      </c>
      <c r="V50" s="342">
        <v>6256</v>
      </c>
    </row>
    <row r="51" spans="1:22">
      <c r="A51" s="17">
        <v>143</v>
      </c>
      <c r="B51" s="10" t="s">
        <v>357</v>
      </c>
      <c r="C51" s="15">
        <v>20783723.125686549</v>
      </c>
      <c r="D51" s="40">
        <v>3819583.29387902</v>
      </c>
      <c r="E51" s="40">
        <v>2921038.362193564</v>
      </c>
      <c r="F51" s="41">
        <v>3399681.9794291034</v>
      </c>
      <c r="G51" s="18">
        <v>3360871.6748554399</v>
      </c>
      <c r="H51" s="258">
        <v>3651559.81696421</v>
      </c>
      <c r="J51" s="258">
        <f>C51/Q51</f>
        <v>3079.5263188156096</v>
      </c>
      <c r="K51" s="258">
        <f>D51/R51</f>
        <v>570.59804210920527</v>
      </c>
      <c r="L51" s="258">
        <f>E51/S51</f>
        <v>439.9154159930066</v>
      </c>
      <c r="M51" s="258">
        <f>F51/T51</f>
        <v>515.88497411670767</v>
      </c>
      <c r="N51" s="258">
        <f>G51/U51</f>
        <v>513.65912805371238</v>
      </c>
      <c r="O51" s="258">
        <f>H51/V51</f>
        <v>562.03783545701242</v>
      </c>
      <c r="Q51" s="342">
        <v>6749</v>
      </c>
      <c r="R51" s="342">
        <v>6694</v>
      </c>
      <c r="S51" s="342">
        <v>6640</v>
      </c>
      <c r="T51" s="342">
        <v>6590</v>
      </c>
      <c r="U51" s="342">
        <v>6543</v>
      </c>
      <c r="V51" s="342">
        <v>6497</v>
      </c>
    </row>
    <row r="52" spans="1:22">
      <c r="A52" s="17">
        <v>145</v>
      </c>
      <c r="B52" s="10" t="s">
        <v>358</v>
      </c>
      <c r="C52" s="15">
        <v>35262736.281855911</v>
      </c>
      <c r="D52" s="40">
        <v>15828258.298588883</v>
      </c>
      <c r="E52" s="40">
        <v>13747897.384464489</v>
      </c>
      <c r="F52" s="41">
        <v>14843727.513466042</v>
      </c>
      <c r="G52" s="18">
        <v>15217249.010398803</v>
      </c>
      <c r="H52" s="258">
        <v>15744375.613639448</v>
      </c>
      <c r="J52" s="258">
        <f>C52/Q52</f>
        <v>2849.0535898728212</v>
      </c>
      <c r="K52" s="258">
        <f>D52/R52</f>
        <v>1275.4438596767834</v>
      </c>
      <c r="L52" s="258">
        <f>E52/S52</f>
        <v>1105.4030219879785</v>
      </c>
      <c r="M52" s="258">
        <f>F52/T52</f>
        <v>1191.6929602975306</v>
      </c>
      <c r="N52" s="258">
        <f>G52/U52</f>
        <v>1220.4065290238834</v>
      </c>
      <c r="O52" s="258">
        <f>H52/V52</f>
        <v>1261.8718933749658</v>
      </c>
      <c r="Q52" s="342">
        <v>12377</v>
      </c>
      <c r="R52" s="342">
        <v>12410</v>
      </c>
      <c r="S52" s="342">
        <v>12437</v>
      </c>
      <c r="T52" s="342">
        <v>12456</v>
      </c>
      <c r="U52" s="342">
        <v>12469</v>
      </c>
      <c r="V52" s="342">
        <v>12477</v>
      </c>
    </row>
    <row r="53" spans="1:22">
      <c r="A53" s="17">
        <v>146</v>
      </c>
      <c r="B53" s="10" t="s">
        <v>359</v>
      </c>
      <c r="C53" s="15">
        <v>23400710.482684497</v>
      </c>
      <c r="D53" s="40">
        <v>4989299.8808098715</v>
      </c>
      <c r="E53" s="40">
        <v>3743030.032732401</v>
      </c>
      <c r="F53" s="41">
        <v>4839477.7802632926</v>
      </c>
      <c r="G53" s="18">
        <v>5019360.5965777505</v>
      </c>
      <c r="H53" s="258">
        <v>5284655.4721211474</v>
      </c>
      <c r="J53" s="258">
        <f>C53/Q53</f>
        <v>5158.8867907152771</v>
      </c>
      <c r="K53" s="258">
        <f>D53/R53</f>
        <v>1123.463157128996</v>
      </c>
      <c r="L53" s="258">
        <f>E53/S53</f>
        <v>860.07123913887892</v>
      </c>
      <c r="M53" s="258">
        <f>F53/T53</f>
        <v>1133.3671616541669</v>
      </c>
      <c r="N53" s="258">
        <f>G53/U53</f>
        <v>1197.6522540152114</v>
      </c>
      <c r="O53" s="258">
        <f>H53/V53</f>
        <v>1284.2419130306555</v>
      </c>
      <c r="Q53" s="342">
        <v>4536</v>
      </c>
      <c r="R53" s="342">
        <v>4441</v>
      </c>
      <c r="S53" s="342">
        <v>4352</v>
      </c>
      <c r="T53" s="342">
        <v>4270</v>
      </c>
      <c r="U53" s="342">
        <v>4191</v>
      </c>
      <c r="V53" s="342">
        <v>4115</v>
      </c>
    </row>
    <row r="54" spans="1:22">
      <c r="A54" s="17">
        <v>148</v>
      </c>
      <c r="B54" s="10" t="s">
        <v>360</v>
      </c>
      <c r="C54" s="15">
        <v>27781695.627150103</v>
      </c>
      <c r="D54" s="40">
        <v>10145672.597157197</v>
      </c>
      <c r="E54" s="40">
        <v>11292306.36428608</v>
      </c>
      <c r="F54" s="41">
        <v>12000299.555209322</v>
      </c>
      <c r="G54" s="18">
        <v>12309256.150229666</v>
      </c>
      <c r="H54" s="258">
        <v>12231415.838218654</v>
      </c>
      <c r="J54" s="258">
        <f>C54/Q54</f>
        <v>4039.2113444533443</v>
      </c>
      <c r="K54" s="258">
        <f>D54/R54</f>
        <v>1474.018973871451</v>
      </c>
      <c r="L54" s="258">
        <f>E54/S54</f>
        <v>1638.4658102562507</v>
      </c>
      <c r="M54" s="258">
        <f>F54/T54</f>
        <v>1739.1738485810611</v>
      </c>
      <c r="N54" s="258">
        <f>G54/U54</f>
        <v>1782.4002534360941</v>
      </c>
      <c r="O54" s="258">
        <f>H54/V54</f>
        <v>1769.3354315374879</v>
      </c>
      <c r="Q54" s="342">
        <v>6878</v>
      </c>
      <c r="R54" s="342">
        <v>6883</v>
      </c>
      <c r="S54" s="342">
        <v>6892</v>
      </c>
      <c r="T54" s="342">
        <v>6900</v>
      </c>
      <c r="U54" s="342">
        <v>6906</v>
      </c>
      <c r="V54" s="342">
        <v>6913</v>
      </c>
    </row>
    <row r="55" spans="1:22">
      <c r="A55" s="17">
        <v>149</v>
      </c>
      <c r="B55" s="10" t="s">
        <v>361</v>
      </c>
      <c r="C55" s="15">
        <v>8451171.8062885832</v>
      </c>
      <c r="D55" s="40">
        <v>2348494.8232097141</v>
      </c>
      <c r="E55" s="40">
        <v>2356999.492159185</v>
      </c>
      <c r="F55" s="41">
        <v>2468086.3417153107</v>
      </c>
      <c r="G55" s="18">
        <v>2160712.1379678869</v>
      </c>
      <c r="H55" s="258">
        <v>2118744.5315924888</v>
      </c>
      <c r="J55" s="258">
        <f>C55/Q55</f>
        <v>1611.5888265233759</v>
      </c>
      <c r="K55" s="258">
        <f>D55/R55</f>
        <v>450.50735146934858</v>
      </c>
      <c r="L55" s="258">
        <f>E55/S55</f>
        <v>454.66811191342305</v>
      </c>
      <c r="M55" s="258">
        <f>F55/T55</f>
        <v>478.21862850519489</v>
      </c>
      <c r="N55" s="258">
        <f>G55/U55</f>
        <v>420.61750787772763</v>
      </c>
      <c r="O55" s="258">
        <f>H55/V55</f>
        <v>414.14083885701501</v>
      </c>
      <c r="Q55" s="342">
        <v>5244</v>
      </c>
      <c r="R55" s="342">
        <v>5213</v>
      </c>
      <c r="S55" s="342">
        <v>5184</v>
      </c>
      <c r="T55" s="342">
        <v>5161</v>
      </c>
      <c r="U55" s="342">
        <v>5137</v>
      </c>
      <c r="V55" s="342">
        <v>5116</v>
      </c>
    </row>
    <row r="56" spans="1:22">
      <c r="A56" s="17">
        <v>151</v>
      </c>
      <c r="B56" s="10" t="s">
        <v>362</v>
      </c>
      <c r="C56" s="15">
        <v>8294260.5502253221</v>
      </c>
      <c r="D56" s="40">
        <v>863524.03636203799</v>
      </c>
      <c r="E56" s="40">
        <v>460481.95317172061</v>
      </c>
      <c r="F56" s="41">
        <v>478216.51824100385</v>
      </c>
      <c r="G56" s="18">
        <v>732130.32411688706</v>
      </c>
      <c r="H56" s="258">
        <v>888493.37206933042</v>
      </c>
      <c r="J56" s="258">
        <f>C56/Q56</f>
        <v>4473.7111921387932</v>
      </c>
      <c r="K56" s="258">
        <f>D56/R56</f>
        <v>473.68296015471094</v>
      </c>
      <c r="L56" s="258">
        <f>E56/S56</f>
        <v>256.39306969472193</v>
      </c>
      <c r="M56" s="258">
        <f>F56/T56</f>
        <v>270.17882386497394</v>
      </c>
      <c r="N56" s="258">
        <f>G56/U56</f>
        <v>419.55892499535076</v>
      </c>
      <c r="O56" s="258">
        <f>H56/V56</f>
        <v>515.06862148946686</v>
      </c>
      <c r="Q56" s="342">
        <v>1854</v>
      </c>
      <c r="R56" s="342">
        <v>1823</v>
      </c>
      <c r="S56" s="342">
        <v>1796</v>
      </c>
      <c r="T56" s="342">
        <v>1770</v>
      </c>
      <c r="U56" s="342">
        <v>1745</v>
      </c>
      <c r="V56" s="342">
        <v>1725</v>
      </c>
    </row>
    <row r="57" spans="1:22">
      <c r="A57" s="17">
        <v>152</v>
      </c>
      <c r="B57" s="10" t="s">
        <v>363</v>
      </c>
      <c r="C57" s="15">
        <v>14864123.851983774</v>
      </c>
      <c r="D57" s="40">
        <v>4717775.938787031</v>
      </c>
      <c r="E57" s="40">
        <v>3935944.3422283772</v>
      </c>
      <c r="F57" s="41">
        <v>4168748.3288836423</v>
      </c>
      <c r="G57" s="18">
        <v>4085443.6868520495</v>
      </c>
      <c r="H57" s="258">
        <v>4389225.8357179947</v>
      </c>
      <c r="J57" s="258">
        <f>C57/Q57</f>
        <v>3406.0778762565938</v>
      </c>
      <c r="K57" s="258">
        <f>D57/R57</f>
        <v>1093.3432071348855</v>
      </c>
      <c r="L57" s="258">
        <f>E57/S57</f>
        <v>922.41489154637384</v>
      </c>
      <c r="M57" s="258">
        <f>F57/T57</f>
        <v>987.8550542378299</v>
      </c>
      <c r="N57" s="258">
        <f>G57/U57</f>
        <v>978.78382531194291</v>
      </c>
      <c r="O57" s="258">
        <f>H57/V57</f>
        <v>1063.5390927351575</v>
      </c>
      <c r="Q57" s="342">
        <v>4364</v>
      </c>
      <c r="R57" s="342">
        <v>4315</v>
      </c>
      <c r="S57" s="342">
        <v>4267</v>
      </c>
      <c r="T57" s="342">
        <v>4220</v>
      </c>
      <c r="U57" s="342">
        <v>4174</v>
      </c>
      <c r="V57" s="342">
        <v>4127</v>
      </c>
    </row>
    <row r="58" spans="1:22">
      <c r="A58" s="17">
        <v>153</v>
      </c>
      <c r="B58" s="10" t="s">
        <v>364</v>
      </c>
      <c r="C58" s="15">
        <v>71410622.016624674</v>
      </c>
      <c r="D58" s="40">
        <v>23964602.262593187</v>
      </c>
      <c r="E58" s="40">
        <v>18073517.225055039</v>
      </c>
      <c r="F58" s="41">
        <v>22089640.690142013</v>
      </c>
      <c r="G58" s="18">
        <v>22095827.210903723</v>
      </c>
      <c r="H58" s="258">
        <v>22567286.475776806</v>
      </c>
      <c r="J58" s="258">
        <f>C58/Q58</f>
        <v>2812.2168320649262</v>
      </c>
      <c r="K58" s="258">
        <f>D58/R58</f>
        <v>956.70894097940788</v>
      </c>
      <c r="L58" s="258">
        <f>E58/S58</f>
        <v>731.18849522837763</v>
      </c>
      <c r="M58" s="258">
        <f>F58/T58</f>
        <v>905.57293855376599</v>
      </c>
      <c r="N58" s="258">
        <f>G58/U58</f>
        <v>917.71513107545468</v>
      </c>
      <c r="O58" s="258">
        <f>H58/V58</f>
        <v>949.20237542699499</v>
      </c>
      <c r="Q58" s="342">
        <v>25393</v>
      </c>
      <c r="R58" s="342">
        <v>25049</v>
      </c>
      <c r="S58" s="342">
        <v>24718</v>
      </c>
      <c r="T58" s="342">
        <v>24393</v>
      </c>
      <c r="U58" s="342">
        <v>24077</v>
      </c>
      <c r="V58" s="342">
        <v>23775</v>
      </c>
    </row>
    <row r="59" spans="1:22">
      <c r="A59" s="17">
        <v>165</v>
      </c>
      <c r="B59" s="10" t="s">
        <v>365</v>
      </c>
      <c r="C59" s="15">
        <v>31278840.136040278</v>
      </c>
      <c r="D59" s="40">
        <v>12359024.164738171</v>
      </c>
      <c r="E59" s="40">
        <v>9633532.4877311531</v>
      </c>
      <c r="F59" s="41">
        <v>9277392.0849159379</v>
      </c>
      <c r="G59" s="18">
        <v>9211479.2676268872</v>
      </c>
      <c r="H59" s="258">
        <v>9177270.1018563621</v>
      </c>
      <c r="J59" s="258">
        <f>C59/Q59</f>
        <v>1955.5386143194921</v>
      </c>
      <c r="K59" s="258">
        <f>D59/R59</f>
        <v>778.08009095556349</v>
      </c>
      <c r="L59" s="258">
        <f>E59/S59</f>
        <v>610.60610304437807</v>
      </c>
      <c r="M59" s="258">
        <f>F59/T59</f>
        <v>591.97244033409504</v>
      </c>
      <c r="N59" s="258">
        <f>G59/U59</f>
        <v>591.69316981159352</v>
      </c>
      <c r="O59" s="258">
        <f>H59/V59</f>
        <v>593.34519311155123</v>
      </c>
      <c r="Q59" s="342">
        <v>15995</v>
      </c>
      <c r="R59" s="342">
        <v>15884</v>
      </c>
      <c r="S59" s="342">
        <v>15777</v>
      </c>
      <c r="T59" s="342">
        <v>15672</v>
      </c>
      <c r="U59" s="342">
        <v>15568</v>
      </c>
      <c r="V59" s="342">
        <v>15467</v>
      </c>
    </row>
    <row r="60" spans="1:22">
      <c r="A60" s="17">
        <v>167</v>
      </c>
      <c r="B60" s="10" t="s">
        <v>366</v>
      </c>
      <c r="C60" s="15">
        <v>175267733.87288147</v>
      </c>
      <c r="D60" s="40">
        <v>56313143.643231809</v>
      </c>
      <c r="E60" s="40">
        <v>39097282.584033057</v>
      </c>
      <c r="F60" s="41">
        <v>48399344.225398935</v>
      </c>
      <c r="G60" s="18">
        <v>50033605.068507761</v>
      </c>
      <c r="H60" s="258">
        <v>50820532.371925853</v>
      </c>
      <c r="J60" s="258">
        <f>C60/Q60</f>
        <v>2262.19050651008</v>
      </c>
      <c r="K60" s="258">
        <f>D60/R60</f>
        <v>725.05882348013711</v>
      </c>
      <c r="L60" s="258">
        <f>E60/S60</f>
        <v>502.30333758200646</v>
      </c>
      <c r="M60" s="258">
        <f>F60/T60</f>
        <v>620.56010443756406</v>
      </c>
      <c r="N60" s="258">
        <f>G60/U60</f>
        <v>640.2908175949907</v>
      </c>
      <c r="O60" s="258">
        <f>H60/V60</f>
        <v>649.19818568669496</v>
      </c>
      <c r="Q60" s="342">
        <v>77477</v>
      </c>
      <c r="R60" s="342">
        <v>77667</v>
      </c>
      <c r="S60" s="342">
        <v>77836</v>
      </c>
      <c r="T60" s="342">
        <v>77993</v>
      </c>
      <c r="U60" s="342">
        <v>78142</v>
      </c>
      <c r="V60" s="342">
        <v>78282</v>
      </c>
    </row>
    <row r="61" spans="1:22">
      <c r="A61" s="17">
        <v>169</v>
      </c>
      <c r="B61" s="10" t="s">
        <v>367</v>
      </c>
      <c r="C61" s="15">
        <v>10321652.483071582</v>
      </c>
      <c r="D61" s="40">
        <v>2475660.9605046944</v>
      </c>
      <c r="E61" s="40">
        <v>2525927.2989765038</v>
      </c>
      <c r="F61" s="41">
        <v>2712829.3954718895</v>
      </c>
      <c r="G61" s="18">
        <v>2604294.2317378232</v>
      </c>
      <c r="H61" s="258">
        <v>2831605.1907056416</v>
      </c>
      <c r="J61" s="258">
        <f>C61/Q61</f>
        <v>2090.6729761133447</v>
      </c>
      <c r="K61" s="258">
        <f>D61/R61</f>
        <v>507.7237408746297</v>
      </c>
      <c r="L61" s="258">
        <f>E61/S61</f>
        <v>524.1600537407146</v>
      </c>
      <c r="M61" s="258">
        <f>F61/T61</f>
        <v>569.44361785723959</v>
      </c>
      <c r="N61" s="258">
        <f>G61/U61</f>
        <v>552.5767519070281</v>
      </c>
      <c r="O61" s="258">
        <f>H61/V61</f>
        <v>607.24966560275391</v>
      </c>
      <c r="Q61" s="342">
        <v>4937</v>
      </c>
      <c r="R61" s="342">
        <v>4876</v>
      </c>
      <c r="S61" s="342">
        <v>4819</v>
      </c>
      <c r="T61" s="342">
        <v>4764</v>
      </c>
      <c r="U61" s="342">
        <v>4713</v>
      </c>
      <c r="V61" s="342">
        <v>4663</v>
      </c>
    </row>
    <row r="62" spans="1:22">
      <c r="A62" s="17">
        <v>171</v>
      </c>
      <c r="B62" s="10" t="s">
        <v>368</v>
      </c>
      <c r="C62" s="15">
        <v>13611365.170777367</v>
      </c>
      <c r="D62" s="40">
        <v>2635015.307542793</v>
      </c>
      <c r="E62" s="40">
        <v>2443270.0406455779</v>
      </c>
      <c r="F62" s="41">
        <v>3321327.5526326969</v>
      </c>
      <c r="G62" s="18">
        <v>3402265.1755421832</v>
      </c>
      <c r="H62" s="258">
        <v>3590234.0146112535</v>
      </c>
      <c r="J62" s="258">
        <f>C62/Q62</f>
        <v>2995.4588844140335</v>
      </c>
      <c r="K62" s="258">
        <f>D62/R62</f>
        <v>589.09351834178244</v>
      </c>
      <c r="L62" s="258">
        <f>E62/S62</f>
        <v>555.16247231210582</v>
      </c>
      <c r="M62" s="258">
        <f>F62/T62</f>
        <v>767.05024310223951</v>
      </c>
      <c r="N62" s="258">
        <f>G62/U62</f>
        <v>798.46636365693109</v>
      </c>
      <c r="O62" s="258">
        <f>H62/V62</f>
        <v>855.83647547348119</v>
      </c>
      <c r="Q62" s="342">
        <v>4544</v>
      </c>
      <c r="R62" s="342">
        <v>4473</v>
      </c>
      <c r="S62" s="342">
        <v>4401</v>
      </c>
      <c r="T62" s="342">
        <v>4330</v>
      </c>
      <c r="U62" s="342">
        <v>4261</v>
      </c>
      <c r="V62" s="342">
        <v>4195</v>
      </c>
    </row>
    <row r="63" spans="1:22">
      <c r="A63" s="17">
        <v>172</v>
      </c>
      <c r="B63" s="10" t="s">
        <v>369</v>
      </c>
      <c r="C63" s="15">
        <v>17272183.232873265</v>
      </c>
      <c r="D63" s="40">
        <v>2366143.3571132608</v>
      </c>
      <c r="E63" s="40">
        <v>3261488.5345415128</v>
      </c>
      <c r="F63" s="41">
        <v>3816574.3642078461</v>
      </c>
      <c r="G63" s="18">
        <v>3773523.8269859436</v>
      </c>
      <c r="H63" s="258">
        <v>3912397.4509765711</v>
      </c>
      <c r="J63" s="258">
        <f>C63/Q63</f>
        <v>4159.9670599405745</v>
      </c>
      <c r="K63" s="258">
        <f>D63/R63</f>
        <v>579.08550100667173</v>
      </c>
      <c r="L63" s="258">
        <f>E63/S63</f>
        <v>810.50907916041569</v>
      </c>
      <c r="M63" s="258">
        <f>F63/T63</f>
        <v>961.8382974314128</v>
      </c>
      <c r="N63" s="258">
        <f>G63/U63</f>
        <v>965.09560792479374</v>
      </c>
      <c r="O63" s="258">
        <f>H63/V63</f>
        <v>1013.8371212688704</v>
      </c>
      <c r="Q63" s="342">
        <v>4152</v>
      </c>
      <c r="R63" s="342">
        <v>4086</v>
      </c>
      <c r="S63" s="342">
        <v>4024</v>
      </c>
      <c r="T63" s="342">
        <v>3968</v>
      </c>
      <c r="U63" s="342">
        <v>3910</v>
      </c>
      <c r="V63" s="342">
        <v>3859</v>
      </c>
    </row>
    <row r="64" spans="1:22">
      <c r="A64" s="17">
        <v>176</v>
      </c>
      <c r="B64" s="10" t="s">
        <v>370</v>
      </c>
      <c r="C64" s="15">
        <v>22133220.491998412</v>
      </c>
      <c r="D64" s="40">
        <v>3266575.8823243198</v>
      </c>
      <c r="E64" s="40">
        <v>2123416.7457482945</v>
      </c>
      <c r="F64" s="41">
        <v>3139126.056648883</v>
      </c>
      <c r="G64" s="18">
        <v>3256661.0391390915</v>
      </c>
      <c r="H64" s="258">
        <v>3612497.153134401</v>
      </c>
      <c r="J64" s="258">
        <f>C64/Q64</f>
        <v>5092.7796806254973</v>
      </c>
      <c r="K64" s="258">
        <f>D64/R64</f>
        <v>767.70291006446996</v>
      </c>
      <c r="L64" s="258">
        <f>E64/S64</f>
        <v>509.33479149635275</v>
      </c>
      <c r="M64" s="258">
        <f>F64/T64</f>
        <v>768.26384156849804</v>
      </c>
      <c r="N64" s="258">
        <f>G64/U64</f>
        <v>813.14882375507898</v>
      </c>
      <c r="O64" s="258">
        <f>H64/V64</f>
        <v>918.27583963762095</v>
      </c>
      <c r="Q64" s="342">
        <v>4346</v>
      </c>
      <c r="R64" s="342">
        <v>4255</v>
      </c>
      <c r="S64" s="342">
        <v>4169</v>
      </c>
      <c r="T64" s="342">
        <v>4086</v>
      </c>
      <c r="U64" s="342">
        <v>4005</v>
      </c>
      <c r="V64" s="342">
        <v>3934</v>
      </c>
    </row>
    <row r="65" spans="1:22">
      <c r="A65" s="17">
        <v>177</v>
      </c>
      <c r="B65" s="10" t="s">
        <v>371</v>
      </c>
      <c r="C65" s="15">
        <v>4759646.6360836495</v>
      </c>
      <c r="D65" s="40">
        <v>871696.38047944847</v>
      </c>
      <c r="E65" s="40">
        <v>1121382.9888316237</v>
      </c>
      <c r="F65" s="41">
        <v>1013774.5081225657</v>
      </c>
      <c r="G65" s="18">
        <v>911795.34196444042</v>
      </c>
      <c r="H65" s="258">
        <v>971490.27601508074</v>
      </c>
      <c r="J65" s="258">
        <f>C65/Q65</f>
        <v>2744.8942537967991</v>
      </c>
      <c r="K65" s="258">
        <f>D65/R65</f>
        <v>511.85929564265911</v>
      </c>
      <c r="L65" s="258">
        <f>E65/S65</f>
        <v>669.88231113000222</v>
      </c>
      <c r="M65" s="258">
        <f>F65/T65</f>
        <v>615.52793450064701</v>
      </c>
      <c r="N65" s="258">
        <f>G65/U65</f>
        <v>562.14262759829865</v>
      </c>
      <c r="O65" s="258">
        <f>H65/V65</f>
        <v>607.18142250942549</v>
      </c>
      <c r="Q65" s="342">
        <v>1734</v>
      </c>
      <c r="R65" s="342">
        <v>1703</v>
      </c>
      <c r="S65" s="342">
        <v>1674</v>
      </c>
      <c r="T65" s="342">
        <v>1647</v>
      </c>
      <c r="U65" s="342">
        <v>1622</v>
      </c>
      <c r="V65" s="342">
        <v>1600</v>
      </c>
    </row>
    <row r="66" spans="1:22">
      <c r="A66" s="17">
        <v>178</v>
      </c>
      <c r="B66" s="10" t="s">
        <v>372</v>
      </c>
      <c r="C66" s="15">
        <v>24053901.314394511</v>
      </c>
      <c r="D66" s="40">
        <v>3795385.5922246007</v>
      </c>
      <c r="E66" s="40">
        <v>4089686.6943936599</v>
      </c>
      <c r="F66" s="41">
        <v>4596616.0720910886</v>
      </c>
      <c r="G66" s="18">
        <v>4764658.0415204857</v>
      </c>
      <c r="H66" s="258">
        <v>5014282.4584618025</v>
      </c>
      <c r="J66" s="258">
        <f>C66/Q66</f>
        <v>4210.3800655337845</v>
      </c>
      <c r="K66" s="258">
        <f>D66/R66</f>
        <v>676.05728397303187</v>
      </c>
      <c r="L66" s="258">
        <f>E66/S66</f>
        <v>740.61693125564284</v>
      </c>
      <c r="M66" s="258">
        <f>F66/T66</f>
        <v>846.05486325990955</v>
      </c>
      <c r="N66" s="258">
        <f>G66/U66</f>
        <v>891.08996475041806</v>
      </c>
      <c r="O66" s="258">
        <f>H66/V66</f>
        <v>951.65732747424602</v>
      </c>
      <c r="Q66" s="342">
        <v>5713</v>
      </c>
      <c r="R66" s="342">
        <v>5614</v>
      </c>
      <c r="S66" s="342">
        <v>5522</v>
      </c>
      <c r="T66" s="342">
        <v>5433</v>
      </c>
      <c r="U66" s="342">
        <v>5347</v>
      </c>
      <c r="V66" s="342">
        <v>5269</v>
      </c>
    </row>
    <row r="67" spans="1:22">
      <c r="A67" s="17">
        <v>179</v>
      </c>
      <c r="B67" s="10" t="s">
        <v>373</v>
      </c>
      <c r="C67" s="15">
        <v>220718092.46214026</v>
      </c>
      <c r="D67" s="40">
        <v>57907103.830341697</v>
      </c>
      <c r="E67" s="40">
        <v>29155341.515457556</v>
      </c>
      <c r="F67" s="41">
        <v>52156467.582405508</v>
      </c>
      <c r="G67" s="18">
        <v>54642095.538836122</v>
      </c>
      <c r="H67" s="258">
        <v>51921669.119253367</v>
      </c>
      <c r="J67" s="258">
        <f>C67/Q67</f>
        <v>1514.6518196438442</v>
      </c>
      <c r="K67" s="258">
        <f>D67/R67</f>
        <v>394.78796440077787</v>
      </c>
      <c r="L67" s="258">
        <f>E67/S67</f>
        <v>197.57358701781263</v>
      </c>
      <c r="M67" s="258">
        <f>F67/T67</f>
        <v>351.45157161516619</v>
      </c>
      <c r="N67" s="258">
        <f>G67/U67</f>
        <v>366.2952608603058</v>
      </c>
      <c r="O67" s="258">
        <f>H67/V67</f>
        <v>346.38462079877627</v>
      </c>
      <c r="Q67" s="342">
        <v>145722</v>
      </c>
      <c r="R67" s="342">
        <v>146679</v>
      </c>
      <c r="S67" s="342">
        <v>147567</v>
      </c>
      <c r="T67" s="342">
        <v>148403</v>
      </c>
      <c r="U67" s="342">
        <v>149175</v>
      </c>
      <c r="V67" s="342">
        <v>149896</v>
      </c>
    </row>
    <row r="68" spans="1:22">
      <c r="A68" s="17">
        <v>181</v>
      </c>
      <c r="B68" s="10" t="s">
        <v>374</v>
      </c>
      <c r="C68" s="15">
        <v>5706019.5693837292</v>
      </c>
      <c r="D68" s="40">
        <v>1870536.1807540311</v>
      </c>
      <c r="E68" s="40">
        <v>1801733.1695023892</v>
      </c>
      <c r="F68" s="41">
        <v>1971145.2076768838</v>
      </c>
      <c r="G68" s="18">
        <v>1977800.1695369254</v>
      </c>
      <c r="H68" s="258">
        <v>2110143.0612806743</v>
      </c>
      <c r="J68" s="258">
        <f>C68/Q68</f>
        <v>3498.4791964339233</v>
      </c>
      <c r="K68" s="258">
        <f>D68/R68</f>
        <v>1171.2812653437891</v>
      </c>
      <c r="L68" s="258">
        <f>E68/S68</f>
        <v>1152.003305308433</v>
      </c>
      <c r="M68" s="258">
        <f>F68/T68</f>
        <v>1284.1336857829863</v>
      </c>
      <c r="N68" s="258">
        <f>G68/U68</f>
        <v>1312.4088716237063</v>
      </c>
      <c r="O68" s="258">
        <f>H68/V68</f>
        <v>1427.7016652778582</v>
      </c>
      <c r="Q68" s="342">
        <v>1631</v>
      </c>
      <c r="R68" s="342">
        <v>1597</v>
      </c>
      <c r="S68" s="342">
        <v>1564</v>
      </c>
      <c r="T68" s="342">
        <v>1535</v>
      </c>
      <c r="U68" s="342">
        <v>1507</v>
      </c>
      <c r="V68" s="342">
        <v>1478</v>
      </c>
    </row>
    <row r="69" spans="1:22">
      <c r="A69" s="17">
        <v>182</v>
      </c>
      <c r="B69" s="10" t="s">
        <v>79</v>
      </c>
      <c r="C69" s="15">
        <v>47272038.917984173</v>
      </c>
      <c r="D69" s="40">
        <v>5989277.2974679992</v>
      </c>
      <c r="E69" s="40">
        <v>1659390.883706924</v>
      </c>
      <c r="F69" s="41">
        <v>4663872.3075141069</v>
      </c>
      <c r="G69" s="18">
        <v>4507166.8899271861</v>
      </c>
      <c r="H69" s="258">
        <v>4979179.1276778243</v>
      </c>
      <c r="J69" s="258">
        <f>C69/Q69</f>
        <v>2460.6755982501782</v>
      </c>
      <c r="K69" s="258">
        <f>D69/R69</f>
        <v>316.77565438557144</v>
      </c>
      <c r="L69" s="258">
        <f>E69/S69</f>
        <v>89.090029190750784</v>
      </c>
      <c r="M69" s="258">
        <f>F69/T69</f>
        <v>253.9958777646284</v>
      </c>
      <c r="N69" s="258">
        <f>G69/U69</f>
        <v>248.95972657573941</v>
      </c>
      <c r="O69" s="258">
        <f>H69/V69</f>
        <v>278.80503542627383</v>
      </c>
      <c r="Q69" s="342">
        <v>19211</v>
      </c>
      <c r="R69" s="342">
        <v>18907</v>
      </c>
      <c r="S69" s="342">
        <v>18626</v>
      </c>
      <c r="T69" s="342">
        <v>18362</v>
      </c>
      <c r="U69" s="342">
        <v>18104</v>
      </c>
      <c r="V69" s="342">
        <v>17859</v>
      </c>
    </row>
    <row r="70" spans="1:22">
      <c r="A70" s="17">
        <v>186</v>
      </c>
      <c r="B70" s="10" t="s">
        <v>375</v>
      </c>
      <c r="C70" s="15">
        <v>44924965.800442189</v>
      </c>
      <c r="D70" s="40">
        <v>18843339.35745617</v>
      </c>
      <c r="E70" s="40">
        <v>11884609.209907085</v>
      </c>
      <c r="F70" s="41">
        <v>15236891.269367307</v>
      </c>
      <c r="G70" s="18">
        <v>16162497.864012394</v>
      </c>
      <c r="H70" s="258">
        <v>16992453.13400615</v>
      </c>
      <c r="J70" s="258">
        <f>C70/Q70</f>
        <v>979.33350337763363</v>
      </c>
      <c r="K70" s="258">
        <f>D70/R70</f>
        <v>404.96312904206161</v>
      </c>
      <c r="L70" s="258">
        <f>E70/S70</f>
        <v>252.00613252559552</v>
      </c>
      <c r="M70" s="258">
        <f>F70/T70</f>
        <v>318.99699087966729</v>
      </c>
      <c r="N70" s="258">
        <f>G70/U70</f>
        <v>334.35039023608596</v>
      </c>
      <c r="O70" s="258">
        <f>H70/V70</f>
        <v>347.55078814542566</v>
      </c>
      <c r="Q70" s="342">
        <v>45873</v>
      </c>
      <c r="R70" s="342">
        <v>46531</v>
      </c>
      <c r="S70" s="342">
        <v>47160</v>
      </c>
      <c r="T70" s="342">
        <v>47765</v>
      </c>
      <c r="U70" s="342">
        <v>48340</v>
      </c>
      <c r="V70" s="342">
        <v>48892</v>
      </c>
    </row>
    <row r="71" spans="1:22">
      <c r="A71" s="17">
        <v>202</v>
      </c>
      <c r="B71" s="10" t="s">
        <v>376</v>
      </c>
      <c r="C71" s="15">
        <v>41275917.808266312</v>
      </c>
      <c r="D71" s="40">
        <v>24172684.352989413</v>
      </c>
      <c r="E71" s="40">
        <v>24934471.350650221</v>
      </c>
      <c r="F71" s="41">
        <v>26472411.656702258</v>
      </c>
      <c r="G71" s="18">
        <v>26568306.615125693</v>
      </c>
      <c r="H71" s="258">
        <v>26250849.063230164</v>
      </c>
      <c r="J71" s="258">
        <f>C71/Q71</f>
        <v>1157.5175357768392</v>
      </c>
      <c r="K71" s="258">
        <f>D71/R71</f>
        <v>669.41801032925537</v>
      </c>
      <c r="L71" s="258">
        <f>E71/S71</f>
        <v>682.36970391205011</v>
      </c>
      <c r="M71" s="258">
        <f>F71/T71</f>
        <v>716.47752670516013</v>
      </c>
      <c r="N71" s="258">
        <f>G71/U71</f>
        <v>711.61930132920031</v>
      </c>
      <c r="O71" s="258">
        <f>H71/V71</f>
        <v>696.29052447495201</v>
      </c>
      <c r="Q71" s="342">
        <v>35659</v>
      </c>
      <c r="R71" s="342">
        <v>36110</v>
      </c>
      <c r="S71" s="342">
        <v>36541</v>
      </c>
      <c r="T71" s="342">
        <v>36948</v>
      </c>
      <c r="U71" s="342">
        <v>37335</v>
      </c>
      <c r="V71" s="342">
        <v>37701</v>
      </c>
    </row>
    <row r="72" spans="1:22">
      <c r="A72" s="17">
        <v>204</v>
      </c>
      <c r="B72" s="10" t="s">
        <v>377</v>
      </c>
      <c r="C72" s="15">
        <v>12453496.174739104</v>
      </c>
      <c r="D72" s="40">
        <v>56492.879858345841</v>
      </c>
      <c r="E72" s="40">
        <v>-550189.28512276418</v>
      </c>
      <c r="F72" s="41">
        <v>119526.91056828143</v>
      </c>
      <c r="G72" s="18">
        <v>237950.8915149133</v>
      </c>
      <c r="H72" s="258">
        <v>491243.87596477172</v>
      </c>
      <c r="J72" s="258">
        <f>C72/Q72</f>
        <v>4650.2973019936908</v>
      </c>
      <c r="K72" s="258">
        <f>D72/R72</f>
        <v>21.545720769773396</v>
      </c>
      <c r="L72" s="258">
        <f>E72/S72</f>
        <v>-213.83182476594021</v>
      </c>
      <c r="M72" s="258">
        <f>F72/T72</f>
        <v>47.262519006833301</v>
      </c>
      <c r="N72" s="258">
        <f>G72/U72</f>
        <v>95.601001010411125</v>
      </c>
      <c r="O72" s="258">
        <f>H72/V72</f>
        <v>200.42589798644298</v>
      </c>
      <c r="Q72" s="342">
        <v>2678</v>
      </c>
      <c r="R72" s="342">
        <v>2622</v>
      </c>
      <c r="S72" s="342">
        <v>2573</v>
      </c>
      <c r="T72" s="342">
        <v>2529</v>
      </c>
      <c r="U72" s="342">
        <v>2489</v>
      </c>
      <c r="V72" s="342">
        <v>2451</v>
      </c>
    </row>
    <row r="73" spans="1:22">
      <c r="A73" s="17">
        <v>205</v>
      </c>
      <c r="B73" s="10" t="s">
        <v>378</v>
      </c>
      <c r="C73" s="15">
        <v>124672096.06799179</v>
      </c>
      <c r="D73" s="40">
        <v>47269128.023024693</v>
      </c>
      <c r="E73" s="40">
        <v>49710733.559361421</v>
      </c>
      <c r="F73" s="41">
        <v>55284487.227999546</v>
      </c>
      <c r="G73" s="18">
        <v>55050972.77206029</v>
      </c>
      <c r="H73" s="258">
        <v>55834174.804361686</v>
      </c>
      <c r="J73" s="258">
        <f>C73/Q73</f>
        <v>3439.1353636587073</v>
      </c>
      <c r="K73" s="258">
        <f>D73/R73</f>
        <v>1310.519504921808</v>
      </c>
      <c r="L73" s="258">
        <f>E73/S73</f>
        <v>1385.2017042205093</v>
      </c>
      <c r="M73" s="258">
        <f>F73/T73</f>
        <v>1548.4983258080651</v>
      </c>
      <c r="N73" s="258">
        <f>G73/U73</f>
        <v>1550.2949245863219</v>
      </c>
      <c r="O73" s="258">
        <f>H73/V73</f>
        <v>1580.7642706707536</v>
      </c>
      <c r="Q73" s="342">
        <v>36251</v>
      </c>
      <c r="R73" s="342">
        <v>36069</v>
      </c>
      <c r="S73" s="342">
        <v>35887</v>
      </c>
      <c r="T73" s="342">
        <v>35702</v>
      </c>
      <c r="U73" s="342">
        <v>35510</v>
      </c>
      <c r="V73" s="342">
        <v>35321</v>
      </c>
    </row>
    <row r="74" spans="1:22">
      <c r="A74" s="17">
        <v>208</v>
      </c>
      <c r="B74" s="10" t="s">
        <v>379</v>
      </c>
      <c r="C74" s="15">
        <v>39900204.370976672</v>
      </c>
      <c r="D74" s="40">
        <v>17132518.528723124</v>
      </c>
      <c r="E74" s="40">
        <v>15173607.896820428</v>
      </c>
      <c r="F74" s="41">
        <v>14156692.769336093</v>
      </c>
      <c r="G74" s="18">
        <v>14689552.405865194</v>
      </c>
      <c r="H74" s="258">
        <v>15115945.78575957</v>
      </c>
      <c r="J74" s="258">
        <f>C74/Q74</f>
        <v>3237.8645111561041</v>
      </c>
      <c r="K74" s="258">
        <f>D74/R74</f>
        <v>1396.0657210497982</v>
      </c>
      <c r="L74" s="258">
        <f>E74/S74</f>
        <v>1242.109356321253</v>
      </c>
      <c r="M74" s="258">
        <f>F74/T74</f>
        <v>1164.297456150678</v>
      </c>
      <c r="N74" s="258">
        <f>G74/U74</f>
        <v>1214.0125955260492</v>
      </c>
      <c r="O74" s="258">
        <f>H74/V74</f>
        <v>1255.6858104136543</v>
      </c>
      <c r="Q74" s="342">
        <v>12323</v>
      </c>
      <c r="R74" s="342">
        <v>12272</v>
      </c>
      <c r="S74" s="342">
        <v>12216</v>
      </c>
      <c r="T74" s="342">
        <v>12159</v>
      </c>
      <c r="U74" s="342">
        <v>12100</v>
      </c>
      <c r="V74" s="342">
        <v>12038</v>
      </c>
    </row>
    <row r="75" spans="1:22">
      <c r="A75" s="17">
        <v>211</v>
      </c>
      <c r="B75" s="10" t="s">
        <v>380</v>
      </c>
      <c r="C75" s="15">
        <v>49822787.342812672</v>
      </c>
      <c r="D75" s="40">
        <v>23532723.698887482</v>
      </c>
      <c r="E75" s="40">
        <v>19670693.654206999</v>
      </c>
      <c r="F75" s="41">
        <v>19739836.816921446</v>
      </c>
      <c r="G75" s="18">
        <v>20266809.529905714</v>
      </c>
      <c r="H75" s="258">
        <v>20140486.224974848</v>
      </c>
      <c r="J75" s="258">
        <f>C75/Q75</f>
        <v>1521.4923148724324</v>
      </c>
      <c r="K75" s="258">
        <f>D75/R75</f>
        <v>713.2857571195284</v>
      </c>
      <c r="L75" s="258">
        <f>E75/S75</f>
        <v>592.00931935495225</v>
      </c>
      <c r="M75" s="258">
        <f>F75/T75</f>
        <v>590.02381686159276</v>
      </c>
      <c r="N75" s="258">
        <f>G75/U75</f>
        <v>601.88909271518514</v>
      </c>
      <c r="O75" s="258">
        <f>H75/V75</f>
        <v>594.50044940595217</v>
      </c>
      <c r="Q75" s="342">
        <v>32746</v>
      </c>
      <c r="R75" s="342">
        <v>32992</v>
      </c>
      <c r="S75" s="342">
        <v>33227</v>
      </c>
      <c r="T75" s="342">
        <v>33456</v>
      </c>
      <c r="U75" s="342">
        <v>33672</v>
      </c>
      <c r="V75" s="342">
        <v>33878</v>
      </c>
    </row>
    <row r="76" spans="1:22">
      <c r="A76" s="17">
        <v>213</v>
      </c>
      <c r="B76" s="10" t="s">
        <v>381</v>
      </c>
      <c r="C76" s="15">
        <v>19852617.128618564</v>
      </c>
      <c r="D76" s="40">
        <v>1871825.9985278528</v>
      </c>
      <c r="E76" s="40">
        <v>1621897.7188629727</v>
      </c>
      <c r="F76" s="41">
        <v>2929203.9458608748</v>
      </c>
      <c r="G76" s="18">
        <v>2968470.3225548593</v>
      </c>
      <c r="H76" s="258">
        <v>3085824.6301420601</v>
      </c>
      <c r="J76" s="258">
        <f>C76/Q76</f>
        <v>3828.8557625108128</v>
      </c>
      <c r="K76" s="258">
        <f>D76/R76</f>
        <v>365.09186630151214</v>
      </c>
      <c r="L76" s="258">
        <f>E76/S76</f>
        <v>320.09033330629023</v>
      </c>
      <c r="M76" s="258">
        <f>F76/T76</f>
        <v>584.55476868107655</v>
      </c>
      <c r="N76" s="258">
        <f>G76/U76</f>
        <v>598.84412397717563</v>
      </c>
      <c r="O76" s="258">
        <f>H76/V76</f>
        <v>629.24645802244288</v>
      </c>
      <c r="Q76" s="342">
        <v>5185</v>
      </c>
      <c r="R76" s="342">
        <v>5127</v>
      </c>
      <c r="S76" s="342">
        <v>5067</v>
      </c>
      <c r="T76" s="342">
        <v>5011</v>
      </c>
      <c r="U76" s="342">
        <v>4957</v>
      </c>
      <c r="V76" s="342">
        <v>4904</v>
      </c>
    </row>
    <row r="77" spans="1:22">
      <c r="A77" s="17">
        <v>214</v>
      </c>
      <c r="B77" s="10" t="s">
        <v>382</v>
      </c>
      <c r="C77" s="15">
        <v>37714941.942816161</v>
      </c>
      <c r="D77" s="40">
        <v>10837322.572374988</v>
      </c>
      <c r="E77" s="40">
        <v>9222898.0863445476</v>
      </c>
      <c r="F77" s="41">
        <v>10955687.371089187</v>
      </c>
      <c r="G77" s="18">
        <v>10605196.556023404</v>
      </c>
      <c r="H77" s="258">
        <v>11499531.070024299</v>
      </c>
      <c r="J77" s="258">
        <f>C77/Q77</f>
        <v>3033.4546724697307</v>
      </c>
      <c r="K77" s="258">
        <f>D77/R77</f>
        <v>882.37441559802869</v>
      </c>
      <c r="L77" s="258">
        <f>E77/S77</f>
        <v>759.89932325488564</v>
      </c>
      <c r="M77" s="258">
        <f>F77/T77</f>
        <v>913.12613527997883</v>
      </c>
      <c r="N77" s="258">
        <f>G77/U77</f>
        <v>893.74654947104364</v>
      </c>
      <c r="O77" s="258">
        <f>H77/V77</f>
        <v>979.43369985727782</v>
      </c>
      <c r="Q77" s="342">
        <v>12433</v>
      </c>
      <c r="R77" s="342">
        <v>12282</v>
      </c>
      <c r="S77" s="342">
        <v>12137</v>
      </c>
      <c r="T77" s="342">
        <v>11998</v>
      </c>
      <c r="U77" s="342">
        <v>11866</v>
      </c>
      <c r="V77" s="342">
        <v>11741</v>
      </c>
    </row>
    <row r="78" spans="1:22">
      <c r="A78" s="17">
        <v>216</v>
      </c>
      <c r="B78" s="10" t="s">
        <v>383</v>
      </c>
      <c r="C78" s="15">
        <v>6448968.4644860802</v>
      </c>
      <c r="D78" s="40">
        <v>1145335.763383012</v>
      </c>
      <c r="E78" s="40">
        <v>1100846.8067652606</v>
      </c>
      <c r="F78" s="41">
        <v>1447700.131684622</v>
      </c>
      <c r="G78" s="18">
        <v>1487266.287829204</v>
      </c>
      <c r="H78" s="258">
        <v>1513637.2668679513</v>
      </c>
      <c r="J78" s="258">
        <f>C78/Q78</f>
        <v>5034.3235476081809</v>
      </c>
      <c r="K78" s="258">
        <f>D78/R78</f>
        <v>907.55607241126154</v>
      </c>
      <c r="L78" s="258">
        <f>E78/S78</f>
        <v>886.35008596236764</v>
      </c>
      <c r="M78" s="258">
        <f>F78/T78</f>
        <v>1182.7615454939723</v>
      </c>
      <c r="N78" s="258">
        <f>G78/U78</f>
        <v>1229.1456924208298</v>
      </c>
      <c r="O78" s="258">
        <f>H78/V78</f>
        <v>1267.7029035744986</v>
      </c>
      <c r="Q78" s="342">
        <v>1281</v>
      </c>
      <c r="R78" s="342">
        <v>1262</v>
      </c>
      <c r="S78" s="342">
        <v>1242</v>
      </c>
      <c r="T78" s="342">
        <v>1224</v>
      </c>
      <c r="U78" s="342">
        <v>1210</v>
      </c>
      <c r="V78" s="342">
        <v>1194</v>
      </c>
    </row>
    <row r="79" spans="1:22">
      <c r="A79" s="17">
        <v>217</v>
      </c>
      <c r="B79" s="10" t="s">
        <v>384</v>
      </c>
      <c r="C79" s="15">
        <v>17260024.265208542</v>
      </c>
      <c r="D79" s="40">
        <v>4923493.6722807726</v>
      </c>
      <c r="E79" s="40">
        <v>4551855.5127796084</v>
      </c>
      <c r="F79" s="41">
        <v>4929738.0824269811</v>
      </c>
      <c r="G79" s="18">
        <v>5413400.4066606313</v>
      </c>
      <c r="H79" s="258">
        <v>5797430.8315594252</v>
      </c>
      <c r="J79" s="258">
        <f>C79/Q79</f>
        <v>3224.9671646503257</v>
      </c>
      <c r="K79" s="258">
        <f>D79/R79</f>
        <v>925.99091071671478</v>
      </c>
      <c r="L79" s="258">
        <f>E79/S79</f>
        <v>862.25715339640237</v>
      </c>
      <c r="M79" s="258">
        <f>F79/T79</f>
        <v>939.89286604899542</v>
      </c>
      <c r="N79" s="258">
        <f>G79/U79</f>
        <v>1038.2432694017321</v>
      </c>
      <c r="O79" s="258">
        <f>H79/V79</f>
        <v>1118.1158787964175</v>
      </c>
      <c r="Q79" s="342">
        <v>5352</v>
      </c>
      <c r="R79" s="342">
        <v>5317</v>
      </c>
      <c r="S79" s="342">
        <v>5279</v>
      </c>
      <c r="T79" s="342">
        <v>5245</v>
      </c>
      <c r="U79" s="342">
        <v>5214</v>
      </c>
      <c r="V79" s="342">
        <v>5185</v>
      </c>
    </row>
    <row r="80" spans="1:22">
      <c r="A80" s="17">
        <v>218</v>
      </c>
      <c r="B80" s="10" t="s">
        <v>385</v>
      </c>
      <c r="C80" s="15">
        <v>5648527.9142746739</v>
      </c>
      <c r="D80" s="40">
        <v>1185615.7031629055</v>
      </c>
      <c r="E80" s="40">
        <v>973132.69054592168</v>
      </c>
      <c r="F80" s="41">
        <v>1249714.3909860316</v>
      </c>
      <c r="G80" s="18">
        <v>1278740.268572185</v>
      </c>
      <c r="H80" s="258">
        <v>1389911.5043104724</v>
      </c>
      <c r="J80" s="258">
        <f>C80/Q80</f>
        <v>4898.9834468991103</v>
      </c>
      <c r="K80" s="258">
        <f>D80/R80</f>
        <v>1050.1467698519978</v>
      </c>
      <c r="L80" s="258">
        <f>E80/S80</f>
        <v>879.07198784636103</v>
      </c>
      <c r="M80" s="258">
        <f>F80/T80</f>
        <v>1148.6345505386321</v>
      </c>
      <c r="N80" s="258">
        <f>G80/U80</f>
        <v>1193.9685047359337</v>
      </c>
      <c r="O80" s="258">
        <f>H80/V80</f>
        <v>1321.2086542875213</v>
      </c>
      <c r="Q80" s="342">
        <v>1153</v>
      </c>
      <c r="R80" s="342">
        <v>1129</v>
      </c>
      <c r="S80" s="342">
        <v>1107</v>
      </c>
      <c r="T80" s="342">
        <v>1088</v>
      </c>
      <c r="U80" s="342">
        <v>1071</v>
      </c>
      <c r="V80" s="342">
        <v>1052</v>
      </c>
    </row>
    <row r="81" spans="1:22">
      <c r="A81" s="17">
        <v>224</v>
      </c>
      <c r="B81" s="10" t="s">
        <v>386</v>
      </c>
      <c r="C81" s="15">
        <v>22198156.255725212</v>
      </c>
      <c r="D81" s="40">
        <v>5647383.5604031039</v>
      </c>
      <c r="E81" s="40">
        <v>6162601.511317648</v>
      </c>
      <c r="F81" s="41">
        <v>7018604.2497742102</v>
      </c>
      <c r="G81" s="18">
        <v>7024092.5284656379</v>
      </c>
      <c r="H81" s="258">
        <v>6908896.5608608928</v>
      </c>
      <c r="J81" s="258">
        <f>C81/Q81</f>
        <v>2589.6122556842292</v>
      </c>
      <c r="K81" s="258">
        <f>D81/R81</f>
        <v>663.07192208560571</v>
      </c>
      <c r="L81" s="258">
        <f>E81/S81</f>
        <v>727.66578242031505</v>
      </c>
      <c r="M81" s="258">
        <f>F81/T81</f>
        <v>833.16764598459281</v>
      </c>
      <c r="N81" s="258">
        <f>G81/U81</f>
        <v>837.59748729616479</v>
      </c>
      <c r="O81" s="258">
        <f>H81/V81</f>
        <v>827.51186499711253</v>
      </c>
      <c r="Q81" s="342">
        <v>8572</v>
      </c>
      <c r="R81" s="342">
        <v>8517</v>
      </c>
      <c r="S81" s="342">
        <v>8469</v>
      </c>
      <c r="T81" s="342">
        <v>8424</v>
      </c>
      <c r="U81" s="342">
        <v>8386</v>
      </c>
      <c r="V81" s="342">
        <v>8349</v>
      </c>
    </row>
    <row r="82" spans="1:22">
      <c r="A82" s="17">
        <v>226</v>
      </c>
      <c r="B82" s="10" t="s">
        <v>387</v>
      </c>
      <c r="C82" s="15">
        <v>16911124.953248102</v>
      </c>
      <c r="D82" s="40">
        <v>4475396.5595259303</v>
      </c>
      <c r="E82" s="40">
        <v>3748704.9049367858</v>
      </c>
      <c r="F82" s="41">
        <v>4237645.6034333594</v>
      </c>
      <c r="G82" s="18">
        <v>4209253.6567463428</v>
      </c>
      <c r="H82" s="258">
        <v>4324487.5807665205</v>
      </c>
      <c r="J82" s="258">
        <f>C82/Q82</f>
        <v>4561.9436075662534</v>
      </c>
      <c r="K82" s="258">
        <f>D82/R82</f>
        <v>1230.8571395835893</v>
      </c>
      <c r="L82" s="258">
        <f>E82/S82</f>
        <v>1051.8251697353496</v>
      </c>
      <c r="M82" s="258">
        <f>F82/T82</f>
        <v>1211.1019158140496</v>
      </c>
      <c r="N82" s="258">
        <f>G82/U82</f>
        <v>1225.0447196584234</v>
      </c>
      <c r="O82" s="258">
        <f>H82/V82</f>
        <v>1281.3296535604504</v>
      </c>
      <c r="Q82" s="342">
        <v>3707</v>
      </c>
      <c r="R82" s="342">
        <v>3636</v>
      </c>
      <c r="S82" s="342">
        <v>3564</v>
      </c>
      <c r="T82" s="342">
        <v>3499</v>
      </c>
      <c r="U82" s="342">
        <v>3436</v>
      </c>
      <c r="V82" s="342">
        <v>3375</v>
      </c>
    </row>
    <row r="83" spans="1:22">
      <c r="A83" s="17">
        <v>230</v>
      </c>
      <c r="B83" s="10" t="s">
        <v>388</v>
      </c>
      <c r="C83" s="15">
        <v>8839951.969638925</v>
      </c>
      <c r="D83" s="40">
        <v>1708988.3854342233</v>
      </c>
      <c r="E83" s="40">
        <v>2049452.6715194643</v>
      </c>
      <c r="F83" s="41">
        <v>2392466.1731530111</v>
      </c>
      <c r="G83" s="18">
        <v>2501481.9337250432</v>
      </c>
      <c r="H83" s="258">
        <v>2667483.907765191</v>
      </c>
      <c r="J83" s="258">
        <f>C83/Q83</f>
        <v>3904.5724247521753</v>
      </c>
      <c r="K83" s="258">
        <f>D83/R83</f>
        <v>764.64804717414916</v>
      </c>
      <c r="L83" s="258">
        <f>E83/S83</f>
        <v>927.77395722927315</v>
      </c>
      <c r="M83" s="258">
        <f>F83/T83</f>
        <v>1095.95335462804</v>
      </c>
      <c r="N83" s="258">
        <f>G83/U83</f>
        <v>1157.5575815479144</v>
      </c>
      <c r="O83" s="258">
        <f>H83/V83</f>
        <v>1246.4878073669117</v>
      </c>
      <c r="Q83" s="342">
        <v>2264</v>
      </c>
      <c r="R83" s="342">
        <v>2235</v>
      </c>
      <c r="S83" s="342">
        <v>2209</v>
      </c>
      <c r="T83" s="342">
        <v>2183</v>
      </c>
      <c r="U83" s="342">
        <v>2161</v>
      </c>
      <c r="V83" s="342">
        <v>2140</v>
      </c>
    </row>
    <row r="84" spans="1:22">
      <c r="A84" s="17">
        <v>231</v>
      </c>
      <c r="B84" s="10" t="s">
        <v>389</v>
      </c>
      <c r="C84" s="15">
        <v>2812640.4847449954</v>
      </c>
      <c r="D84" s="40">
        <v>-1045898.8802411121</v>
      </c>
      <c r="E84" s="40">
        <v>-940205.36394448509</v>
      </c>
      <c r="F84" s="41">
        <v>-977063.54003376432</v>
      </c>
      <c r="G84" s="18">
        <v>-954082.85628712608</v>
      </c>
      <c r="H84" s="258">
        <v>-958532.47742560343</v>
      </c>
      <c r="J84" s="258">
        <f>C84/Q84</f>
        <v>2178.652583071259</v>
      </c>
      <c r="K84" s="258">
        <f>D84/R84</f>
        <v>-806.3985198466554</v>
      </c>
      <c r="L84" s="258">
        <f>E84/S84</f>
        <v>-722.12393544123279</v>
      </c>
      <c r="M84" s="258">
        <f>F84/T84</f>
        <v>-748.13441043932949</v>
      </c>
      <c r="N84" s="258">
        <f>G84/U84</f>
        <v>-727.75198801458896</v>
      </c>
      <c r="O84" s="258">
        <f>H84/V84</f>
        <v>-729.4767712523618</v>
      </c>
      <c r="Q84" s="342">
        <v>1291</v>
      </c>
      <c r="R84" s="342">
        <v>1297</v>
      </c>
      <c r="S84" s="342">
        <v>1302</v>
      </c>
      <c r="T84" s="342">
        <v>1306</v>
      </c>
      <c r="U84" s="342">
        <v>1311</v>
      </c>
      <c r="V84" s="342">
        <v>1314</v>
      </c>
    </row>
    <row r="85" spans="1:22">
      <c r="A85" s="17">
        <v>232</v>
      </c>
      <c r="B85" s="10" t="s">
        <v>390</v>
      </c>
      <c r="C85" s="15">
        <v>45076806.752343275</v>
      </c>
      <c r="D85" s="40">
        <v>10094006.395236563</v>
      </c>
      <c r="E85" s="40">
        <v>9728179.9639392719</v>
      </c>
      <c r="F85" s="41">
        <v>11669789.755684808</v>
      </c>
      <c r="G85" s="18">
        <v>11733546.462517388</v>
      </c>
      <c r="H85" s="258">
        <v>11789710.251290934</v>
      </c>
      <c r="J85" s="258">
        <f>C85/Q85</f>
        <v>3553.551971016419</v>
      </c>
      <c r="K85" s="258">
        <f>D85/R85</f>
        <v>805.39427074416051</v>
      </c>
      <c r="L85" s="258">
        <f>E85/S85</f>
        <v>785.41740383814567</v>
      </c>
      <c r="M85" s="258">
        <f>F85/T85</f>
        <v>952.55813857520263</v>
      </c>
      <c r="N85" s="258">
        <f>G85/U85</f>
        <v>968.11439459714427</v>
      </c>
      <c r="O85" s="258">
        <f>H85/V85</f>
        <v>983.37728345074106</v>
      </c>
      <c r="Q85" s="342">
        <v>12685</v>
      </c>
      <c r="R85" s="342">
        <v>12533</v>
      </c>
      <c r="S85" s="342">
        <v>12386</v>
      </c>
      <c r="T85" s="342">
        <v>12251</v>
      </c>
      <c r="U85" s="342">
        <v>12120</v>
      </c>
      <c r="V85" s="342">
        <v>11989</v>
      </c>
    </row>
    <row r="86" spans="1:22">
      <c r="A86" s="17">
        <v>233</v>
      </c>
      <c r="B86" s="10" t="s">
        <v>391</v>
      </c>
      <c r="C86" s="15">
        <v>56738290.074266955</v>
      </c>
      <c r="D86" s="40">
        <v>17195320.007032681</v>
      </c>
      <c r="E86" s="40">
        <v>15182755.93646975</v>
      </c>
      <c r="F86" s="41">
        <v>16023360.619337874</v>
      </c>
      <c r="G86" s="18">
        <v>16159551.425729409</v>
      </c>
      <c r="H86" s="258">
        <v>16492728.741953734</v>
      </c>
      <c r="J86" s="258">
        <f>C86/Q86</f>
        <v>3768.2333847557252</v>
      </c>
      <c r="K86" s="258">
        <f>D86/R86</f>
        <v>1159.3392669250729</v>
      </c>
      <c r="L86" s="258">
        <f>E86/S86</f>
        <v>1038.8474811132228</v>
      </c>
      <c r="M86" s="258">
        <f>F86/T86</f>
        <v>1111.8068706173933</v>
      </c>
      <c r="N86" s="258">
        <f>G86/U86</f>
        <v>1136.7957387076615</v>
      </c>
      <c r="O86" s="258">
        <f>H86/V86</f>
        <v>1175.868297586891</v>
      </c>
      <c r="Q86" s="342">
        <v>15057</v>
      </c>
      <c r="R86" s="342">
        <v>14832</v>
      </c>
      <c r="S86" s="342">
        <v>14615</v>
      </c>
      <c r="T86" s="342">
        <v>14412</v>
      </c>
      <c r="U86" s="342">
        <v>14215</v>
      </c>
      <c r="V86" s="342">
        <v>14026</v>
      </c>
    </row>
    <row r="87" spans="1:22">
      <c r="A87" s="17">
        <v>235</v>
      </c>
      <c r="B87" s="10" t="s">
        <v>392</v>
      </c>
      <c r="C87" s="15">
        <v>3926416.2157456996</v>
      </c>
      <c r="D87" s="40">
        <v>18007075.824746475</v>
      </c>
      <c r="E87" s="40">
        <v>21499752.386567637</v>
      </c>
      <c r="F87" s="41">
        <v>21546214.379940826</v>
      </c>
      <c r="G87" s="18">
        <v>21485142.578933865</v>
      </c>
      <c r="H87" s="258">
        <v>21540096.463847622</v>
      </c>
      <c r="J87" s="258">
        <f>C87/Q87</f>
        <v>376.30977724225608</v>
      </c>
      <c r="K87" s="258">
        <f>D87/R87</f>
        <v>1706.0232898859758</v>
      </c>
      <c r="L87" s="258">
        <f>E87/S87</f>
        <v>2013.273938249615</v>
      </c>
      <c r="M87" s="258">
        <f>F87/T87</f>
        <v>1994.4658317079354</v>
      </c>
      <c r="N87" s="258">
        <f>G87/U87</f>
        <v>1966.7834656658608</v>
      </c>
      <c r="O87" s="258">
        <f>H87/V87</f>
        <v>1951.4492175980813</v>
      </c>
      <c r="Q87" s="342">
        <v>10434</v>
      </c>
      <c r="R87" s="342">
        <v>10555</v>
      </c>
      <c r="S87" s="342">
        <v>10679</v>
      </c>
      <c r="T87" s="342">
        <v>10803</v>
      </c>
      <c r="U87" s="342">
        <v>10924</v>
      </c>
      <c r="V87" s="342">
        <v>11038</v>
      </c>
    </row>
    <row r="88" spans="1:22">
      <c r="A88" s="17">
        <v>236</v>
      </c>
      <c r="B88" s="10" t="s">
        <v>393</v>
      </c>
      <c r="C88" s="15">
        <v>14215440.112315822</v>
      </c>
      <c r="D88" s="40">
        <v>5695035.6190414671</v>
      </c>
      <c r="E88" s="40">
        <v>5519670.4802369904</v>
      </c>
      <c r="F88" s="41">
        <v>5851709.8890248882</v>
      </c>
      <c r="G88" s="18">
        <v>6174988.1620127503</v>
      </c>
      <c r="H88" s="258">
        <v>6601108.1167724691</v>
      </c>
      <c r="J88" s="258">
        <f>C88/Q88</f>
        <v>3403.265528445253</v>
      </c>
      <c r="K88" s="258">
        <f>D88/R88</f>
        <v>1373.2904796338237</v>
      </c>
      <c r="L88" s="258">
        <f>E88/S88</f>
        <v>1339.7258447177162</v>
      </c>
      <c r="M88" s="258">
        <f>F88/T88</f>
        <v>1431.0858129187793</v>
      </c>
      <c r="N88" s="258">
        <f>G88/U88</f>
        <v>1521.682642191412</v>
      </c>
      <c r="O88" s="258">
        <f>H88/V88</f>
        <v>1639.212345858572</v>
      </c>
      <c r="Q88" s="342">
        <v>4177</v>
      </c>
      <c r="R88" s="342">
        <v>4147</v>
      </c>
      <c r="S88" s="342">
        <v>4120</v>
      </c>
      <c r="T88" s="342">
        <v>4089</v>
      </c>
      <c r="U88" s="342">
        <v>4058</v>
      </c>
      <c r="V88" s="342">
        <v>4027</v>
      </c>
    </row>
    <row r="89" spans="1:22">
      <c r="A89" s="17">
        <v>239</v>
      </c>
      <c r="B89" s="10" t="s">
        <v>394</v>
      </c>
      <c r="C89" s="15">
        <v>8570981.3263153173</v>
      </c>
      <c r="D89" s="40">
        <v>628768.82777207252</v>
      </c>
      <c r="E89" s="40">
        <v>1256596.1150152239</v>
      </c>
      <c r="F89" s="41">
        <v>825109.59624465788</v>
      </c>
      <c r="G89" s="18">
        <v>963660.59237724124</v>
      </c>
      <c r="H89" s="258">
        <v>1094437.5566267509</v>
      </c>
      <c r="J89" s="258">
        <f>C89/Q89</f>
        <v>4134.5785462206068</v>
      </c>
      <c r="K89" s="258">
        <f>D89/R89</f>
        <v>308.67394588712443</v>
      </c>
      <c r="L89" s="258">
        <f>E89/S89</f>
        <v>626.73122943402689</v>
      </c>
      <c r="M89" s="258">
        <f>F89/T89</f>
        <v>418.62485857161738</v>
      </c>
      <c r="N89" s="258">
        <f>G89/U89</f>
        <v>495.96530745097334</v>
      </c>
      <c r="O89" s="258">
        <f>H89/V89</f>
        <v>571.80645591784264</v>
      </c>
      <c r="Q89" s="342">
        <v>2073</v>
      </c>
      <c r="R89" s="342">
        <v>2037</v>
      </c>
      <c r="S89" s="342">
        <v>2005</v>
      </c>
      <c r="T89" s="342">
        <v>1971</v>
      </c>
      <c r="U89" s="342">
        <v>1943</v>
      </c>
      <c r="V89" s="342">
        <v>1914</v>
      </c>
    </row>
    <row r="90" spans="1:22">
      <c r="A90" s="17">
        <v>240</v>
      </c>
      <c r="B90" s="10" t="s">
        <v>395</v>
      </c>
      <c r="C90" s="15">
        <v>55631240.262042224</v>
      </c>
      <c r="D90" s="40">
        <v>501078.98582862271</v>
      </c>
      <c r="E90" s="40">
        <v>-2564971.6791921756</v>
      </c>
      <c r="F90" s="41">
        <v>451379.03510974441</v>
      </c>
      <c r="G90" s="18">
        <v>568332.03305941354</v>
      </c>
      <c r="H90" s="258">
        <v>1217559.4319191203</v>
      </c>
      <c r="J90" s="258">
        <f>C90/Q90</f>
        <v>2799.9013670563304</v>
      </c>
      <c r="K90" s="258">
        <f>D90/R90</f>
        <v>25.566558795276428</v>
      </c>
      <c r="L90" s="258">
        <f>E90/S90</f>
        <v>-132.6115023881799</v>
      </c>
      <c r="M90" s="258">
        <f>F90/T90</f>
        <v>23.639836341769374</v>
      </c>
      <c r="N90" s="258">
        <f>G90/U90</f>
        <v>30.142245190104138</v>
      </c>
      <c r="O90" s="258">
        <f>H90/V90</f>
        <v>65.375828603904651</v>
      </c>
      <c r="Q90" s="342">
        <v>19869</v>
      </c>
      <c r="R90" s="342">
        <v>19599</v>
      </c>
      <c r="S90" s="342">
        <v>19342</v>
      </c>
      <c r="T90" s="342">
        <v>19094</v>
      </c>
      <c r="U90" s="342">
        <v>18855</v>
      </c>
      <c r="V90" s="342">
        <v>18624</v>
      </c>
    </row>
    <row r="91" spans="1:22">
      <c r="A91" s="17">
        <v>241</v>
      </c>
      <c r="B91" s="10" t="s">
        <v>396</v>
      </c>
      <c r="C91" s="15">
        <v>16147944.975695739</v>
      </c>
      <c r="D91" s="40">
        <v>2995375.2879284369</v>
      </c>
      <c r="E91" s="40">
        <v>1685025.9599699844</v>
      </c>
      <c r="F91" s="41">
        <v>2325836.7556346897</v>
      </c>
      <c r="G91" s="18">
        <v>2757555.3664202332</v>
      </c>
      <c r="H91" s="258">
        <v>3076118.1040202091</v>
      </c>
      <c r="J91" s="258">
        <f>C91/Q91</f>
        <v>2057.5872802874283</v>
      </c>
      <c r="K91" s="258">
        <f>D91/R91</f>
        <v>385.05917057827958</v>
      </c>
      <c r="L91" s="258">
        <f>E91/S91</f>
        <v>218.4940300790955</v>
      </c>
      <c r="M91" s="258">
        <f>F91/T91</f>
        <v>304.22979144992672</v>
      </c>
      <c r="N91" s="258">
        <f>G91/U91</f>
        <v>363.88959704674494</v>
      </c>
      <c r="O91" s="258">
        <f>H91/V91</f>
        <v>409.82122355718212</v>
      </c>
      <c r="Q91" s="342">
        <v>7848</v>
      </c>
      <c r="R91" s="342">
        <v>7779</v>
      </c>
      <c r="S91" s="342">
        <v>7712</v>
      </c>
      <c r="T91" s="342">
        <v>7645</v>
      </c>
      <c r="U91" s="342">
        <v>7578</v>
      </c>
      <c r="V91" s="342">
        <v>7506</v>
      </c>
    </row>
    <row r="92" spans="1:22">
      <c r="A92" s="17">
        <v>244</v>
      </c>
      <c r="B92" s="10" t="s">
        <v>397</v>
      </c>
      <c r="C92" s="15">
        <v>33741915.97673253</v>
      </c>
      <c r="D92" s="40">
        <v>21510590.437506586</v>
      </c>
      <c r="E92" s="40">
        <v>22226767.827251911</v>
      </c>
      <c r="F92" s="41">
        <v>24186055.922219697</v>
      </c>
      <c r="G92" s="18">
        <v>25015318.204533327</v>
      </c>
      <c r="H92" s="258">
        <v>25536738.300735336</v>
      </c>
      <c r="J92" s="258">
        <f>C92/Q92</f>
        <v>1728.4932112459674</v>
      </c>
      <c r="K92" s="258">
        <f>D92/R92</f>
        <v>1083.7661445740923</v>
      </c>
      <c r="L92" s="258">
        <f>E92/S92</f>
        <v>1102.6823350325897</v>
      </c>
      <c r="M92" s="258">
        <f>F92/T92</f>
        <v>1183.0971932798366</v>
      </c>
      <c r="N92" s="258">
        <f>G92/U92</f>
        <v>1207.8859586930625</v>
      </c>
      <c r="O92" s="258">
        <f>H92/V92</f>
        <v>1218.0071687844766</v>
      </c>
      <c r="Q92" s="342">
        <v>19521</v>
      </c>
      <c r="R92" s="342">
        <v>19848</v>
      </c>
      <c r="S92" s="342">
        <v>20157</v>
      </c>
      <c r="T92" s="342">
        <v>20443</v>
      </c>
      <c r="U92" s="342">
        <v>20710</v>
      </c>
      <c r="V92" s="342">
        <v>20966</v>
      </c>
    </row>
    <row r="93" spans="1:22">
      <c r="A93" s="17">
        <v>245</v>
      </c>
      <c r="B93" s="10" t="s">
        <v>398</v>
      </c>
      <c r="C93" s="15">
        <v>41015628.340834536</v>
      </c>
      <c r="D93" s="40">
        <v>17801008.584520828</v>
      </c>
      <c r="E93" s="40">
        <v>14228260.887196209</v>
      </c>
      <c r="F93" s="41">
        <v>17563811.246721953</v>
      </c>
      <c r="G93" s="18">
        <v>17816901.522237968</v>
      </c>
      <c r="H93" s="258">
        <v>17301050.190978933</v>
      </c>
      <c r="J93" s="258">
        <f>C93/Q93</f>
        <v>1081.9781666359222</v>
      </c>
      <c r="K93" s="258">
        <f>D93/R93</f>
        <v>465.22772873326261</v>
      </c>
      <c r="L93" s="258">
        <f>E93/S93</f>
        <v>368.61734467722505</v>
      </c>
      <c r="M93" s="258">
        <f>F93/T93</f>
        <v>451.33781952259932</v>
      </c>
      <c r="N93" s="258">
        <f>G93/U93</f>
        <v>454.30418487016084</v>
      </c>
      <c r="O93" s="258">
        <f>H93/V93</f>
        <v>438.01235957819017</v>
      </c>
      <c r="Q93" s="342">
        <v>37908</v>
      </c>
      <c r="R93" s="342">
        <v>38263</v>
      </c>
      <c r="S93" s="342">
        <v>38599</v>
      </c>
      <c r="T93" s="342">
        <v>38915</v>
      </c>
      <c r="U93" s="342">
        <v>39218</v>
      </c>
      <c r="V93" s="342">
        <v>39499</v>
      </c>
    </row>
    <row r="94" spans="1:22">
      <c r="A94" s="17">
        <v>249</v>
      </c>
      <c r="B94" s="10" t="s">
        <v>399</v>
      </c>
      <c r="C94" s="15">
        <v>30953924.162799023</v>
      </c>
      <c r="D94" s="40">
        <v>6716732.6659338586</v>
      </c>
      <c r="E94" s="40">
        <v>6851027.9327317029</v>
      </c>
      <c r="F94" s="41">
        <v>8044159.1241598828</v>
      </c>
      <c r="G94" s="18">
        <v>8036316.2561690426</v>
      </c>
      <c r="H94" s="258">
        <v>8123148.8163656313</v>
      </c>
      <c r="J94" s="258">
        <f>C94/Q94</f>
        <v>3357.2585859868786</v>
      </c>
      <c r="K94" s="258">
        <f>D94/R94</f>
        <v>738.10249076196249</v>
      </c>
      <c r="L94" s="258">
        <f>E94/S94</f>
        <v>762.49615278037868</v>
      </c>
      <c r="M94" s="258">
        <f>F94/T94</f>
        <v>905.87377524323006</v>
      </c>
      <c r="N94" s="258">
        <f>G94/U94</f>
        <v>915.71516136839591</v>
      </c>
      <c r="O94" s="258">
        <f>H94/V94</f>
        <v>935.95446668575084</v>
      </c>
      <c r="Q94" s="342">
        <v>9220</v>
      </c>
      <c r="R94" s="342">
        <v>9100</v>
      </c>
      <c r="S94" s="342">
        <v>8985</v>
      </c>
      <c r="T94" s="342">
        <v>8880</v>
      </c>
      <c r="U94" s="342">
        <v>8776</v>
      </c>
      <c r="V94" s="342">
        <v>8679</v>
      </c>
    </row>
    <row r="95" spans="1:22">
      <c r="A95" s="17">
        <v>250</v>
      </c>
      <c r="B95" s="10" t="s">
        <v>400</v>
      </c>
      <c r="C95" s="15">
        <v>7259132.9795727301</v>
      </c>
      <c r="D95" s="40">
        <v>1250995.8176785121</v>
      </c>
      <c r="E95" s="40">
        <v>1092927.1526049939</v>
      </c>
      <c r="F95" s="41">
        <v>1155710.5233232863</v>
      </c>
      <c r="G95" s="18">
        <v>1254631.6197706494</v>
      </c>
      <c r="H95" s="258">
        <v>1369386.9178099046</v>
      </c>
      <c r="J95" s="258">
        <f>C95/Q95</f>
        <v>4169.5192300819817</v>
      </c>
      <c r="K95" s="258">
        <f>D95/R95</f>
        <v>734.15247516344607</v>
      </c>
      <c r="L95" s="258">
        <f>E95/S95</f>
        <v>654.44739676945744</v>
      </c>
      <c r="M95" s="258">
        <f>F95/T95</f>
        <v>705.56198005084639</v>
      </c>
      <c r="N95" s="258">
        <f>G95/U95</f>
        <v>780.72907266375194</v>
      </c>
      <c r="O95" s="258">
        <f>H95/V95</f>
        <v>867.7990607160358</v>
      </c>
      <c r="Q95" s="342">
        <v>1741</v>
      </c>
      <c r="R95" s="342">
        <v>1704</v>
      </c>
      <c r="S95" s="342">
        <v>1670</v>
      </c>
      <c r="T95" s="342">
        <v>1638</v>
      </c>
      <c r="U95" s="342">
        <v>1607</v>
      </c>
      <c r="V95" s="342">
        <v>1578</v>
      </c>
    </row>
    <row r="96" spans="1:22">
      <c r="A96" s="17">
        <v>256</v>
      </c>
      <c r="B96" s="10" t="s">
        <v>401</v>
      </c>
      <c r="C96" s="15">
        <v>7812483.4842320718</v>
      </c>
      <c r="D96" s="40">
        <v>2199441.6890004398</v>
      </c>
      <c r="E96" s="40">
        <v>2134766.2731869631</v>
      </c>
      <c r="F96" s="41">
        <v>2457230.6946134632</v>
      </c>
      <c r="G96" s="18">
        <v>2542439.7943058433</v>
      </c>
      <c r="H96" s="258">
        <v>2650698.1629101178</v>
      </c>
      <c r="J96" s="258">
        <f>C96/Q96</f>
        <v>5050.0862858642995</v>
      </c>
      <c r="K96" s="258">
        <f>D96/R96</f>
        <v>1445.0996642578448</v>
      </c>
      <c r="L96" s="258">
        <f>E96/S96</f>
        <v>1426.9828029324619</v>
      </c>
      <c r="M96" s="258">
        <f>F96/T96</f>
        <v>1667.0493179195817</v>
      </c>
      <c r="N96" s="258">
        <f>G96/U96</f>
        <v>1753.4067546936851</v>
      </c>
      <c r="O96" s="258">
        <f>H96/V96</f>
        <v>1856.2312065196902</v>
      </c>
      <c r="Q96" s="342">
        <v>1547</v>
      </c>
      <c r="R96" s="342">
        <v>1522</v>
      </c>
      <c r="S96" s="342">
        <v>1496</v>
      </c>
      <c r="T96" s="342">
        <v>1474</v>
      </c>
      <c r="U96" s="342">
        <v>1450</v>
      </c>
      <c r="V96" s="342">
        <v>1428</v>
      </c>
    </row>
    <row r="97" spans="1:22">
      <c r="A97" s="17">
        <v>257</v>
      </c>
      <c r="B97" s="10" t="s">
        <v>402</v>
      </c>
      <c r="C97" s="15">
        <v>35670634.740106799</v>
      </c>
      <c r="D97" s="40">
        <v>37708254.31848076</v>
      </c>
      <c r="E97" s="40">
        <v>36371521.993092239</v>
      </c>
      <c r="F97" s="41">
        <v>38315109.964762822</v>
      </c>
      <c r="G97" s="18">
        <v>37387523.34094435</v>
      </c>
      <c r="H97" s="258">
        <v>36941857.115120478</v>
      </c>
      <c r="J97" s="258">
        <f>C97/Q97</f>
        <v>873.6806784585774</v>
      </c>
      <c r="K97" s="258">
        <f>D97/R97</f>
        <v>916.31644436432634</v>
      </c>
      <c r="L97" s="258">
        <f>E97/S97</f>
        <v>877.20430246466094</v>
      </c>
      <c r="M97" s="258">
        <f>F97/T97</f>
        <v>917.48545209077417</v>
      </c>
      <c r="N97" s="258">
        <f>G97/U97</f>
        <v>889.31099024629168</v>
      </c>
      <c r="O97" s="258">
        <f>H97/V97</f>
        <v>873.22673714975724</v>
      </c>
      <c r="Q97" s="342">
        <v>40828</v>
      </c>
      <c r="R97" s="342">
        <v>41152</v>
      </c>
      <c r="S97" s="342">
        <v>41463</v>
      </c>
      <c r="T97" s="342">
        <v>41761</v>
      </c>
      <c r="U97" s="342">
        <v>42041</v>
      </c>
      <c r="V97" s="342">
        <v>42305</v>
      </c>
    </row>
    <row r="98" spans="1:22">
      <c r="A98" s="17">
        <v>260</v>
      </c>
      <c r="B98" s="10" t="s">
        <v>110</v>
      </c>
      <c r="C98" s="15">
        <v>43946990.254969209</v>
      </c>
      <c r="D98" s="40">
        <v>14753054.889707677</v>
      </c>
      <c r="E98" s="40">
        <v>12439041.712066803</v>
      </c>
      <c r="F98" s="41">
        <v>13930073.195417047</v>
      </c>
      <c r="G98" s="18">
        <v>13986258.859515563</v>
      </c>
      <c r="H98" s="258">
        <v>14391837.513341118</v>
      </c>
      <c r="J98" s="258">
        <f>C98/Q98</f>
        <v>4593.1218911966143</v>
      </c>
      <c r="K98" s="258">
        <f>D98/R98</f>
        <v>1569.9749802817578</v>
      </c>
      <c r="L98" s="258">
        <f>E98/S98</f>
        <v>1345.9253096804591</v>
      </c>
      <c r="M98" s="258">
        <f>F98/T98</f>
        <v>1532.1241965922841</v>
      </c>
      <c r="N98" s="258">
        <f>G98/U98</f>
        <v>1563.0597741970901</v>
      </c>
      <c r="O98" s="258">
        <f>H98/V98</f>
        <v>1633.0236597459568</v>
      </c>
      <c r="Q98" s="342">
        <v>9568</v>
      </c>
      <c r="R98" s="342">
        <v>9397</v>
      </c>
      <c r="S98" s="342">
        <v>9242</v>
      </c>
      <c r="T98" s="342">
        <v>9092</v>
      </c>
      <c r="U98" s="342">
        <v>8948</v>
      </c>
      <c r="V98" s="342">
        <v>8813</v>
      </c>
    </row>
    <row r="99" spans="1:22">
      <c r="A99" s="17">
        <v>261</v>
      </c>
      <c r="B99" s="10" t="s">
        <v>403</v>
      </c>
      <c r="C99" s="15">
        <v>25733194.31494277</v>
      </c>
      <c r="D99" s="40">
        <v>10685395.414170148</v>
      </c>
      <c r="E99" s="40">
        <v>11773283.520819142</v>
      </c>
      <c r="F99" s="41">
        <v>12445357.591477053</v>
      </c>
      <c r="G99" s="18">
        <v>12626915.908653116</v>
      </c>
      <c r="H99" s="258">
        <v>12587933.786028974</v>
      </c>
      <c r="J99" s="258">
        <f>C99/Q99</f>
        <v>4003.2971865187883</v>
      </c>
      <c r="K99" s="258">
        <f>D99/R99</f>
        <v>1664.9104727594497</v>
      </c>
      <c r="L99" s="258">
        <f>E99/S99</f>
        <v>1838.1395036407716</v>
      </c>
      <c r="M99" s="258">
        <f>F99/T99</f>
        <v>1946.7163446702727</v>
      </c>
      <c r="N99" s="258">
        <f>G99/U99</f>
        <v>1979.4506832815671</v>
      </c>
      <c r="O99" s="258">
        <f>H99/V99</f>
        <v>1977.680092070538</v>
      </c>
      <c r="Q99" s="342">
        <v>6428</v>
      </c>
      <c r="R99" s="342">
        <v>6418</v>
      </c>
      <c r="S99" s="342">
        <v>6405</v>
      </c>
      <c r="T99" s="342">
        <v>6393</v>
      </c>
      <c r="U99" s="342">
        <v>6379</v>
      </c>
      <c r="V99" s="342">
        <v>6365</v>
      </c>
    </row>
    <row r="100" spans="1:22">
      <c r="A100" s="17">
        <v>263</v>
      </c>
      <c r="B100" s="10" t="s">
        <v>404</v>
      </c>
      <c r="C100" s="15">
        <v>34327387.093868718</v>
      </c>
      <c r="D100" s="40">
        <v>9840021.5588833243</v>
      </c>
      <c r="E100" s="40">
        <v>9190270.163638249</v>
      </c>
      <c r="F100" s="41">
        <v>10285188.693639349</v>
      </c>
      <c r="G100" s="18">
        <v>10568025.322468594</v>
      </c>
      <c r="H100" s="258">
        <v>10824827.290159013</v>
      </c>
      <c r="J100" s="258">
        <f>C100/Q100</f>
        <v>4529.8742536116015</v>
      </c>
      <c r="K100" s="258">
        <f>D100/R100</f>
        <v>1320.8082629373589</v>
      </c>
      <c r="L100" s="258">
        <f>E100/S100</f>
        <v>1253.6175369851655</v>
      </c>
      <c r="M100" s="258">
        <f>F100/T100</f>
        <v>1425.5285784669923</v>
      </c>
      <c r="N100" s="258">
        <f>G100/U100</f>
        <v>1488.0351059516465</v>
      </c>
      <c r="O100" s="258">
        <f>H100/V100</f>
        <v>1547.7305247582233</v>
      </c>
      <c r="Q100" s="342">
        <v>7578</v>
      </c>
      <c r="R100" s="342">
        <v>7450</v>
      </c>
      <c r="S100" s="342">
        <v>7331</v>
      </c>
      <c r="T100" s="342">
        <v>7215</v>
      </c>
      <c r="U100" s="342">
        <v>7102</v>
      </c>
      <c r="V100" s="342">
        <v>6994</v>
      </c>
    </row>
    <row r="101" spans="1:22">
      <c r="A101" s="17">
        <v>265</v>
      </c>
      <c r="B101" s="10" t="s">
        <v>405</v>
      </c>
      <c r="C101" s="15">
        <v>5428061.5347221904</v>
      </c>
      <c r="D101" s="40">
        <v>1560840.2656089787</v>
      </c>
      <c r="E101" s="40">
        <v>1657093.6760759631</v>
      </c>
      <c r="F101" s="41">
        <v>1601226.5201974462</v>
      </c>
      <c r="G101" s="18">
        <v>1594221.594890821</v>
      </c>
      <c r="H101" s="258">
        <v>1617896.8982322223</v>
      </c>
      <c r="J101" s="258">
        <f>C101/Q101</f>
        <v>5044.6668538310323</v>
      </c>
      <c r="K101" s="258">
        <f>D101/R101</f>
        <v>1469.7177642269103</v>
      </c>
      <c r="L101" s="258">
        <f>E101/S101</f>
        <v>1582.7064718968129</v>
      </c>
      <c r="M101" s="258">
        <f>F101/T101</f>
        <v>1551.5760854626417</v>
      </c>
      <c r="N101" s="258">
        <f>G101/U101</f>
        <v>1567.5728563331575</v>
      </c>
      <c r="O101" s="258">
        <f>H101/V101</f>
        <v>1613.0577250570511</v>
      </c>
      <c r="Q101" s="342">
        <v>1076</v>
      </c>
      <c r="R101" s="342">
        <v>1062</v>
      </c>
      <c r="S101" s="342">
        <v>1047</v>
      </c>
      <c r="T101" s="342">
        <v>1032</v>
      </c>
      <c r="U101" s="342">
        <v>1017</v>
      </c>
      <c r="V101" s="342">
        <v>1003</v>
      </c>
    </row>
    <row r="102" spans="1:22">
      <c r="A102" s="17">
        <v>271</v>
      </c>
      <c r="B102" s="10" t="s">
        <v>406</v>
      </c>
      <c r="C102" s="15">
        <v>21036761.799941961</v>
      </c>
      <c r="D102" s="40">
        <v>4148960.512324458</v>
      </c>
      <c r="E102" s="40">
        <v>2810171.7402421939</v>
      </c>
      <c r="F102" s="41">
        <v>3749255.2018015068</v>
      </c>
      <c r="G102" s="18">
        <v>3806277.1306216149</v>
      </c>
      <c r="H102" s="258">
        <v>4390291.2783400444</v>
      </c>
      <c r="J102" s="258">
        <f>C102/Q102</f>
        <v>3088.191691124774</v>
      </c>
      <c r="K102" s="258">
        <f>D102/R102</f>
        <v>617.49672753749928</v>
      </c>
      <c r="L102" s="258">
        <f>E102/S102</f>
        <v>423.60140793521163</v>
      </c>
      <c r="M102" s="258">
        <f>F102/T102</f>
        <v>572.40537432084068</v>
      </c>
      <c r="N102" s="258">
        <f>G102/U102</f>
        <v>588.02365682397885</v>
      </c>
      <c r="O102" s="258">
        <f>H102/V102</f>
        <v>685.76870951890726</v>
      </c>
      <c r="Q102" s="342">
        <v>6812</v>
      </c>
      <c r="R102" s="342">
        <v>6719</v>
      </c>
      <c r="S102" s="342">
        <v>6634</v>
      </c>
      <c r="T102" s="342">
        <v>6550</v>
      </c>
      <c r="U102" s="342">
        <v>6473</v>
      </c>
      <c r="V102" s="342">
        <v>6402</v>
      </c>
    </row>
    <row r="103" spans="1:22">
      <c r="A103" s="17">
        <v>272</v>
      </c>
      <c r="B103" s="10" t="s">
        <v>407</v>
      </c>
      <c r="C103" s="15">
        <v>109212427.73711041</v>
      </c>
      <c r="D103" s="40">
        <v>32916971.649582051</v>
      </c>
      <c r="E103" s="40">
        <v>25705674.330996554</v>
      </c>
      <c r="F103" s="41">
        <v>30933850.504536763</v>
      </c>
      <c r="G103" s="18">
        <v>32720450.616488822</v>
      </c>
      <c r="H103" s="258">
        <v>34151364.757629901</v>
      </c>
      <c r="J103" s="258">
        <f>C103/Q103</f>
        <v>2281.628457299762</v>
      </c>
      <c r="K103" s="258">
        <f>D103/R103</f>
        <v>687.44589206152602</v>
      </c>
      <c r="L103" s="258">
        <f>E103/S103</f>
        <v>536.80980518307138</v>
      </c>
      <c r="M103" s="258">
        <f>F103/T103</f>
        <v>646.17836114089164</v>
      </c>
      <c r="N103" s="258">
        <f>G103/U103</f>
        <v>683.91302001314341</v>
      </c>
      <c r="O103" s="258">
        <f>H103/V103</f>
        <v>714.41885985460954</v>
      </c>
      <c r="Q103" s="342">
        <v>47866</v>
      </c>
      <c r="R103" s="342">
        <v>47883</v>
      </c>
      <c r="S103" s="342">
        <v>47886</v>
      </c>
      <c r="T103" s="342">
        <v>47872</v>
      </c>
      <c r="U103" s="342">
        <v>47843</v>
      </c>
      <c r="V103" s="342">
        <v>47803</v>
      </c>
    </row>
    <row r="104" spans="1:22">
      <c r="A104" s="17">
        <v>273</v>
      </c>
      <c r="B104" s="10" t="s">
        <v>408</v>
      </c>
      <c r="C104" s="15">
        <v>17500030.644448914</v>
      </c>
      <c r="D104" s="40">
        <v>5235222.5777820786</v>
      </c>
      <c r="E104" s="40">
        <v>5169606.5969812386</v>
      </c>
      <c r="F104" s="41">
        <v>5435487.2591778543</v>
      </c>
      <c r="G104" s="18">
        <v>5038705.7188028898</v>
      </c>
      <c r="H104" s="258">
        <v>4965725.3871993646</v>
      </c>
      <c r="J104" s="258">
        <f>C104/Q104</f>
        <v>4427.0252072979793</v>
      </c>
      <c r="K104" s="258">
        <f>D104/R104</f>
        <v>1321.692142838192</v>
      </c>
      <c r="L104" s="258">
        <f>E104/S104</f>
        <v>1302.8242431908363</v>
      </c>
      <c r="M104" s="258">
        <f>F104/T104</f>
        <v>1367.7622695465159</v>
      </c>
      <c r="N104" s="258">
        <f>G104/U104</f>
        <v>1266.6429660137983</v>
      </c>
      <c r="O104" s="258">
        <f>H104/V104</f>
        <v>1248.6108592404739</v>
      </c>
      <c r="Q104" s="342">
        <v>3953</v>
      </c>
      <c r="R104" s="342">
        <v>3961</v>
      </c>
      <c r="S104" s="342">
        <v>3968</v>
      </c>
      <c r="T104" s="342">
        <v>3974</v>
      </c>
      <c r="U104" s="342">
        <v>3978</v>
      </c>
      <c r="V104" s="342">
        <v>3977</v>
      </c>
    </row>
    <row r="105" spans="1:22">
      <c r="A105" s="17">
        <v>275</v>
      </c>
      <c r="B105" s="10" t="s">
        <v>409</v>
      </c>
      <c r="C105" s="15">
        <v>10363579.315259323</v>
      </c>
      <c r="D105" s="40">
        <v>2854393.1388418451</v>
      </c>
      <c r="E105" s="40">
        <v>2477817.2754209777</v>
      </c>
      <c r="F105" s="41">
        <v>2621556.9838649672</v>
      </c>
      <c r="G105" s="18">
        <v>2553549.8435776974</v>
      </c>
      <c r="H105" s="258">
        <v>2602334.5830655219</v>
      </c>
      <c r="J105" s="258">
        <f>C105/Q105</f>
        <v>4114.1640791025493</v>
      </c>
      <c r="K105" s="258">
        <f>D105/R105</f>
        <v>1149.1115695820633</v>
      </c>
      <c r="L105" s="258">
        <f>E105/S105</f>
        <v>1011.353989967746</v>
      </c>
      <c r="M105" s="258">
        <f>F105/T105</f>
        <v>1083.7358345865925</v>
      </c>
      <c r="N105" s="258">
        <f>G105/U105</f>
        <v>1068.430896894434</v>
      </c>
      <c r="O105" s="258">
        <f>H105/V105</f>
        <v>1102.6841453667466</v>
      </c>
      <c r="Q105" s="342">
        <v>2519</v>
      </c>
      <c r="R105" s="342">
        <v>2484</v>
      </c>
      <c r="S105" s="342">
        <v>2450</v>
      </c>
      <c r="T105" s="342">
        <v>2419</v>
      </c>
      <c r="U105" s="342">
        <v>2390</v>
      </c>
      <c r="V105" s="342">
        <v>2360</v>
      </c>
    </row>
    <row r="106" spans="1:22">
      <c r="A106" s="17">
        <v>276</v>
      </c>
      <c r="B106" s="10" t="s">
        <v>410</v>
      </c>
      <c r="C106" s="15">
        <v>28059143.073900096</v>
      </c>
      <c r="D106" s="40">
        <v>18966597.184831887</v>
      </c>
      <c r="E106" s="40">
        <v>16670569.24465736</v>
      </c>
      <c r="F106" s="41">
        <v>17044475.77609621</v>
      </c>
      <c r="G106" s="18">
        <v>17246437.717891406</v>
      </c>
      <c r="H106" s="258">
        <v>17653547.864749976</v>
      </c>
      <c r="J106" s="258">
        <f>C106/Q106</f>
        <v>1880.0095861909613</v>
      </c>
      <c r="K106" s="258">
        <f>D106/R106</f>
        <v>1269.5178838575559</v>
      </c>
      <c r="L106" s="258">
        <f>E106/S106</f>
        <v>1115.162836621671</v>
      </c>
      <c r="M106" s="258">
        <f>F106/T106</f>
        <v>1140.4038388930958</v>
      </c>
      <c r="N106" s="258">
        <f>G106/U106</f>
        <v>1154.9985077612782</v>
      </c>
      <c r="O106" s="258">
        <f>H106/V106</f>
        <v>1183.9278294379972</v>
      </c>
      <c r="Q106" s="342">
        <v>14925</v>
      </c>
      <c r="R106" s="342">
        <v>14940</v>
      </c>
      <c r="S106" s="342">
        <v>14949</v>
      </c>
      <c r="T106" s="342">
        <v>14946</v>
      </c>
      <c r="U106" s="342">
        <v>14932</v>
      </c>
      <c r="V106" s="342">
        <v>14911</v>
      </c>
    </row>
    <row r="107" spans="1:22">
      <c r="A107" s="17">
        <v>280</v>
      </c>
      <c r="B107" s="10" t="s">
        <v>411</v>
      </c>
      <c r="C107" s="15">
        <v>7519679.1500330716</v>
      </c>
      <c r="D107" s="40">
        <v>2775485.4116741903</v>
      </c>
      <c r="E107" s="40">
        <v>2837325.291551935</v>
      </c>
      <c r="F107" s="41">
        <v>2953535.3000070788</v>
      </c>
      <c r="G107" s="18">
        <v>2944021.7561886534</v>
      </c>
      <c r="H107" s="258">
        <v>2970853.3478825684</v>
      </c>
      <c r="J107" s="258">
        <f>C107/Q107</f>
        <v>3686.1172304083684</v>
      </c>
      <c r="K107" s="258">
        <f>D107/R107</f>
        <v>1369.2577265289542</v>
      </c>
      <c r="L107" s="258">
        <f>E107/S107</f>
        <v>1408.1018816634912</v>
      </c>
      <c r="M107" s="258">
        <f>F107/T107</f>
        <v>1473.084937659391</v>
      </c>
      <c r="N107" s="258">
        <f>G107/U107</f>
        <v>1475.700128415365</v>
      </c>
      <c r="O107" s="258">
        <f>H107/V107</f>
        <v>1498.9169262777843</v>
      </c>
      <c r="Q107" s="342">
        <v>2040</v>
      </c>
      <c r="R107" s="342">
        <v>2027</v>
      </c>
      <c r="S107" s="342">
        <v>2015</v>
      </c>
      <c r="T107" s="342">
        <v>2005</v>
      </c>
      <c r="U107" s="342">
        <v>1995</v>
      </c>
      <c r="V107" s="342">
        <v>1982</v>
      </c>
    </row>
    <row r="108" spans="1:22">
      <c r="A108" s="17">
        <v>284</v>
      </c>
      <c r="B108" s="10" t="s">
        <v>412</v>
      </c>
      <c r="C108" s="15">
        <v>9272983.1079153735</v>
      </c>
      <c r="D108" s="40">
        <v>4333464.9135445543</v>
      </c>
      <c r="E108" s="40">
        <v>3570670.6146887415</v>
      </c>
      <c r="F108" s="41">
        <v>3274287.1279959548</v>
      </c>
      <c r="G108" s="18">
        <v>3288136.2395663387</v>
      </c>
      <c r="H108" s="258">
        <v>3298311.3556771325</v>
      </c>
      <c r="J108" s="258">
        <f>C108/Q108</f>
        <v>4141.5735184972636</v>
      </c>
      <c r="K108" s="258">
        <f>D108/R108</f>
        <v>1954.6526448103536</v>
      </c>
      <c r="L108" s="258">
        <f>E108/S108</f>
        <v>1624.5089238802282</v>
      </c>
      <c r="M108" s="258">
        <f>F108/T108</f>
        <v>1504.0363472650229</v>
      </c>
      <c r="N108" s="258">
        <f>G108/U108</f>
        <v>1524.4025218202776</v>
      </c>
      <c r="O108" s="258">
        <f>H108/V108</f>
        <v>1541.9875435610718</v>
      </c>
      <c r="Q108" s="342">
        <v>2239</v>
      </c>
      <c r="R108" s="342">
        <v>2217</v>
      </c>
      <c r="S108" s="342">
        <v>2198</v>
      </c>
      <c r="T108" s="342">
        <v>2177</v>
      </c>
      <c r="U108" s="342">
        <v>2157</v>
      </c>
      <c r="V108" s="342">
        <v>2139</v>
      </c>
    </row>
    <row r="109" spans="1:22">
      <c r="A109" s="17">
        <v>285</v>
      </c>
      <c r="B109" s="10" t="s">
        <v>413</v>
      </c>
      <c r="C109" s="15">
        <v>131898021.93503806</v>
      </c>
      <c r="D109" s="40">
        <v>22730404.211385999</v>
      </c>
      <c r="E109" s="40">
        <v>4696061.4868798163</v>
      </c>
      <c r="F109" s="41">
        <v>12430053.260548923</v>
      </c>
      <c r="G109" s="18">
        <v>12559088.199580595</v>
      </c>
      <c r="H109" s="258">
        <v>13607587.894405888</v>
      </c>
      <c r="J109" s="258">
        <f>C109/Q109</f>
        <v>2599.7441989758167</v>
      </c>
      <c r="K109" s="258">
        <f>D109/R109</f>
        <v>452.16638574469863</v>
      </c>
      <c r="L109" s="258">
        <f>E109/S109</f>
        <v>94.262459842225184</v>
      </c>
      <c r="M109" s="258">
        <f>F109/T109</f>
        <v>251.68164858971659</v>
      </c>
      <c r="N109" s="258">
        <f>G109/U109</f>
        <v>256.44399476417271</v>
      </c>
      <c r="O109" s="258">
        <f>H109/V109</f>
        <v>280.16446148663556</v>
      </c>
      <c r="Q109" s="342">
        <v>50735</v>
      </c>
      <c r="R109" s="342">
        <v>50270</v>
      </c>
      <c r="S109" s="342">
        <v>49819</v>
      </c>
      <c r="T109" s="342">
        <v>49388</v>
      </c>
      <c r="U109" s="342">
        <v>48974</v>
      </c>
      <c r="V109" s="342">
        <v>48570</v>
      </c>
    </row>
    <row r="110" spans="1:22">
      <c r="A110" s="17">
        <v>286</v>
      </c>
      <c r="B110" s="10" t="s">
        <v>414</v>
      </c>
      <c r="C110" s="15">
        <v>177829331.20421609</v>
      </c>
      <c r="D110" s="40">
        <v>16889677.261725083</v>
      </c>
      <c r="E110" s="40">
        <v>-5739127.1835475061</v>
      </c>
      <c r="F110" s="41">
        <v>3810742.3185462169</v>
      </c>
      <c r="G110" s="18">
        <v>5038942.7115170807</v>
      </c>
      <c r="H110" s="258">
        <v>8816285.8284358904</v>
      </c>
      <c r="J110" s="258">
        <f>C110/Q110</f>
        <v>2236.1156251316061</v>
      </c>
      <c r="K110" s="258">
        <f>D110/R110</f>
        <v>214.58381203833213</v>
      </c>
      <c r="L110" s="258">
        <f>E110/S110</f>
        <v>-73.657877503304917</v>
      </c>
      <c r="M110" s="258">
        <f>F110/T110</f>
        <v>49.397139393949274</v>
      </c>
      <c r="N110" s="258">
        <f>G110/U110</f>
        <v>65.962517986635604</v>
      </c>
      <c r="O110" s="258">
        <f>H110/V110</f>
        <v>116.52659734381753</v>
      </c>
      <c r="Q110" s="342">
        <v>79526</v>
      </c>
      <c r="R110" s="342">
        <v>78709</v>
      </c>
      <c r="S110" s="342">
        <v>77916</v>
      </c>
      <c r="T110" s="342">
        <v>77145</v>
      </c>
      <c r="U110" s="342">
        <v>76391</v>
      </c>
      <c r="V110" s="342">
        <v>75659</v>
      </c>
    </row>
    <row r="111" spans="1:22">
      <c r="A111" s="17">
        <v>287</v>
      </c>
      <c r="B111" s="10" t="s">
        <v>415</v>
      </c>
      <c r="C111" s="15">
        <v>23560598.154231057</v>
      </c>
      <c r="D111" s="40">
        <v>8703276.8972998895</v>
      </c>
      <c r="E111" s="40">
        <v>9434439.2968820818</v>
      </c>
      <c r="F111" s="41">
        <v>9940831.8675341457</v>
      </c>
      <c r="G111" s="18">
        <v>10249444.880594328</v>
      </c>
      <c r="H111" s="258">
        <v>10468665.78518603</v>
      </c>
      <c r="J111" s="258">
        <f>C111/Q111</f>
        <v>3767.8871188599164</v>
      </c>
      <c r="K111" s="258">
        <f>D111/R111</f>
        <v>1408.7531397377613</v>
      </c>
      <c r="L111" s="258">
        <f>E111/S111</f>
        <v>1544.3508425081161</v>
      </c>
      <c r="M111" s="258">
        <f>F111/T111</f>
        <v>1643.9278762252598</v>
      </c>
      <c r="N111" s="258">
        <f>G111/U111</f>
        <v>1711.6641417158196</v>
      </c>
      <c r="O111" s="258">
        <f>H111/V111</f>
        <v>1765.0760049209291</v>
      </c>
      <c r="Q111" s="342">
        <v>6253</v>
      </c>
      <c r="R111" s="342">
        <v>6178</v>
      </c>
      <c r="S111" s="342">
        <v>6109</v>
      </c>
      <c r="T111" s="342">
        <v>6047</v>
      </c>
      <c r="U111" s="342">
        <v>5988</v>
      </c>
      <c r="V111" s="342">
        <v>5931</v>
      </c>
    </row>
    <row r="112" spans="1:22">
      <c r="A112" s="17">
        <v>288</v>
      </c>
      <c r="B112" s="10" t="s">
        <v>416</v>
      </c>
      <c r="C112" s="15">
        <v>19539308.149602432</v>
      </c>
      <c r="D112" s="40">
        <v>6673344.8969027083</v>
      </c>
      <c r="E112" s="40">
        <v>7461844.0979987141</v>
      </c>
      <c r="F112" s="41">
        <v>7864857.0698288269</v>
      </c>
      <c r="G112" s="18">
        <v>7906713.7778078904</v>
      </c>
      <c r="H112" s="258">
        <v>8209693.337335838</v>
      </c>
      <c r="J112" s="258">
        <f>C112/Q112</f>
        <v>3091.662681899119</v>
      </c>
      <c r="K112" s="258">
        <f>D112/R112</f>
        <v>1063.989938919437</v>
      </c>
      <c r="L112" s="258">
        <f>E112/S112</f>
        <v>1198.882406490796</v>
      </c>
      <c r="M112" s="258">
        <f>F112/T112</f>
        <v>1273.2486757048448</v>
      </c>
      <c r="N112" s="258">
        <f>G112/U112</f>
        <v>1289.6287355746028</v>
      </c>
      <c r="O112" s="258">
        <f>H112/V112</f>
        <v>1349.390752356318</v>
      </c>
      <c r="Q112" s="342">
        <v>6320</v>
      </c>
      <c r="R112" s="342">
        <v>6272</v>
      </c>
      <c r="S112" s="342">
        <v>6224</v>
      </c>
      <c r="T112" s="342">
        <v>6177</v>
      </c>
      <c r="U112" s="342">
        <v>6131</v>
      </c>
      <c r="V112" s="342">
        <v>6084</v>
      </c>
    </row>
    <row r="113" spans="1:22">
      <c r="A113" s="17">
        <v>290</v>
      </c>
      <c r="B113" s="10" t="s">
        <v>417</v>
      </c>
      <c r="C113" s="15">
        <v>36177382.314783871</v>
      </c>
      <c r="D113" s="40">
        <v>7323353.1892603924</v>
      </c>
      <c r="E113" s="40">
        <v>8254380.6784502659</v>
      </c>
      <c r="F113" s="41">
        <v>9097417.1818635035</v>
      </c>
      <c r="G113" s="18">
        <v>9099597.0817278065</v>
      </c>
      <c r="H113" s="258">
        <v>8944873.7657624185</v>
      </c>
      <c r="J113" s="258">
        <f>C113/Q113</f>
        <v>4666.8449838472488</v>
      </c>
      <c r="K113" s="258">
        <f>D113/R113</f>
        <v>961.95365680551583</v>
      </c>
      <c r="L113" s="258">
        <f>E113/S113</f>
        <v>1103.9695972248583</v>
      </c>
      <c r="M113" s="258">
        <f>F113/T113</f>
        <v>1238.2492421210702</v>
      </c>
      <c r="N113" s="258">
        <f>G113/U113</f>
        <v>1260.8559071259258</v>
      </c>
      <c r="O113" s="258">
        <f>H113/V113</f>
        <v>1261.6183026463214</v>
      </c>
      <c r="Q113" s="342">
        <v>7752</v>
      </c>
      <c r="R113" s="342">
        <v>7613</v>
      </c>
      <c r="S113" s="342">
        <v>7477</v>
      </c>
      <c r="T113" s="342">
        <v>7347</v>
      </c>
      <c r="U113" s="342">
        <v>7217</v>
      </c>
      <c r="V113" s="342">
        <v>7090</v>
      </c>
    </row>
    <row r="114" spans="1:22">
      <c r="A114" s="17">
        <v>291</v>
      </c>
      <c r="B114" s="10" t="s">
        <v>418</v>
      </c>
      <c r="C114" s="15">
        <v>9312830.1326580979</v>
      </c>
      <c r="D114" s="40">
        <v>2221422.0053937417</v>
      </c>
      <c r="E114" s="40">
        <v>2484859.3293691324</v>
      </c>
      <c r="F114" s="41">
        <v>2850085.5872741486</v>
      </c>
      <c r="G114" s="18">
        <v>2860997.0398318544</v>
      </c>
      <c r="H114" s="258">
        <v>2847036.7560473979</v>
      </c>
      <c r="J114" s="258">
        <f>C114/Q114</f>
        <v>4445.2649797890681</v>
      </c>
      <c r="K114" s="258">
        <f>D114/R114</f>
        <v>1074.1885906159293</v>
      </c>
      <c r="L114" s="258">
        <f>E114/S114</f>
        <v>1216.8752837263137</v>
      </c>
      <c r="M114" s="258">
        <f>F114/T114</f>
        <v>1414.434534627369</v>
      </c>
      <c r="N114" s="258">
        <f>G114/U114</f>
        <v>1438.4097736711183</v>
      </c>
      <c r="O114" s="258">
        <f>H114/V114</f>
        <v>1447.4004860434152</v>
      </c>
      <c r="Q114" s="342">
        <v>2095</v>
      </c>
      <c r="R114" s="342">
        <v>2068</v>
      </c>
      <c r="S114" s="342">
        <v>2042</v>
      </c>
      <c r="T114" s="342">
        <v>2015</v>
      </c>
      <c r="U114" s="342">
        <v>1989</v>
      </c>
      <c r="V114" s="342">
        <v>1967</v>
      </c>
    </row>
    <row r="115" spans="1:22">
      <c r="A115" s="17">
        <v>297</v>
      </c>
      <c r="B115" s="10" t="s">
        <v>127</v>
      </c>
      <c r="C115" s="15">
        <v>244768595.13021633</v>
      </c>
      <c r="D115" s="40">
        <v>39949781.096003927</v>
      </c>
      <c r="E115" s="40">
        <v>32256607.137618694</v>
      </c>
      <c r="F115" s="41">
        <v>43959189.257223949</v>
      </c>
      <c r="G115" s="18">
        <v>47665849.709000543</v>
      </c>
      <c r="H115" s="258">
        <v>49493395.696263805</v>
      </c>
      <c r="J115" s="258">
        <f>C115/Q115</f>
        <v>2012.3700599366641</v>
      </c>
      <c r="K115" s="258">
        <f>D115/R115</f>
        <v>326.85174264071412</v>
      </c>
      <c r="L115" s="258">
        <f>E115/S115</f>
        <v>262.73372107563301</v>
      </c>
      <c r="M115" s="258">
        <f>F115/T115</f>
        <v>356.56559400757556</v>
      </c>
      <c r="N115" s="258">
        <f>G115/U115</f>
        <v>385.11945405554332</v>
      </c>
      <c r="O115" s="258">
        <f>H115/V115</f>
        <v>398.41735315970061</v>
      </c>
      <c r="Q115" s="342">
        <v>121632</v>
      </c>
      <c r="R115" s="342">
        <v>122226</v>
      </c>
      <c r="S115" s="342">
        <v>122773</v>
      </c>
      <c r="T115" s="342">
        <v>123285</v>
      </c>
      <c r="U115" s="342">
        <v>123769</v>
      </c>
      <c r="V115" s="342">
        <v>124225</v>
      </c>
    </row>
    <row r="116" spans="1:22">
      <c r="A116" s="17">
        <v>300</v>
      </c>
      <c r="B116" s="10" t="s">
        <v>419</v>
      </c>
      <c r="C116" s="15">
        <v>15955179.042267954</v>
      </c>
      <c r="D116" s="40">
        <v>6724716.1548489649</v>
      </c>
      <c r="E116" s="40">
        <v>6709322.8952409467</v>
      </c>
      <c r="F116" s="41">
        <v>6717664.9522446617</v>
      </c>
      <c r="G116" s="18">
        <v>6645729.4676649068</v>
      </c>
      <c r="H116" s="258">
        <v>6683351.0227740668</v>
      </c>
      <c r="J116" s="258">
        <f>C116/Q116</f>
        <v>4613.9904691347465</v>
      </c>
      <c r="K116" s="258">
        <f>D116/R116</f>
        <v>1964.5679681124641</v>
      </c>
      <c r="L116" s="258">
        <f>E116/S116</f>
        <v>1980.9043091942565</v>
      </c>
      <c r="M116" s="258">
        <f>F116/T116</f>
        <v>2002.881619631682</v>
      </c>
      <c r="N116" s="258">
        <f>G116/U116</f>
        <v>2002.3288543732772</v>
      </c>
      <c r="O116" s="258">
        <f>H116/V116</f>
        <v>2033.2677282549641</v>
      </c>
      <c r="Q116" s="342">
        <v>3458</v>
      </c>
      <c r="R116" s="342">
        <v>3423</v>
      </c>
      <c r="S116" s="342">
        <v>3387</v>
      </c>
      <c r="T116" s="342">
        <v>3354</v>
      </c>
      <c r="U116" s="342">
        <v>3319</v>
      </c>
      <c r="V116" s="342">
        <v>3287</v>
      </c>
    </row>
    <row r="117" spans="1:22">
      <c r="A117" s="17">
        <v>301</v>
      </c>
      <c r="B117" s="10" t="s">
        <v>420</v>
      </c>
      <c r="C117" s="15">
        <v>72483649.420679301</v>
      </c>
      <c r="D117" s="40">
        <v>15733900.263686053</v>
      </c>
      <c r="E117" s="40">
        <v>11720014.963495262</v>
      </c>
      <c r="F117" s="41">
        <v>13860906.253803203</v>
      </c>
      <c r="G117" s="18">
        <v>14344724.643080937</v>
      </c>
      <c r="H117" s="258">
        <v>15529959.994479131</v>
      </c>
      <c r="J117" s="258">
        <f>C117/Q117</f>
        <v>3631.6273070133425</v>
      </c>
      <c r="K117" s="258">
        <f>D117/R117</f>
        <v>797.62244062080777</v>
      </c>
      <c r="L117" s="258">
        <f>E117/S117</f>
        <v>601.18055724520457</v>
      </c>
      <c r="M117" s="258">
        <f>F117/T117</f>
        <v>719.33708307661027</v>
      </c>
      <c r="N117" s="258">
        <f>G117/U117</f>
        <v>753.04344811176111</v>
      </c>
      <c r="O117" s="258">
        <f>H117/V117</f>
        <v>824.57045738978081</v>
      </c>
      <c r="Q117" s="342">
        <v>19959</v>
      </c>
      <c r="R117" s="342">
        <v>19726</v>
      </c>
      <c r="S117" s="342">
        <v>19495</v>
      </c>
      <c r="T117" s="342">
        <v>19269</v>
      </c>
      <c r="U117" s="342">
        <v>19049</v>
      </c>
      <c r="V117" s="342">
        <v>18834</v>
      </c>
    </row>
    <row r="118" spans="1:22">
      <c r="A118" s="17">
        <v>304</v>
      </c>
      <c r="B118" s="10" t="s">
        <v>421</v>
      </c>
      <c r="C118" s="15">
        <v>2373054.0736515522</v>
      </c>
      <c r="D118" s="40">
        <v>-353949.73581603094</v>
      </c>
      <c r="E118" s="40">
        <v>-231269.45030328378</v>
      </c>
      <c r="F118" s="41">
        <v>-60921.295684443583</v>
      </c>
      <c r="G118" s="18">
        <v>-76266.383987468464</v>
      </c>
      <c r="H118" s="258">
        <v>-116294.08877438353</v>
      </c>
      <c r="J118" s="258">
        <f>C118/Q118</f>
        <v>2380.1946576244254</v>
      </c>
      <c r="K118" s="258">
        <f>D118/R118</f>
        <v>-350.09865065878432</v>
      </c>
      <c r="L118" s="258">
        <f>E118/S118</f>
        <v>-225.62873200320368</v>
      </c>
      <c r="M118" s="258">
        <f>F118/T118</f>
        <v>-58.747633254043954</v>
      </c>
      <c r="N118" s="258">
        <f>G118/U118</f>
        <v>-72.634651416636629</v>
      </c>
      <c r="O118" s="258">
        <f>H118/V118</f>
        <v>-109.29895561502212</v>
      </c>
      <c r="Q118" s="342">
        <v>997</v>
      </c>
      <c r="R118" s="342">
        <v>1011</v>
      </c>
      <c r="S118" s="342">
        <v>1025</v>
      </c>
      <c r="T118" s="342">
        <v>1037</v>
      </c>
      <c r="U118" s="342">
        <v>1050</v>
      </c>
      <c r="V118" s="342">
        <v>1064</v>
      </c>
    </row>
    <row r="119" spans="1:22">
      <c r="A119" s="17">
        <v>305</v>
      </c>
      <c r="B119" s="10" t="s">
        <v>422</v>
      </c>
      <c r="C119" s="15">
        <v>54345022.132404618</v>
      </c>
      <c r="D119" s="40">
        <v>17208198.780822605</v>
      </c>
      <c r="E119" s="40">
        <v>14766514.610619554</v>
      </c>
      <c r="F119" s="41">
        <v>15522005.990738893</v>
      </c>
      <c r="G119" s="18">
        <v>15494782.656948792</v>
      </c>
      <c r="H119" s="258">
        <v>15594307.368315428</v>
      </c>
      <c r="J119" s="258">
        <f>C119/Q119</f>
        <v>3625.9021972514424</v>
      </c>
      <c r="K119" s="258">
        <f>D119/R119</f>
        <v>1156.3872576320546</v>
      </c>
      <c r="L119" s="258">
        <f>E119/S119</f>
        <v>999.35805431913604</v>
      </c>
      <c r="M119" s="258">
        <f>F119/T119</f>
        <v>1057.8617863244663</v>
      </c>
      <c r="N119" s="258">
        <f>G119/U119</f>
        <v>1063.1798172738295</v>
      </c>
      <c r="O119" s="258">
        <f>H119/V119</f>
        <v>1077.4013657810854</v>
      </c>
      <c r="Q119" s="342">
        <v>14988</v>
      </c>
      <c r="R119" s="342">
        <v>14881</v>
      </c>
      <c r="S119" s="342">
        <v>14776</v>
      </c>
      <c r="T119" s="342">
        <v>14673</v>
      </c>
      <c r="U119" s="342">
        <v>14574</v>
      </c>
      <c r="V119" s="342">
        <v>14474</v>
      </c>
    </row>
    <row r="120" spans="1:22">
      <c r="A120" s="17">
        <v>309</v>
      </c>
      <c r="B120" s="10" t="s">
        <v>423</v>
      </c>
      <c r="C120" s="15">
        <v>24283530.219806053</v>
      </c>
      <c r="D120" s="40">
        <v>4462164.8952732049</v>
      </c>
      <c r="E120" s="40">
        <v>2810193.268336664</v>
      </c>
      <c r="F120" s="41">
        <v>4342876.6996882753</v>
      </c>
      <c r="G120" s="18">
        <v>4588043.039809132</v>
      </c>
      <c r="H120" s="258">
        <v>4900412.4115997441</v>
      </c>
      <c r="J120" s="258">
        <f>C120/Q120</f>
        <v>3829.0019268063784</v>
      </c>
      <c r="K120" s="258">
        <f>D120/R120</f>
        <v>714.97594860971071</v>
      </c>
      <c r="L120" s="258">
        <f>E120/S120</f>
        <v>457.38822726833723</v>
      </c>
      <c r="M120" s="258">
        <f>F120/T120</f>
        <v>717.94952879621019</v>
      </c>
      <c r="N120" s="258">
        <f>G120/U120</f>
        <v>770.71107673595361</v>
      </c>
      <c r="O120" s="258">
        <f>H120/V120</f>
        <v>835.81995763256759</v>
      </c>
      <c r="Q120" s="342">
        <v>6342</v>
      </c>
      <c r="R120" s="342">
        <v>6241</v>
      </c>
      <c r="S120" s="342">
        <v>6144</v>
      </c>
      <c r="T120" s="342">
        <v>6049</v>
      </c>
      <c r="U120" s="342">
        <v>5953</v>
      </c>
      <c r="V120" s="342">
        <v>5863</v>
      </c>
    </row>
    <row r="121" spans="1:22">
      <c r="A121" s="17">
        <v>312</v>
      </c>
      <c r="B121" s="10" t="s">
        <v>424</v>
      </c>
      <c r="C121" s="15">
        <v>5050621.1273070639</v>
      </c>
      <c r="D121" s="40">
        <v>720152.75336417789</v>
      </c>
      <c r="E121" s="40">
        <v>551097.37524991797</v>
      </c>
      <c r="F121" s="41">
        <v>929295.18493270711</v>
      </c>
      <c r="G121" s="18">
        <v>1085604.0713526206</v>
      </c>
      <c r="H121" s="258">
        <v>1201619.378176268</v>
      </c>
      <c r="J121" s="258">
        <f>C121/Q121</f>
        <v>4076.3689485932719</v>
      </c>
      <c r="K121" s="258">
        <f>D121/R121</f>
        <v>591.25841819719039</v>
      </c>
      <c r="L121" s="258">
        <f>E121/S121</f>
        <v>459.63083840693741</v>
      </c>
      <c r="M121" s="258">
        <f>F121/T121</f>
        <v>788.20626372579056</v>
      </c>
      <c r="N121" s="258">
        <f>G121/U121</f>
        <v>935.05949298244673</v>
      </c>
      <c r="O121" s="258">
        <f>H121/V121</f>
        <v>1051.285545211083</v>
      </c>
      <c r="Q121" s="342">
        <v>1239</v>
      </c>
      <c r="R121" s="342">
        <v>1218</v>
      </c>
      <c r="S121" s="342">
        <v>1199</v>
      </c>
      <c r="T121" s="342">
        <v>1179</v>
      </c>
      <c r="U121" s="342">
        <v>1161</v>
      </c>
      <c r="V121" s="342">
        <v>1143</v>
      </c>
    </row>
    <row r="122" spans="1:22">
      <c r="A122" s="17">
        <v>316</v>
      </c>
      <c r="B122" s="10" t="s">
        <v>425</v>
      </c>
      <c r="C122" s="15">
        <v>9327493.9964585826</v>
      </c>
      <c r="D122" s="40">
        <v>1431621.6794250868</v>
      </c>
      <c r="E122" s="40">
        <v>1199502.0464381818</v>
      </c>
      <c r="F122" s="41">
        <v>965021.1649274556</v>
      </c>
      <c r="G122" s="18">
        <v>1002299.0793973757</v>
      </c>
      <c r="H122" s="258">
        <v>1138530.7723776682</v>
      </c>
      <c r="J122" s="258">
        <f>C122/Q122</f>
        <v>2211.3546696203371</v>
      </c>
      <c r="K122" s="258">
        <f>D122/R122</f>
        <v>342.98554849666669</v>
      </c>
      <c r="L122" s="258">
        <f>E122/S122</f>
        <v>290.36602431328532</v>
      </c>
      <c r="M122" s="258">
        <f>F122/T122</f>
        <v>235.88882056403216</v>
      </c>
      <c r="N122" s="258">
        <f>G122/U122</f>
        <v>247.17609849503717</v>
      </c>
      <c r="O122" s="258">
        <f>H122/V122</f>
        <v>282.93508259882412</v>
      </c>
      <c r="Q122" s="342">
        <v>4218</v>
      </c>
      <c r="R122" s="342">
        <v>4174</v>
      </c>
      <c r="S122" s="342">
        <v>4131</v>
      </c>
      <c r="T122" s="342">
        <v>4091</v>
      </c>
      <c r="U122" s="342">
        <v>4055</v>
      </c>
      <c r="V122" s="342">
        <v>4024</v>
      </c>
    </row>
    <row r="123" spans="1:22">
      <c r="A123" s="17">
        <v>317</v>
      </c>
      <c r="B123" s="10" t="s">
        <v>426</v>
      </c>
      <c r="C123" s="15">
        <v>12465096.186247693</v>
      </c>
      <c r="D123" s="40">
        <v>5153304.886114575</v>
      </c>
      <c r="E123" s="40">
        <v>4670245.620968705</v>
      </c>
      <c r="F123" s="41">
        <v>4789239.7163808672</v>
      </c>
      <c r="G123" s="18">
        <v>4772928.4261105545</v>
      </c>
      <c r="H123" s="258">
        <v>4820501.988343616</v>
      </c>
      <c r="J123" s="258">
        <f>C123/Q123</f>
        <v>5030.3051599062528</v>
      </c>
      <c r="K123" s="258">
        <f>D123/R123</f>
        <v>2105.108205112163</v>
      </c>
      <c r="L123" s="258">
        <f>E123/S123</f>
        <v>1929.8535623837624</v>
      </c>
      <c r="M123" s="258">
        <f>F123/T123</f>
        <v>2000.5178430997773</v>
      </c>
      <c r="N123" s="258">
        <f>G123/U123</f>
        <v>2014.743953613573</v>
      </c>
      <c r="O123" s="258">
        <f>H123/V123</f>
        <v>2059.1636003176491</v>
      </c>
      <c r="Q123" s="342">
        <v>2478</v>
      </c>
      <c r="R123" s="342">
        <v>2448</v>
      </c>
      <c r="S123" s="342">
        <v>2420</v>
      </c>
      <c r="T123" s="342">
        <v>2394</v>
      </c>
      <c r="U123" s="342">
        <v>2369</v>
      </c>
      <c r="V123" s="342">
        <v>2341</v>
      </c>
    </row>
    <row r="124" spans="1:22">
      <c r="A124" s="17">
        <v>320</v>
      </c>
      <c r="B124" s="10" t="s">
        <v>427</v>
      </c>
      <c r="C124" s="15">
        <v>30254326.499648415</v>
      </c>
      <c r="D124" s="40">
        <v>7634810.006519421</v>
      </c>
      <c r="E124" s="40">
        <v>6614304.6062078513</v>
      </c>
      <c r="F124" s="41">
        <v>7152700.0675715003</v>
      </c>
      <c r="G124" s="18">
        <v>7331377.4871145468</v>
      </c>
      <c r="H124" s="258">
        <v>7608206.0615984499</v>
      </c>
      <c r="J124" s="258">
        <f>C124/Q124</f>
        <v>4355.020368453781</v>
      </c>
      <c r="K124" s="258">
        <f>D124/R124</f>
        <v>1116.037130027689</v>
      </c>
      <c r="L124" s="258">
        <f>E124/S124</f>
        <v>980.91422307694666</v>
      </c>
      <c r="M124" s="258">
        <f>F124/T124</f>
        <v>1075.432275984288</v>
      </c>
      <c r="N124" s="258">
        <f>G124/U124</f>
        <v>1117.5880315723396</v>
      </c>
      <c r="O124" s="258">
        <f>H124/V124</f>
        <v>1175.0125191657837</v>
      </c>
      <c r="Q124" s="342">
        <v>6947</v>
      </c>
      <c r="R124" s="342">
        <v>6841</v>
      </c>
      <c r="S124" s="342">
        <v>6743</v>
      </c>
      <c r="T124" s="342">
        <v>6651</v>
      </c>
      <c r="U124" s="342">
        <v>6560</v>
      </c>
      <c r="V124" s="342">
        <v>6475</v>
      </c>
    </row>
    <row r="125" spans="1:22">
      <c r="A125" s="17">
        <v>322</v>
      </c>
      <c r="B125" s="10" t="s">
        <v>103</v>
      </c>
      <c r="C125" s="15">
        <v>25120847.481016848</v>
      </c>
      <c r="D125" s="40">
        <v>9892424.9887803383</v>
      </c>
      <c r="E125" s="40">
        <v>9307575.5454034265</v>
      </c>
      <c r="F125" s="41">
        <v>9606007.7941774577</v>
      </c>
      <c r="G125" s="18">
        <v>9785889.4966038577</v>
      </c>
      <c r="H125" s="258">
        <v>9941108.0350533761</v>
      </c>
      <c r="J125" s="258">
        <f>C125/Q125</f>
        <v>3879.6675646358067</v>
      </c>
      <c r="K125" s="258">
        <f>D125/R125</f>
        <v>1541.3563397912649</v>
      </c>
      <c r="L125" s="258">
        <f>E125/S125</f>
        <v>1462.3056630641674</v>
      </c>
      <c r="M125" s="258">
        <f>F125/T125</f>
        <v>1519.9379421166864</v>
      </c>
      <c r="N125" s="258">
        <f>G125/U125</f>
        <v>1558.7590787836664</v>
      </c>
      <c r="O125" s="258">
        <f>H125/V125</f>
        <v>1593.6370687805988</v>
      </c>
      <c r="Q125" s="342">
        <v>6475</v>
      </c>
      <c r="R125" s="342">
        <v>6418</v>
      </c>
      <c r="S125" s="342">
        <v>6365</v>
      </c>
      <c r="T125" s="342">
        <v>6320</v>
      </c>
      <c r="U125" s="342">
        <v>6278</v>
      </c>
      <c r="V125" s="342">
        <v>6238</v>
      </c>
    </row>
    <row r="126" spans="1:22">
      <c r="A126" s="17">
        <v>398</v>
      </c>
      <c r="B126" s="10" t="s">
        <v>428</v>
      </c>
      <c r="C126" s="15">
        <v>245733053.09904292</v>
      </c>
      <c r="D126" s="40">
        <v>90828467.298486829</v>
      </c>
      <c r="E126" s="40">
        <v>76367211.70378688</v>
      </c>
      <c r="F126" s="41">
        <v>87872788.055011198</v>
      </c>
      <c r="G126" s="18">
        <v>87717718.199551284</v>
      </c>
      <c r="H126" s="258">
        <v>87834139.724108621</v>
      </c>
      <c r="J126" s="258">
        <f>C126/Q126</f>
        <v>2039.4646241486187</v>
      </c>
      <c r="K126" s="258">
        <f>D126/R126</f>
        <v>752.78864953659024</v>
      </c>
      <c r="L126" s="258">
        <f>E126/S126</f>
        <v>632.19983860216303</v>
      </c>
      <c r="M126" s="258">
        <f>F126/T126</f>
        <v>726.81004495385685</v>
      </c>
      <c r="N126" s="258">
        <f>G126/U126</f>
        <v>725.13758462680971</v>
      </c>
      <c r="O126" s="258">
        <f>H126/V126</f>
        <v>725.91997920699373</v>
      </c>
      <c r="Q126" s="342">
        <v>120489</v>
      </c>
      <c r="R126" s="342">
        <v>120656</v>
      </c>
      <c r="S126" s="342">
        <v>120796</v>
      </c>
      <c r="T126" s="342">
        <v>120902</v>
      </c>
      <c r="U126" s="342">
        <v>120967</v>
      </c>
      <c r="V126" s="342">
        <v>120997</v>
      </c>
    </row>
    <row r="127" spans="1:22">
      <c r="A127" s="17">
        <v>399</v>
      </c>
      <c r="B127" s="10" t="s">
        <v>429</v>
      </c>
      <c r="C127" s="15">
        <v>19482513.13684503</v>
      </c>
      <c r="D127" s="40">
        <v>5728791.7483937824</v>
      </c>
      <c r="E127" s="40">
        <v>4323731.0018033478</v>
      </c>
      <c r="F127" s="41">
        <v>5407261.3588604713</v>
      </c>
      <c r="G127" s="18">
        <v>5561057.9168934217</v>
      </c>
      <c r="H127" s="258">
        <v>5759126.9668518193</v>
      </c>
      <c r="J127" s="258">
        <f>C127/Q127</f>
        <v>2451.5556986089127</v>
      </c>
      <c r="K127" s="258">
        <f>D127/R127</f>
        <v>723.33229146386145</v>
      </c>
      <c r="L127" s="258">
        <f>E127/S127</f>
        <v>548.20983920417746</v>
      </c>
      <c r="M127" s="258">
        <f>F127/T127</f>
        <v>688.64765140861834</v>
      </c>
      <c r="N127" s="258">
        <f>G127/U127</f>
        <v>711.49666285739784</v>
      </c>
      <c r="O127" s="258">
        <f>H127/V127</f>
        <v>740.62846795933888</v>
      </c>
      <c r="Q127" s="342">
        <v>7947</v>
      </c>
      <c r="R127" s="342">
        <v>7920</v>
      </c>
      <c r="S127" s="342">
        <v>7887</v>
      </c>
      <c r="T127" s="342">
        <v>7852</v>
      </c>
      <c r="U127" s="342">
        <v>7816</v>
      </c>
      <c r="V127" s="342">
        <v>7776</v>
      </c>
    </row>
    <row r="128" spans="1:22">
      <c r="A128" s="17">
        <v>400</v>
      </c>
      <c r="B128" s="10" t="s">
        <v>430</v>
      </c>
      <c r="C128" s="15">
        <v>25784567.935536381</v>
      </c>
      <c r="D128" s="40">
        <v>12846937.213444415</v>
      </c>
      <c r="E128" s="40">
        <v>12461405.91479772</v>
      </c>
      <c r="F128" s="41">
        <v>12893981.621873861</v>
      </c>
      <c r="G128" s="18">
        <v>12717836.389973279</v>
      </c>
      <c r="H128" s="258">
        <v>12823146.304240046</v>
      </c>
      <c r="J128" s="258">
        <f>C128/Q128</f>
        <v>3058.3048197765843</v>
      </c>
      <c r="K128" s="258">
        <f>D128/R128</f>
        <v>1528.4874733425836</v>
      </c>
      <c r="L128" s="258">
        <f>E128/S128</f>
        <v>1487.3962657910861</v>
      </c>
      <c r="M128" s="258">
        <f>F128/T128</f>
        <v>1544.0045050741062</v>
      </c>
      <c r="N128" s="258">
        <f>G128/U128</f>
        <v>1527.8515605446034</v>
      </c>
      <c r="O128" s="258">
        <f>H128/V128</f>
        <v>1546.0750306534901</v>
      </c>
      <c r="Q128" s="342">
        <v>8431</v>
      </c>
      <c r="R128" s="342">
        <v>8405</v>
      </c>
      <c r="S128" s="342">
        <v>8378</v>
      </c>
      <c r="T128" s="342">
        <v>8351</v>
      </c>
      <c r="U128" s="342">
        <v>8324</v>
      </c>
      <c r="V128" s="342">
        <v>8294</v>
      </c>
    </row>
    <row r="129" spans="1:22">
      <c r="A129" s="17">
        <v>402</v>
      </c>
      <c r="B129" s="10" t="s">
        <v>431</v>
      </c>
      <c r="C129" s="15">
        <v>33561318.456414655</v>
      </c>
      <c r="D129" s="40">
        <v>7311926.8816210534</v>
      </c>
      <c r="E129" s="40">
        <v>4900393.232110953</v>
      </c>
      <c r="F129" s="41">
        <v>6257524.0476274285</v>
      </c>
      <c r="G129" s="18">
        <v>6544876.2491049673</v>
      </c>
      <c r="H129" s="258">
        <v>7125444.0812175702</v>
      </c>
      <c r="J129" s="258">
        <f>C129/Q129</f>
        <v>3671.9166801328943</v>
      </c>
      <c r="K129" s="258">
        <f>D129/R129</f>
        <v>808.84146920586875</v>
      </c>
      <c r="L129" s="258">
        <f>E129/S129</f>
        <v>548.2650740782002</v>
      </c>
      <c r="M129" s="258">
        <f>F129/T129</f>
        <v>707.8647112700711</v>
      </c>
      <c r="N129" s="258">
        <f>G129/U129</f>
        <v>748.49911357559097</v>
      </c>
      <c r="O129" s="258">
        <f>H129/V129</f>
        <v>823.56034225815654</v>
      </c>
      <c r="Q129" s="342">
        <v>9140</v>
      </c>
      <c r="R129" s="342">
        <v>9040</v>
      </c>
      <c r="S129" s="342">
        <v>8938</v>
      </c>
      <c r="T129" s="342">
        <v>8840</v>
      </c>
      <c r="U129" s="342">
        <v>8744</v>
      </c>
      <c r="V129" s="342">
        <v>8652</v>
      </c>
    </row>
    <row r="130" spans="1:22">
      <c r="A130" s="17">
        <v>403</v>
      </c>
      <c r="B130" s="10" t="s">
        <v>432</v>
      </c>
      <c r="C130" s="15">
        <v>12489560.597187914</v>
      </c>
      <c r="D130" s="40">
        <v>3657411.0987911215</v>
      </c>
      <c r="E130" s="40">
        <v>3194697.8883178383</v>
      </c>
      <c r="F130" s="41">
        <v>3307717.1649850942</v>
      </c>
      <c r="G130" s="18">
        <v>3283271.9201422362</v>
      </c>
      <c r="H130" s="258">
        <v>3406877.3310454525</v>
      </c>
      <c r="J130" s="258">
        <f>C130/Q130</f>
        <v>4439.9433335186332</v>
      </c>
      <c r="K130" s="258">
        <f>D130/R130</f>
        <v>1325.6292492900043</v>
      </c>
      <c r="L130" s="258">
        <f>E130/S130</f>
        <v>1178.4204678413273</v>
      </c>
      <c r="M130" s="258">
        <f>F130/T130</f>
        <v>1241.6355724418522</v>
      </c>
      <c r="N130" s="258">
        <f>G130/U130</f>
        <v>1254.1145607877143</v>
      </c>
      <c r="O130" s="258">
        <f>H130/V130</f>
        <v>1323.0591576875543</v>
      </c>
      <c r="Q130" s="342">
        <v>2813</v>
      </c>
      <c r="R130" s="342">
        <v>2759</v>
      </c>
      <c r="S130" s="342">
        <v>2711</v>
      </c>
      <c r="T130" s="342">
        <v>2664</v>
      </c>
      <c r="U130" s="342">
        <v>2618</v>
      </c>
      <c r="V130" s="342">
        <v>2575</v>
      </c>
    </row>
    <row r="131" spans="1:22">
      <c r="A131" s="17">
        <v>405</v>
      </c>
      <c r="B131" s="10" t="s">
        <v>433</v>
      </c>
      <c r="C131" s="15">
        <v>131909284.75660107</v>
      </c>
      <c r="D131" s="40">
        <v>27077909.563076638</v>
      </c>
      <c r="E131" s="40">
        <v>23488331.134763762</v>
      </c>
      <c r="F131" s="41">
        <v>29525421.291210659</v>
      </c>
      <c r="G131" s="18">
        <v>28949824.346566498</v>
      </c>
      <c r="H131" s="258">
        <v>30308857.616074294</v>
      </c>
      <c r="J131" s="258">
        <f>C131/Q131</f>
        <v>1815.6318443621794</v>
      </c>
      <c r="K131" s="258">
        <f>D131/R131</f>
        <v>373.00992606830738</v>
      </c>
      <c r="L131" s="258">
        <f>E131/S131</f>
        <v>323.82511835503021</v>
      </c>
      <c r="M131" s="258">
        <f>F131/T131</f>
        <v>407.43826472015371</v>
      </c>
      <c r="N131" s="258">
        <f>G131/U131</f>
        <v>399.93126316281234</v>
      </c>
      <c r="O131" s="258">
        <f>H131/V131</f>
        <v>419.18065992772688</v>
      </c>
      <c r="Q131" s="342">
        <v>72652</v>
      </c>
      <c r="R131" s="342">
        <v>72593</v>
      </c>
      <c r="S131" s="342">
        <v>72534</v>
      </c>
      <c r="T131" s="342">
        <v>72466</v>
      </c>
      <c r="U131" s="342">
        <v>72387</v>
      </c>
      <c r="V131" s="342">
        <v>72305</v>
      </c>
    </row>
    <row r="132" spans="1:22">
      <c r="A132" s="17">
        <v>407</v>
      </c>
      <c r="B132" s="10" t="s">
        <v>434</v>
      </c>
      <c r="C132" s="15">
        <v>8503061.5877699424</v>
      </c>
      <c r="D132" s="40">
        <v>2736716.0374122006</v>
      </c>
      <c r="E132" s="40">
        <v>2645460.503784637</v>
      </c>
      <c r="F132" s="41">
        <v>2873661.3817952401</v>
      </c>
      <c r="G132" s="18">
        <v>2832132.7717471481</v>
      </c>
      <c r="H132" s="258">
        <v>2998680.2390182996</v>
      </c>
      <c r="J132" s="258">
        <f>C132/Q132</f>
        <v>3311.1610544275477</v>
      </c>
      <c r="K132" s="258">
        <f>D132/R132</f>
        <v>1074.9081058178322</v>
      </c>
      <c r="L132" s="258">
        <f>E132/S132</f>
        <v>1046.8779199780913</v>
      </c>
      <c r="M132" s="258">
        <f>F132/T132</f>
        <v>1145.797999120909</v>
      </c>
      <c r="N132" s="258">
        <f>G132/U132</f>
        <v>1136.9461147118218</v>
      </c>
      <c r="O132" s="258">
        <f>H132/V132</f>
        <v>1212.0777037260709</v>
      </c>
      <c r="Q132" s="342">
        <v>2568</v>
      </c>
      <c r="R132" s="342">
        <v>2546</v>
      </c>
      <c r="S132" s="342">
        <v>2527</v>
      </c>
      <c r="T132" s="342">
        <v>2508</v>
      </c>
      <c r="U132" s="342">
        <v>2491</v>
      </c>
      <c r="V132" s="342">
        <v>2474</v>
      </c>
    </row>
    <row r="133" spans="1:22">
      <c r="A133" s="17">
        <v>408</v>
      </c>
      <c r="B133" s="10" t="s">
        <v>435</v>
      </c>
      <c r="C133" s="15">
        <v>43729598.902169049</v>
      </c>
      <c r="D133" s="40">
        <v>15933670.330624055</v>
      </c>
      <c r="E133" s="40">
        <v>13791618.598792318</v>
      </c>
      <c r="F133" s="41">
        <v>14920337.637431258</v>
      </c>
      <c r="G133" s="18">
        <v>15099236.244461903</v>
      </c>
      <c r="H133" s="258">
        <v>15570182.415732367</v>
      </c>
      <c r="J133" s="258">
        <f>C133/Q133</f>
        <v>3110.8770649618732</v>
      </c>
      <c r="K133" s="258">
        <f>D133/R133</f>
        <v>1140.6450233104772</v>
      </c>
      <c r="L133" s="258">
        <f>E133/S133</f>
        <v>993.7756592298831</v>
      </c>
      <c r="M133" s="258">
        <f>F133/T133</f>
        <v>1082.2033536977774</v>
      </c>
      <c r="N133" s="258">
        <f>G133/U133</f>
        <v>1102.1340324424748</v>
      </c>
      <c r="O133" s="258">
        <f>H133/V133</f>
        <v>1144.1932992160764</v>
      </c>
      <c r="Q133" s="342">
        <v>14057</v>
      </c>
      <c r="R133" s="342">
        <v>13969</v>
      </c>
      <c r="S133" s="342">
        <v>13878</v>
      </c>
      <c r="T133" s="342">
        <v>13787</v>
      </c>
      <c r="U133" s="342">
        <v>13700</v>
      </c>
      <c r="V133" s="342">
        <v>13608</v>
      </c>
    </row>
    <row r="134" spans="1:22">
      <c r="A134" s="17">
        <v>410</v>
      </c>
      <c r="B134" s="10" t="s">
        <v>436</v>
      </c>
      <c r="C134" s="15">
        <v>46605298.79535228</v>
      </c>
      <c r="D134" s="40">
        <v>20340592.603002079</v>
      </c>
      <c r="E134" s="40">
        <v>15447776.963871557</v>
      </c>
      <c r="F134" s="41">
        <v>17689597.410355046</v>
      </c>
      <c r="G134" s="18">
        <v>18555601.648827016</v>
      </c>
      <c r="H134" s="258">
        <v>19480420.342109874</v>
      </c>
      <c r="J134" s="258">
        <f>C134/Q134</f>
        <v>2479.4009041523796</v>
      </c>
      <c r="K134" s="258">
        <f>D134/R134</f>
        <v>1083.4447961543667</v>
      </c>
      <c r="L134" s="258">
        <f>E134/S134</f>
        <v>824.01328019798143</v>
      </c>
      <c r="M134" s="258">
        <f>F134/T134</f>
        <v>945.31060815235651</v>
      </c>
      <c r="N134" s="258">
        <f>G134/U134</f>
        <v>993.65972201065745</v>
      </c>
      <c r="O134" s="258">
        <f>H134/V134</f>
        <v>1045.4234379150946</v>
      </c>
      <c r="Q134" s="342">
        <v>18797</v>
      </c>
      <c r="R134" s="342">
        <v>18774</v>
      </c>
      <c r="S134" s="342">
        <v>18747</v>
      </c>
      <c r="T134" s="342">
        <v>18713</v>
      </c>
      <c r="U134" s="342">
        <v>18674</v>
      </c>
      <c r="V134" s="342">
        <v>18634</v>
      </c>
    </row>
    <row r="135" spans="1:22">
      <c r="A135" s="17">
        <v>416</v>
      </c>
      <c r="B135" s="10" t="s">
        <v>437</v>
      </c>
      <c r="C135" s="15">
        <v>7245750.8325202931</v>
      </c>
      <c r="D135" s="40">
        <v>1664774.5412320062</v>
      </c>
      <c r="E135" s="40">
        <v>1418484.4207147555</v>
      </c>
      <c r="F135" s="41">
        <v>1717221.6378758503</v>
      </c>
      <c r="G135" s="18">
        <v>1846224.7764566327</v>
      </c>
      <c r="H135" s="258">
        <v>2039197.270866028</v>
      </c>
      <c r="J135" s="258">
        <f>C135/Q135</f>
        <v>2479.7230775223452</v>
      </c>
      <c r="K135" s="258">
        <f>D135/R135</f>
        <v>573.66455590351688</v>
      </c>
      <c r="L135" s="258">
        <f>E135/S135</f>
        <v>491.84619303562954</v>
      </c>
      <c r="M135" s="258">
        <f>F135/T135</f>
        <v>599.1701458045535</v>
      </c>
      <c r="N135" s="258">
        <f>G135/U135</f>
        <v>648.70863543802977</v>
      </c>
      <c r="O135" s="258">
        <f>H135/V135</f>
        <v>722.09535087323934</v>
      </c>
      <c r="Q135" s="342">
        <v>2922</v>
      </c>
      <c r="R135" s="342">
        <v>2902</v>
      </c>
      <c r="S135" s="342">
        <v>2884</v>
      </c>
      <c r="T135" s="342">
        <v>2866</v>
      </c>
      <c r="U135" s="342">
        <v>2846</v>
      </c>
      <c r="V135" s="342">
        <v>2824</v>
      </c>
    </row>
    <row r="136" spans="1:22">
      <c r="A136" s="17">
        <v>418</v>
      </c>
      <c r="B136" s="10" t="s">
        <v>438</v>
      </c>
      <c r="C136" s="15">
        <v>31369597.518129945</v>
      </c>
      <c r="D136" s="40">
        <v>22291490.825295635</v>
      </c>
      <c r="E136" s="40">
        <v>19250526.380846348</v>
      </c>
      <c r="F136" s="41">
        <v>20678127.008810405</v>
      </c>
      <c r="G136" s="18">
        <v>20839301.850717176</v>
      </c>
      <c r="H136" s="258">
        <v>20550302.700327232</v>
      </c>
      <c r="J136" s="258">
        <f>C136/Q136</f>
        <v>1291.6209296384875</v>
      </c>
      <c r="K136" s="258">
        <f>D136/R136</f>
        <v>910.04249133682936</v>
      </c>
      <c r="L136" s="258">
        <f>E136/S136</f>
        <v>779.91031806694275</v>
      </c>
      <c r="M136" s="258">
        <f>F136/T136</f>
        <v>831.91692182211159</v>
      </c>
      <c r="N136" s="258">
        <f>G136/U136</f>
        <v>833.07223069027282</v>
      </c>
      <c r="O136" s="258">
        <f>H136/V136</f>
        <v>816.88208849732609</v>
      </c>
      <c r="Q136" s="342">
        <v>24287</v>
      </c>
      <c r="R136" s="342">
        <v>24495</v>
      </c>
      <c r="S136" s="342">
        <v>24683</v>
      </c>
      <c r="T136" s="342">
        <v>24856</v>
      </c>
      <c r="U136" s="342">
        <v>25015</v>
      </c>
      <c r="V136" s="342">
        <v>25157</v>
      </c>
    </row>
    <row r="137" spans="1:22">
      <c r="A137" s="17">
        <v>420</v>
      </c>
      <c r="B137" s="10" t="s">
        <v>439</v>
      </c>
      <c r="C137" s="15">
        <v>28603629.36289341</v>
      </c>
      <c r="D137" s="40">
        <v>5454830.8290585196</v>
      </c>
      <c r="E137" s="40">
        <v>4636647.8042916413</v>
      </c>
      <c r="F137" s="41">
        <v>5251609.0908209216</v>
      </c>
      <c r="G137" s="18">
        <v>5237500.4406236513</v>
      </c>
      <c r="H137" s="258">
        <v>5558153.7569126766</v>
      </c>
      <c r="J137" s="258">
        <f>C137/Q137</f>
        <v>3114.1675953068493</v>
      </c>
      <c r="K137" s="258">
        <f>D137/R137</f>
        <v>600.42166527886843</v>
      </c>
      <c r="L137" s="258">
        <f>E137/S137</f>
        <v>515.87091725541177</v>
      </c>
      <c r="M137" s="258">
        <f>F137/T137</f>
        <v>590.66573960419771</v>
      </c>
      <c r="N137" s="258">
        <f>G137/U137</f>
        <v>595.50886192423548</v>
      </c>
      <c r="O137" s="258">
        <f>H137/V137</f>
        <v>638.64802446428553</v>
      </c>
      <c r="Q137" s="342">
        <v>9185</v>
      </c>
      <c r="R137" s="342">
        <v>9085</v>
      </c>
      <c r="S137" s="342">
        <v>8988</v>
      </c>
      <c r="T137" s="342">
        <v>8891</v>
      </c>
      <c r="U137" s="342">
        <v>8795</v>
      </c>
      <c r="V137" s="342">
        <v>8703</v>
      </c>
    </row>
    <row r="138" spans="1:22">
      <c r="A138" s="17">
        <v>421</v>
      </c>
      <c r="B138" s="10" t="s">
        <v>440</v>
      </c>
      <c r="C138" s="15">
        <v>2833758.9256427092</v>
      </c>
      <c r="D138" s="40">
        <v>747874.24213218293</v>
      </c>
      <c r="E138" s="40">
        <v>1360917.8725834866</v>
      </c>
      <c r="F138" s="41">
        <v>1430059.9875834258</v>
      </c>
      <c r="G138" s="18">
        <v>1377931.9759902793</v>
      </c>
      <c r="H138" s="258">
        <v>1409179.5481037884</v>
      </c>
      <c r="J138" s="258">
        <f>C138/Q138</f>
        <v>4059.8265410354002</v>
      </c>
      <c r="K138" s="258">
        <f>D138/R138</f>
        <v>1090.1956882393338</v>
      </c>
      <c r="L138" s="258">
        <f>E138/S138</f>
        <v>2007.2534993856734</v>
      </c>
      <c r="M138" s="258">
        <f>F138/T138</f>
        <v>2137.6083521426394</v>
      </c>
      <c r="N138" s="258">
        <f>G138/U138</f>
        <v>2087.7757211973931</v>
      </c>
      <c r="O138" s="258">
        <f>H138/V138</f>
        <v>2154.7087891495235</v>
      </c>
      <c r="Q138" s="342">
        <v>698</v>
      </c>
      <c r="R138" s="342">
        <v>686</v>
      </c>
      <c r="S138" s="342">
        <v>678</v>
      </c>
      <c r="T138" s="342">
        <v>669</v>
      </c>
      <c r="U138" s="342">
        <v>660</v>
      </c>
      <c r="V138" s="342">
        <v>654</v>
      </c>
    </row>
    <row r="139" spans="1:22">
      <c r="A139" s="17">
        <v>422</v>
      </c>
      <c r="B139" s="10" t="s">
        <v>441</v>
      </c>
      <c r="C139" s="15">
        <v>42308251.156184264</v>
      </c>
      <c r="D139" s="40">
        <v>8852915.6376126613</v>
      </c>
      <c r="E139" s="40">
        <v>5976638.0480941338</v>
      </c>
      <c r="F139" s="41">
        <v>8710142.0889276601</v>
      </c>
      <c r="G139" s="18">
        <v>8795551.2438342199</v>
      </c>
      <c r="H139" s="258">
        <v>9461740.2496028244</v>
      </c>
      <c r="J139" s="258">
        <f>C139/Q139</f>
        <v>4094.0827517112698</v>
      </c>
      <c r="K139" s="258">
        <f>D139/R139</f>
        <v>872.12251380284317</v>
      </c>
      <c r="L139" s="258">
        <f>E139/S139</f>
        <v>599.10164876645285</v>
      </c>
      <c r="M139" s="258">
        <f>F139/T139</f>
        <v>887.7935061591744</v>
      </c>
      <c r="N139" s="258">
        <f>G139/U139</f>
        <v>911.45608744396066</v>
      </c>
      <c r="O139" s="258">
        <f>H139/V139</f>
        <v>996.49713002662713</v>
      </c>
      <c r="Q139" s="342">
        <v>10334</v>
      </c>
      <c r="R139" s="342">
        <v>10151</v>
      </c>
      <c r="S139" s="342">
        <v>9976</v>
      </c>
      <c r="T139" s="342">
        <v>9811</v>
      </c>
      <c r="U139" s="342">
        <v>9650</v>
      </c>
      <c r="V139" s="342">
        <v>9495</v>
      </c>
    </row>
    <row r="140" spans="1:22">
      <c r="A140" s="17">
        <v>423</v>
      </c>
      <c r="B140" s="10" t="s">
        <v>442</v>
      </c>
      <c r="C140" s="15">
        <v>26916632.934943244</v>
      </c>
      <c r="D140" s="40">
        <v>16421072.81753042</v>
      </c>
      <c r="E140" s="40">
        <v>15923123.613541927</v>
      </c>
      <c r="F140" s="41">
        <v>17238831.365376525</v>
      </c>
      <c r="G140" s="18">
        <v>17315043.780633166</v>
      </c>
      <c r="H140" s="258">
        <v>16739036.238898668</v>
      </c>
      <c r="J140" s="258">
        <f>C140/Q140</f>
        <v>1315.766384853265</v>
      </c>
      <c r="K140" s="258">
        <f>D140/R140</f>
        <v>796.83000861463609</v>
      </c>
      <c r="L140" s="258">
        <f>E140/S140</f>
        <v>767.34247089498956</v>
      </c>
      <c r="M140" s="258">
        <f>F140/T140</f>
        <v>825.14031042391946</v>
      </c>
      <c r="N140" s="258">
        <f>G140/U140</f>
        <v>823.42799032876007</v>
      </c>
      <c r="O140" s="258">
        <f>H140/V140</f>
        <v>791.1819368955272</v>
      </c>
      <c r="Q140" s="342">
        <v>20457</v>
      </c>
      <c r="R140" s="342">
        <v>20608</v>
      </c>
      <c r="S140" s="342">
        <v>20751</v>
      </c>
      <c r="T140" s="342">
        <v>20892</v>
      </c>
      <c r="U140" s="342">
        <v>21028</v>
      </c>
      <c r="V140" s="342">
        <v>21157</v>
      </c>
    </row>
    <row r="141" spans="1:22">
      <c r="A141" s="17">
        <v>425</v>
      </c>
      <c r="B141" s="10" t="s">
        <v>443</v>
      </c>
      <c r="C141" s="15">
        <v>29200088.502889495</v>
      </c>
      <c r="D141" s="40">
        <v>20710257.867424216</v>
      </c>
      <c r="E141" s="40">
        <v>20886432.995652415</v>
      </c>
      <c r="F141" s="41">
        <v>21766458.855835374</v>
      </c>
      <c r="G141" s="18">
        <v>22406359.713225812</v>
      </c>
      <c r="H141" s="258">
        <v>22751665.232645087</v>
      </c>
      <c r="J141" s="258">
        <f>C141/Q141</f>
        <v>2817.1817175966712</v>
      </c>
      <c r="K141" s="258">
        <f>D141/R141</f>
        <v>1990.0315045089089</v>
      </c>
      <c r="L141" s="258">
        <f>E141/S141</f>
        <v>2001.3830007332708</v>
      </c>
      <c r="M141" s="258">
        <f>F141/T141</f>
        <v>2080.1279487610259</v>
      </c>
      <c r="N141" s="258">
        <f>G141/U141</f>
        <v>2136.1769199376308</v>
      </c>
      <c r="O141" s="258">
        <f>H141/V141</f>
        <v>2164.351715434274</v>
      </c>
      <c r="Q141" s="342">
        <v>10365</v>
      </c>
      <c r="R141" s="342">
        <v>10407</v>
      </c>
      <c r="S141" s="342">
        <v>10436</v>
      </c>
      <c r="T141" s="342">
        <v>10464</v>
      </c>
      <c r="U141" s="342">
        <v>10489</v>
      </c>
      <c r="V141" s="342">
        <v>10512</v>
      </c>
    </row>
    <row r="142" spans="1:22">
      <c r="A142" s="17">
        <v>426</v>
      </c>
      <c r="B142" s="10" t="s">
        <v>444</v>
      </c>
      <c r="C142" s="15">
        <v>31567483.143884271</v>
      </c>
      <c r="D142" s="40">
        <v>10997301.507616397</v>
      </c>
      <c r="E142" s="40">
        <v>7824589.7569761313</v>
      </c>
      <c r="F142" s="41">
        <v>9110530.5486976914</v>
      </c>
      <c r="G142" s="18">
        <v>9428163.4029819444</v>
      </c>
      <c r="H142" s="258">
        <v>9934358.3869652823</v>
      </c>
      <c r="J142" s="258">
        <f>C142/Q142</f>
        <v>2659.4341317509916</v>
      </c>
      <c r="K142" s="258">
        <f>D142/R142</f>
        <v>931.34328485911226</v>
      </c>
      <c r="L142" s="258">
        <f>E142/S142</f>
        <v>666.14930674068887</v>
      </c>
      <c r="M142" s="258">
        <f>F142/T142</f>
        <v>780.01117711452832</v>
      </c>
      <c r="N142" s="258">
        <f>G142/U142</f>
        <v>811.86286084404924</v>
      </c>
      <c r="O142" s="258">
        <f>H142/V142</f>
        <v>860.63920878153704</v>
      </c>
      <c r="Q142" s="342">
        <v>11870</v>
      </c>
      <c r="R142" s="342">
        <v>11808</v>
      </c>
      <c r="S142" s="342">
        <v>11746</v>
      </c>
      <c r="T142" s="342">
        <v>11680</v>
      </c>
      <c r="U142" s="342">
        <v>11613</v>
      </c>
      <c r="V142" s="342">
        <v>11543</v>
      </c>
    </row>
    <row r="143" spans="1:22">
      <c r="A143" s="17">
        <v>430</v>
      </c>
      <c r="B143" s="10" t="s">
        <v>445</v>
      </c>
      <c r="C143" s="15">
        <v>48710147.11535342</v>
      </c>
      <c r="D143" s="40">
        <v>10324360.059760531</v>
      </c>
      <c r="E143" s="40">
        <v>9571155.7222244609</v>
      </c>
      <c r="F143" s="41">
        <v>11024217.82659596</v>
      </c>
      <c r="G143" s="18">
        <v>10954705.089269867</v>
      </c>
      <c r="H143" s="258">
        <v>11640888.088629706</v>
      </c>
      <c r="J143" s="258">
        <f>C143/Q143</f>
        <v>3145.0249945346991</v>
      </c>
      <c r="K143" s="258">
        <f>D143/R143</f>
        <v>672.42152271463669</v>
      </c>
      <c r="L143" s="258">
        <f>E143/S143</f>
        <v>628.60605032342448</v>
      </c>
      <c r="M143" s="258">
        <f>F143/T143</f>
        <v>729.88730313797407</v>
      </c>
      <c r="N143" s="258">
        <f>G143/U143</f>
        <v>730.94716015679364</v>
      </c>
      <c r="O143" s="258">
        <f>H143/V143</f>
        <v>782.63332584575141</v>
      </c>
      <c r="Q143" s="342">
        <v>15488</v>
      </c>
      <c r="R143" s="342">
        <v>15354</v>
      </c>
      <c r="S143" s="342">
        <v>15226</v>
      </c>
      <c r="T143" s="342">
        <v>15104</v>
      </c>
      <c r="U143" s="342">
        <v>14987</v>
      </c>
      <c r="V143" s="342">
        <v>14874</v>
      </c>
    </row>
    <row r="144" spans="1:22">
      <c r="A144" s="17">
        <v>433</v>
      </c>
      <c r="B144" s="10" t="s">
        <v>446</v>
      </c>
      <c r="C144" s="15">
        <v>18681040.038966276</v>
      </c>
      <c r="D144" s="40">
        <v>6308571.6389266653</v>
      </c>
      <c r="E144" s="40">
        <v>4931309.335869506</v>
      </c>
      <c r="F144" s="41">
        <v>4957992.6061186995</v>
      </c>
      <c r="G144" s="18">
        <v>4854960.7486124486</v>
      </c>
      <c r="H144" s="258">
        <v>4728044.1486977804</v>
      </c>
      <c r="J144" s="258">
        <f>C144/Q144</f>
        <v>2411.7015283974019</v>
      </c>
      <c r="K144" s="258">
        <f>D144/R144</f>
        <v>819.82737347974853</v>
      </c>
      <c r="L144" s="258">
        <f>E144/S144</f>
        <v>644.86848906362047</v>
      </c>
      <c r="M144" s="258">
        <f>F144/T144</f>
        <v>652.11003631707217</v>
      </c>
      <c r="N144" s="258">
        <f>G144/U144</f>
        <v>642.44551390928257</v>
      </c>
      <c r="O144" s="258">
        <f>H144/V144</f>
        <v>629.1475913104166</v>
      </c>
      <c r="Q144" s="342">
        <v>7746</v>
      </c>
      <c r="R144" s="342">
        <v>7695</v>
      </c>
      <c r="S144" s="342">
        <v>7647</v>
      </c>
      <c r="T144" s="342">
        <v>7603</v>
      </c>
      <c r="U144" s="342">
        <v>7557</v>
      </c>
      <c r="V144" s="342">
        <v>7515</v>
      </c>
    </row>
    <row r="145" spans="1:22">
      <c r="A145" s="17">
        <v>434</v>
      </c>
      <c r="B145" s="10" t="s">
        <v>447</v>
      </c>
      <c r="C145" s="15">
        <v>35273550.484059155</v>
      </c>
      <c r="D145" s="40">
        <v>11119395.697781544</v>
      </c>
      <c r="E145" s="40">
        <v>8583230.3315664344</v>
      </c>
      <c r="F145" s="41">
        <v>8360482.4382537305</v>
      </c>
      <c r="G145" s="18">
        <v>8419541.977118209</v>
      </c>
      <c r="H145" s="258">
        <v>8220730.906540757</v>
      </c>
      <c r="J145" s="258">
        <f>C145/Q145</f>
        <v>2430.3121457943471</v>
      </c>
      <c r="K145" s="258">
        <f>D145/R145</f>
        <v>771.37673935355838</v>
      </c>
      <c r="L145" s="258">
        <f>E145/S145</f>
        <v>599.17838265734269</v>
      </c>
      <c r="M145" s="258">
        <f>F145/T145</f>
        <v>587.19500198438902</v>
      </c>
      <c r="N145" s="258">
        <f>G145/U145</f>
        <v>594.89450838113532</v>
      </c>
      <c r="O145" s="258">
        <f>H145/V145</f>
        <v>583.94167541843706</v>
      </c>
      <c r="Q145" s="342">
        <v>14514</v>
      </c>
      <c r="R145" s="342">
        <v>14415</v>
      </c>
      <c r="S145" s="342">
        <v>14325</v>
      </c>
      <c r="T145" s="342">
        <v>14238</v>
      </c>
      <c r="U145" s="342">
        <v>14153</v>
      </c>
      <c r="V145" s="342">
        <v>14078</v>
      </c>
    </row>
    <row r="146" spans="1:22">
      <c r="A146" s="17">
        <v>435</v>
      </c>
      <c r="B146" s="10" t="s">
        <v>448</v>
      </c>
      <c r="C146" s="15">
        <v>2511648.7755623828</v>
      </c>
      <c r="D146" s="40">
        <v>677420.1967462342</v>
      </c>
      <c r="E146" s="40">
        <v>805802.97198608157</v>
      </c>
      <c r="F146" s="41">
        <v>943036.49540140643</v>
      </c>
      <c r="G146" s="18">
        <v>978211.70802863594</v>
      </c>
      <c r="H146" s="258">
        <v>985061.53022045013</v>
      </c>
      <c r="J146" s="258">
        <f>C146/Q146</f>
        <v>3634.8028589904238</v>
      </c>
      <c r="K146" s="258">
        <f>D146/R146</f>
        <v>987.49299817235305</v>
      </c>
      <c r="L146" s="258">
        <f>E146/S146</f>
        <v>1172.930090227193</v>
      </c>
      <c r="M146" s="258">
        <f>F146/T146</f>
        <v>1380.7269332377839</v>
      </c>
      <c r="N146" s="258">
        <f>G146/U146</f>
        <v>1432.2279766158651</v>
      </c>
      <c r="O146" s="258">
        <f>H146/V146</f>
        <v>1448.6198973830149</v>
      </c>
      <c r="Q146" s="342">
        <v>691</v>
      </c>
      <c r="R146" s="342">
        <v>686</v>
      </c>
      <c r="S146" s="342">
        <v>687</v>
      </c>
      <c r="T146" s="342">
        <v>683</v>
      </c>
      <c r="U146" s="342">
        <v>683</v>
      </c>
      <c r="V146" s="342">
        <v>680</v>
      </c>
    </row>
    <row r="147" spans="1:22">
      <c r="A147" s="17">
        <v>436</v>
      </c>
      <c r="B147" s="10" t="s">
        <v>449</v>
      </c>
      <c r="C147" s="15">
        <v>7056996.7162108552</v>
      </c>
      <c r="D147" s="40">
        <v>4316187.8482982162</v>
      </c>
      <c r="E147" s="40">
        <v>3232798.0774128339</v>
      </c>
      <c r="F147" s="41">
        <v>3764371.1238791114</v>
      </c>
      <c r="G147" s="18">
        <v>3963613.6227197442</v>
      </c>
      <c r="H147" s="258">
        <v>4089867.2851423826</v>
      </c>
      <c r="J147" s="258">
        <f>C147/Q147</f>
        <v>3474.6414161550247</v>
      </c>
      <c r="K147" s="258">
        <f>D147/R147</f>
        <v>2132.5038776176957</v>
      </c>
      <c r="L147" s="258">
        <f>E147/S147</f>
        <v>1601.9812078358939</v>
      </c>
      <c r="M147" s="258">
        <f>F147/T147</f>
        <v>1873.7536704226538</v>
      </c>
      <c r="N147" s="258">
        <f>G147/U147</f>
        <v>1977.8511091415889</v>
      </c>
      <c r="O147" s="258">
        <f>H147/V147</f>
        <v>2048.005651047763</v>
      </c>
      <c r="Q147" s="342">
        <v>2031</v>
      </c>
      <c r="R147" s="342">
        <v>2024</v>
      </c>
      <c r="S147" s="342">
        <v>2018</v>
      </c>
      <c r="T147" s="342">
        <v>2009</v>
      </c>
      <c r="U147" s="342">
        <v>2004</v>
      </c>
      <c r="V147" s="342">
        <v>1997</v>
      </c>
    </row>
    <row r="148" spans="1:22">
      <c r="A148" s="17">
        <v>440</v>
      </c>
      <c r="B148" s="10" t="s">
        <v>450</v>
      </c>
      <c r="C148" s="15">
        <v>16503752.154181128</v>
      </c>
      <c r="D148" s="40">
        <v>9918564.1819544435</v>
      </c>
      <c r="E148" s="40">
        <v>10266009.877765708</v>
      </c>
      <c r="F148" s="41">
        <v>10504856.692906033</v>
      </c>
      <c r="G148" s="18">
        <v>11103564.796563445</v>
      </c>
      <c r="H148" s="258">
        <v>12021585.891202822</v>
      </c>
      <c r="J148" s="258">
        <f>C148/Q148</f>
        <v>2891.3370977892655</v>
      </c>
      <c r="K148" s="258">
        <f>D148/R148</f>
        <v>1713.6427404897104</v>
      </c>
      <c r="L148" s="258">
        <f>E148/S148</f>
        <v>1750.3853159020814</v>
      </c>
      <c r="M148" s="258">
        <f>F148/T148</f>
        <v>1769.3880230598002</v>
      </c>
      <c r="N148" s="258">
        <f>G148/U148</f>
        <v>1848.4376222013393</v>
      </c>
      <c r="O148" s="258">
        <f>H148/V148</f>
        <v>1978.8618750951148</v>
      </c>
      <c r="Q148" s="342">
        <v>5708</v>
      </c>
      <c r="R148" s="342">
        <v>5788</v>
      </c>
      <c r="S148" s="342">
        <v>5865</v>
      </c>
      <c r="T148" s="342">
        <v>5937</v>
      </c>
      <c r="U148" s="342">
        <v>6007</v>
      </c>
      <c r="V148" s="342">
        <v>6075</v>
      </c>
    </row>
    <row r="149" spans="1:22">
      <c r="A149" s="17">
        <v>441</v>
      </c>
      <c r="B149" s="10" t="s">
        <v>451</v>
      </c>
      <c r="C149" s="15">
        <v>13872382.396334054</v>
      </c>
      <c r="D149" s="40">
        <v>789989.39982167841</v>
      </c>
      <c r="E149" s="40">
        <v>888771.31289624516</v>
      </c>
      <c r="F149" s="41">
        <v>1426704.7127368823</v>
      </c>
      <c r="G149" s="18">
        <v>1399478.4859034535</v>
      </c>
      <c r="H149" s="258">
        <v>1671157.9723855485</v>
      </c>
      <c r="J149" s="258">
        <f>C149/Q149</f>
        <v>3147.8063073142848</v>
      </c>
      <c r="K149" s="258">
        <f>D149/R149</f>
        <v>181.73209105628672</v>
      </c>
      <c r="L149" s="258">
        <f>E149/S149</f>
        <v>206.88345272258965</v>
      </c>
      <c r="M149" s="258">
        <f>F149/T149</f>
        <v>336.09062726428323</v>
      </c>
      <c r="N149" s="258">
        <f>G149/U149</f>
        <v>333.36790993412421</v>
      </c>
      <c r="O149" s="258">
        <f>H149/V149</f>
        <v>402.68866804471048</v>
      </c>
      <c r="Q149" s="342">
        <v>4407</v>
      </c>
      <c r="R149" s="342">
        <v>4347</v>
      </c>
      <c r="S149" s="342">
        <v>4296</v>
      </c>
      <c r="T149" s="342">
        <v>4245</v>
      </c>
      <c r="U149" s="342">
        <v>4198</v>
      </c>
      <c r="V149" s="342">
        <v>4150</v>
      </c>
    </row>
    <row r="150" spans="1:22">
      <c r="A150" s="17">
        <v>444</v>
      </c>
      <c r="B150" s="10" t="s">
        <v>152</v>
      </c>
      <c r="C150" s="15">
        <v>89695464.704985291</v>
      </c>
      <c r="D150" s="40">
        <v>32657551.742102914</v>
      </c>
      <c r="E150" s="40">
        <v>28360114.6182804</v>
      </c>
      <c r="F150" s="41">
        <v>30012531.598482557</v>
      </c>
      <c r="G150" s="18">
        <v>29646728.296635255</v>
      </c>
      <c r="H150" s="258">
        <v>29709986.646165017</v>
      </c>
      <c r="J150" s="258">
        <f>C150/Q150</f>
        <v>1976.846686465195</v>
      </c>
      <c r="K150" s="258">
        <f>D150/R150</f>
        <v>723.61684301484377</v>
      </c>
      <c r="L150" s="258">
        <f>E150/S150</f>
        <v>631.67059309709782</v>
      </c>
      <c r="M150" s="258">
        <f>F150/T150</f>
        <v>671.88725063203913</v>
      </c>
      <c r="N150" s="258">
        <f>G150/U150</f>
        <v>666.95301110515527</v>
      </c>
      <c r="O150" s="258">
        <f>H150/V150</f>
        <v>671.51835648950157</v>
      </c>
      <c r="Q150" s="342">
        <v>45373</v>
      </c>
      <c r="R150" s="342">
        <v>45131</v>
      </c>
      <c r="S150" s="342">
        <v>44897</v>
      </c>
      <c r="T150" s="342">
        <v>44669</v>
      </c>
      <c r="U150" s="342">
        <v>44451</v>
      </c>
      <c r="V150" s="342">
        <v>44243</v>
      </c>
    </row>
    <row r="151" spans="1:22">
      <c r="A151" s="17">
        <v>445</v>
      </c>
      <c r="B151" s="10" t="s">
        <v>194</v>
      </c>
      <c r="C151" s="15">
        <v>35250794.13006518</v>
      </c>
      <c r="D151" s="40">
        <v>10717474.702556761</v>
      </c>
      <c r="E151" s="40">
        <v>8174888.9997181259</v>
      </c>
      <c r="F151" s="41">
        <v>9158021.0205217637</v>
      </c>
      <c r="G151" s="18">
        <v>10000735.504500467</v>
      </c>
      <c r="H151" s="258">
        <v>10696703.039200332</v>
      </c>
      <c r="J151" s="258">
        <f>C151/Q151</f>
        <v>2359.3329850789892</v>
      </c>
      <c r="K151" s="258">
        <f>D151/R151</f>
        <v>720.59938832493515</v>
      </c>
      <c r="L151" s="258">
        <f>E151/S151</f>
        <v>552.1335269294965</v>
      </c>
      <c r="M151" s="258">
        <f>F151/T151</f>
        <v>621.26185608315336</v>
      </c>
      <c r="N151" s="258">
        <f>G151/U151</f>
        <v>681.2954223380658</v>
      </c>
      <c r="O151" s="258">
        <f>H151/V151</f>
        <v>731.59859374874031</v>
      </c>
      <c r="Q151" s="342">
        <v>14941</v>
      </c>
      <c r="R151" s="342">
        <v>14873</v>
      </c>
      <c r="S151" s="342">
        <v>14806</v>
      </c>
      <c r="T151" s="342">
        <v>14741</v>
      </c>
      <c r="U151" s="342">
        <v>14679</v>
      </c>
      <c r="V151" s="342">
        <v>14621</v>
      </c>
    </row>
    <row r="152" spans="1:22">
      <c r="A152" s="17">
        <v>475</v>
      </c>
      <c r="B152" s="10" t="s">
        <v>452</v>
      </c>
      <c r="C152" s="15">
        <v>19366695.340906795</v>
      </c>
      <c r="D152" s="40">
        <v>5635961.2993649701</v>
      </c>
      <c r="E152" s="40">
        <v>5490841.0355804823</v>
      </c>
      <c r="F152" s="41">
        <v>5377285.0504352581</v>
      </c>
      <c r="G152" s="18">
        <v>5605019.8631044663</v>
      </c>
      <c r="H152" s="258">
        <v>5474704.4638372418</v>
      </c>
      <c r="J152" s="258">
        <f>C152/Q152</f>
        <v>3572.5318835836183</v>
      </c>
      <c r="K152" s="258">
        <f>D152/R152</f>
        <v>1041.5748104536999</v>
      </c>
      <c r="L152" s="258">
        <f>E152/S152</f>
        <v>1016.8224139963856</v>
      </c>
      <c r="M152" s="258">
        <f>F152/T152</f>
        <v>998.01133081574949</v>
      </c>
      <c r="N152" s="258">
        <f>G152/U152</f>
        <v>1042.6004209643725</v>
      </c>
      <c r="O152" s="258">
        <f>H152/V152</f>
        <v>1021.0191092572253</v>
      </c>
      <c r="Q152" s="342">
        <v>5421</v>
      </c>
      <c r="R152" s="342">
        <v>5411</v>
      </c>
      <c r="S152" s="342">
        <v>5400</v>
      </c>
      <c r="T152" s="342">
        <v>5388</v>
      </c>
      <c r="U152" s="342">
        <v>5376</v>
      </c>
      <c r="V152" s="342">
        <v>5362</v>
      </c>
    </row>
    <row r="153" spans="1:22">
      <c r="A153" s="17">
        <v>480</v>
      </c>
      <c r="B153" s="10" t="s">
        <v>453</v>
      </c>
      <c r="C153" s="15">
        <v>5234753.1873911424</v>
      </c>
      <c r="D153" s="40">
        <v>1766752.167677843</v>
      </c>
      <c r="E153" s="40">
        <v>1661541.2205868205</v>
      </c>
      <c r="F153" s="41">
        <v>1714724.4069001642</v>
      </c>
      <c r="G153" s="18">
        <v>1864055.7282070415</v>
      </c>
      <c r="H153" s="258">
        <v>1858354.5416567405</v>
      </c>
      <c r="J153" s="258">
        <f>C153/Q153</f>
        <v>2634.5008492154716</v>
      </c>
      <c r="K153" s="258">
        <f>D153/R153</f>
        <v>890.50008451504186</v>
      </c>
      <c r="L153" s="258">
        <f>E153/S153</f>
        <v>838.7386272523072</v>
      </c>
      <c r="M153" s="258">
        <f>F153/T153</f>
        <v>867.33657405167639</v>
      </c>
      <c r="N153" s="258">
        <f>G153/U153</f>
        <v>944.30381368137864</v>
      </c>
      <c r="O153" s="258">
        <f>H153/V153</f>
        <v>943.80626798209266</v>
      </c>
      <c r="Q153" s="342">
        <v>1987</v>
      </c>
      <c r="R153" s="342">
        <v>1984</v>
      </c>
      <c r="S153" s="342">
        <v>1981</v>
      </c>
      <c r="T153" s="342">
        <v>1977</v>
      </c>
      <c r="U153" s="342">
        <v>1974</v>
      </c>
      <c r="V153" s="342">
        <v>1969</v>
      </c>
    </row>
    <row r="154" spans="1:22">
      <c r="A154" s="17">
        <v>481</v>
      </c>
      <c r="B154" s="10" t="s">
        <v>454</v>
      </c>
      <c r="C154" s="15">
        <v>10647143.640290508</v>
      </c>
      <c r="D154" s="40">
        <v>6262854.63441756</v>
      </c>
      <c r="E154" s="40">
        <v>5135307.0289611146</v>
      </c>
      <c r="F154" s="41">
        <v>5149973.1119483188</v>
      </c>
      <c r="G154" s="18">
        <v>5066628.3312825058</v>
      </c>
      <c r="H154" s="258">
        <v>4952681.4423346091</v>
      </c>
      <c r="J154" s="258">
        <f>C154/Q154</f>
        <v>1120.0445655681158</v>
      </c>
      <c r="K154" s="258">
        <f>D154/R154</f>
        <v>659.87299909572857</v>
      </c>
      <c r="L154" s="258">
        <f>E154/S154</f>
        <v>542.04211831972918</v>
      </c>
      <c r="M154" s="258">
        <f>F154/T154</f>
        <v>544.62490608590508</v>
      </c>
      <c r="N154" s="258">
        <f>G154/U154</f>
        <v>536.60541530210821</v>
      </c>
      <c r="O154" s="258">
        <f>H154/V154</f>
        <v>525.14912971419881</v>
      </c>
      <c r="Q154" s="342">
        <v>9506</v>
      </c>
      <c r="R154" s="342">
        <v>9491</v>
      </c>
      <c r="S154" s="342">
        <v>9474</v>
      </c>
      <c r="T154" s="342">
        <v>9456</v>
      </c>
      <c r="U154" s="342">
        <v>9442</v>
      </c>
      <c r="V154" s="342">
        <v>9431</v>
      </c>
    </row>
    <row r="155" spans="1:22">
      <c r="A155" s="17">
        <v>483</v>
      </c>
      <c r="B155" s="10" t="s">
        <v>455</v>
      </c>
      <c r="C155" s="15">
        <v>4717627.2227143152</v>
      </c>
      <c r="D155" s="40">
        <v>1940355.4939204813</v>
      </c>
      <c r="E155" s="40">
        <v>1553930.9599978272</v>
      </c>
      <c r="F155" s="41">
        <v>1708698.0289439703</v>
      </c>
      <c r="G155" s="18">
        <v>1855450.1977111227</v>
      </c>
      <c r="H155" s="258">
        <v>1932186.4718671017</v>
      </c>
      <c r="J155" s="258">
        <f>C155/Q155</f>
        <v>4501.5526934296904</v>
      </c>
      <c r="K155" s="258">
        <f>D155/R155</f>
        <v>1874.7396076526388</v>
      </c>
      <c r="L155" s="258">
        <f>E155/S155</f>
        <v>1523.4617254880659</v>
      </c>
      <c r="M155" s="258">
        <f>F155/T155</f>
        <v>1698.5069870218392</v>
      </c>
      <c r="N155" s="258">
        <f>G155/U155</f>
        <v>1868.5299070605465</v>
      </c>
      <c r="O155" s="258">
        <f>H155/V155</f>
        <v>1973.6327598233929</v>
      </c>
      <c r="Q155" s="342">
        <v>1048</v>
      </c>
      <c r="R155" s="342">
        <v>1035</v>
      </c>
      <c r="S155" s="342">
        <v>1020</v>
      </c>
      <c r="T155" s="342">
        <v>1006</v>
      </c>
      <c r="U155" s="342">
        <v>993</v>
      </c>
      <c r="V155" s="342">
        <v>979</v>
      </c>
    </row>
    <row r="156" spans="1:22">
      <c r="A156" s="17">
        <v>484</v>
      </c>
      <c r="B156" s="10" t="s">
        <v>456</v>
      </c>
      <c r="C156" s="15">
        <v>11344703.226775981</v>
      </c>
      <c r="D156" s="40">
        <v>1473769.4280950639</v>
      </c>
      <c r="E156" s="40">
        <v>2250685.6666982537</v>
      </c>
      <c r="F156" s="41">
        <v>2044501.032194803</v>
      </c>
      <c r="G156" s="18">
        <v>2116754.5856774626</v>
      </c>
      <c r="H156" s="258">
        <v>2327024.8108445681</v>
      </c>
      <c r="J156" s="258">
        <f>C156/Q156</f>
        <v>3755.2807768209141</v>
      </c>
      <c r="K156" s="258">
        <f>D156/R156</f>
        <v>491.09277843887503</v>
      </c>
      <c r="L156" s="258">
        <f>E156/S156</f>
        <v>755.01028738619721</v>
      </c>
      <c r="M156" s="258">
        <f>F156/T156</f>
        <v>689.54503615339058</v>
      </c>
      <c r="N156" s="258">
        <f>G156/U156</f>
        <v>717.54392734829241</v>
      </c>
      <c r="O156" s="258">
        <f>H156/V156</f>
        <v>793.39407120510339</v>
      </c>
      <c r="Q156" s="342">
        <v>3021</v>
      </c>
      <c r="R156" s="342">
        <v>3001</v>
      </c>
      <c r="S156" s="342">
        <v>2981</v>
      </c>
      <c r="T156" s="342">
        <v>2965</v>
      </c>
      <c r="U156" s="342">
        <v>2950</v>
      </c>
      <c r="V156" s="342">
        <v>2933</v>
      </c>
    </row>
    <row r="157" spans="1:22">
      <c r="A157" s="17">
        <v>489</v>
      </c>
      <c r="B157" s="10" t="s">
        <v>457</v>
      </c>
      <c r="C157" s="15">
        <v>8113855.3299132977</v>
      </c>
      <c r="D157" s="40">
        <v>1996515.5021102224</v>
      </c>
      <c r="E157" s="40">
        <v>1723089.7745026741</v>
      </c>
      <c r="F157" s="41">
        <v>1892520.8704318693</v>
      </c>
      <c r="G157" s="18">
        <v>1890350.9324534484</v>
      </c>
      <c r="H157" s="258">
        <v>1935473.4482135726</v>
      </c>
      <c r="J157" s="258">
        <f>C157/Q157</f>
        <v>4522.7733165625959</v>
      </c>
      <c r="K157" s="258">
        <f>D157/R157</f>
        <v>1133.7396377684397</v>
      </c>
      <c r="L157" s="258">
        <f>E157/S157</f>
        <v>996.58170879275542</v>
      </c>
      <c r="M157" s="258">
        <f>F157/T157</f>
        <v>1111.9394068342358</v>
      </c>
      <c r="N157" s="258">
        <f>G157/U157</f>
        <v>1128.5677208677305</v>
      </c>
      <c r="O157" s="258">
        <f>H157/V157</f>
        <v>1173.725559862688</v>
      </c>
      <c r="Q157" s="342">
        <v>1794</v>
      </c>
      <c r="R157" s="342">
        <v>1761</v>
      </c>
      <c r="S157" s="342">
        <v>1729</v>
      </c>
      <c r="T157" s="342">
        <v>1702</v>
      </c>
      <c r="U157" s="342">
        <v>1675</v>
      </c>
      <c r="V157" s="342">
        <v>1649</v>
      </c>
    </row>
    <row r="158" spans="1:22">
      <c r="A158" s="17">
        <v>491</v>
      </c>
      <c r="B158" s="10" t="s">
        <v>166</v>
      </c>
      <c r="C158" s="15">
        <v>134299500.41627973</v>
      </c>
      <c r="D158" s="40">
        <v>11260471.892437492</v>
      </c>
      <c r="E158" s="40">
        <v>6318801.0482367761</v>
      </c>
      <c r="F158" s="41">
        <v>15037051.842796218</v>
      </c>
      <c r="G158" s="18">
        <v>15518040.206893781</v>
      </c>
      <c r="H158" s="258">
        <v>16439643.024204193</v>
      </c>
      <c r="J158" s="258">
        <f>C158/Q158</f>
        <v>2593.5055986767807</v>
      </c>
      <c r="K158" s="258">
        <f>D158/R158</f>
        <v>219.16060514670087</v>
      </c>
      <c r="L158" s="258">
        <f>E158/S158</f>
        <v>123.94180393544342</v>
      </c>
      <c r="M158" s="258">
        <f>F158/T158</f>
        <v>297.24543059216052</v>
      </c>
      <c r="N158" s="258">
        <f>G158/U158</f>
        <v>309.16741790476323</v>
      </c>
      <c r="O158" s="258">
        <f>H158/V158</f>
        <v>330.04041324615434</v>
      </c>
      <c r="Q158" s="342">
        <v>51783</v>
      </c>
      <c r="R158" s="342">
        <v>51380</v>
      </c>
      <c r="S158" s="342">
        <v>50982</v>
      </c>
      <c r="T158" s="342">
        <v>50588</v>
      </c>
      <c r="U158" s="342">
        <v>50193</v>
      </c>
      <c r="V158" s="342">
        <v>49811</v>
      </c>
    </row>
    <row r="159" spans="1:22">
      <c r="A159" s="17">
        <v>494</v>
      </c>
      <c r="B159" s="10" t="s">
        <v>458</v>
      </c>
      <c r="C159" s="15">
        <v>29235853.708425984</v>
      </c>
      <c r="D159" s="40">
        <v>11831376.443905516</v>
      </c>
      <c r="E159" s="40">
        <v>10119256.517414523</v>
      </c>
      <c r="F159" s="41">
        <v>9821549.9776720423</v>
      </c>
      <c r="G159" s="18">
        <v>10789483.497035572</v>
      </c>
      <c r="H159" s="258">
        <v>11127233.182524813</v>
      </c>
      <c r="J159" s="258">
        <f>C159/Q159</f>
        <v>3304.6065003307317</v>
      </c>
      <c r="K159" s="258">
        <f>D159/R159</f>
        <v>1342.491370010838</v>
      </c>
      <c r="L159" s="258">
        <f>E159/S159</f>
        <v>1152.5349108672578</v>
      </c>
      <c r="M159" s="258">
        <f>F159/T159</f>
        <v>1122.4628545910905</v>
      </c>
      <c r="N159" s="258">
        <f>G159/U159</f>
        <v>1237.326089109584</v>
      </c>
      <c r="O159" s="258">
        <f>H159/V159</f>
        <v>1280.3167854705803</v>
      </c>
      <c r="Q159" s="342">
        <v>8847</v>
      </c>
      <c r="R159" s="342">
        <v>8813</v>
      </c>
      <c r="S159" s="342">
        <v>8780</v>
      </c>
      <c r="T159" s="342">
        <v>8750</v>
      </c>
      <c r="U159" s="342">
        <v>8720</v>
      </c>
      <c r="V159" s="342">
        <v>8691</v>
      </c>
    </row>
    <row r="160" spans="1:22">
      <c r="A160" s="17">
        <v>495</v>
      </c>
      <c r="B160" s="10" t="s">
        <v>459</v>
      </c>
      <c r="C160" s="15">
        <v>5985843.1646123277</v>
      </c>
      <c r="D160" s="40">
        <v>915275.78523118608</v>
      </c>
      <c r="E160" s="40">
        <v>794732.58931638021</v>
      </c>
      <c r="F160" s="41">
        <v>1249386.7824424584</v>
      </c>
      <c r="G160" s="18">
        <v>1238324.9561758798</v>
      </c>
      <c r="H160" s="258">
        <v>1304891.7924912057</v>
      </c>
      <c r="J160" s="258">
        <f>C160/Q160</f>
        <v>3974.6634559178801</v>
      </c>
      <c r="K160" s="258">
        <f>D160/R160</f>
        <v>618.01200893395412</v>
      </c>
      <c r="L160" s="258">
        <f>E160/S160</f>
        <v>545.45819445187385</v>
      </c>
      <c r="M160" s="258">
        <f>F160/T160</f>
        <v>871.25995986224439</v>
      </c>
      <c r="N160" s="258">
        <f>G160/U160</f>
        <v>876.38001144789791</v>
      </c>
      <c r="O160" s="258">
        <f>H160/V160</f>
        <v>939.44693483888102</v>
      </c>
      <c r="Q160" s="342">
        <v>1506</v>
      </c>
      <c r="R160" s="342">
        <v>1481</v>
      </c>
      <c r="S160" s="342">
        <v>1457</v>
      </c>
      <c r="T160" s="342">
        <v>1434</v>
      </c>
      <c r="U160" s="342">
        <v>1413</v>
      </c>
      <c r="V160" s="342">
        <v>1389</v>
      </c>
    </row>
    <row r="161" spans="1:22">
      <c r="A161" s="17">
        <v>498</v>
      </c>
      <c r="B161" s="10" t="s">
        <v>460</v>
      </c>
      <c r="C161" s="15">
        <v>10354987.959589088</v>
      </c>
      <c r="D161" s="40">
        <v>3800749.0449018879</v>
      </c>
      <c r="E161" s="40">
        <v>3829384.1876316592</v>
      </c>
      <c r="F161" s="41">
        <v>4552078.5097070439</v>
      </c>
      <c r="G161" s="18">
        <v>4581030.5569038484</v>
      </c>
      <c r="H161" s="258">
        <v>4632159.5135342926</v>
      </c>
      <c r="J161" s="258">
        <f>C161/Q161</f>
        <v>4549.6432159881761</v>
      </c>
      <c r="K161" s="258">
        <f>D161/R161</f>
        <v>1677.2943710952727</v>
      </c>
      <c r="L161" s="258">
        <f>E161/S161</f>
        <v>1698.1748060450816</v>
      </c>
      <c r="M161" s="258">
        <f>F161/T161</f>
        <v>2027.6518974196188</v>
      </c>
      <c r="N161" s="258">
        <f>G161/U161</f>
        <v>2048.7614297423293</v>
      </c>
      <c r="O161" s="258">
        <f>H161/V161</f>
        <v>2079.9997815600773</v>
      </c>
      <c r="Q161" s="342">
        <v>2276</v>
      </c>
      <c r="R161" s="342">
        <v>2266</v>
      </c>
      <c r="S161" s="342">
        <v>2255</v>
      </c>
      <c r="T161" s="342">
        <v>2245</v>
      </c>
      <c r="U161" s="342">
        <v>2236</v>
      </c>
      <c r="V161" s="342">
        <v>2227</v>
      </c>
    </row>
    <row r="162" spans="1:22">
      <c r="A162" s="17">
        <v>499</v>
      </c>
      <c r="B162" s="10" t="s">
        <v>461</v>
      </c>
      <c r="C162" s="15">
        <v>43502820.872604564</v>
      </c>
      <c r="D162" s="40">
        <v>24687815.891985383</v>
      </c>
      <c r="E162" s="40">
        <v>21128326.332969505</v>
      </c>
      <c r="F162" s="41">
        <v>22857830.271600526</v>
      </c>
      <c r="G162" s="18">
        <v>23592899.218583964</v>
      </c>
      <c r="H162" s="258">
        <v>24145785.311462767</v>
      </c>
      <c r="J162" s="258">
        <f>C162/Q162</f>
        <v>2230.2276670052579</v>
      </c>
      <c r="K162" s="258">
        <f>D162/R162</f>
        <v>1264.8742643706007</v>
      </c>
      <c r="L162" s="258">
        <f>E162/S162</f>
        <v>1082.2274411191675</v>
      </c>
      <c r="M162" s="258">
        <f>F162/T162</f>
        <v>1170.9954032582236</v>
      </c>
      <c r="N162" s="258">
        <f>G162/U162</f>
        <v>1209.1481764341925</v>
      </c>
      <c r="O162" s="258">
        <f>H162/V162</f>
        <v>1238.3089036085321</v>
      </c>
      <c r="Q162" s="342">
        <v>19506</v>
      </c>
      <c r="R162" s="342">
        <v>19518</v>
      </c>
      <c r="S162" s="342">
        <v>19523</v>
      </c>
      <c r="T162" s="342">
        <v>19520</v>
      </c>
      <c r="U162" s="342">
        <v>19512</v>
      </c>
      <c r="V162" s="342">
        <v>19499</v>
      </c>
    </row>
    <row r="163" spans="1:22">
      <c r="A163" s="17">
        <v>500</v>
      </c>
      <c r="B163" s="10" t="s">
        <v>462</v>
      </c>
      <c r="C163" s="15">
        <v>14698892.449770145</v>
      </c>
      <c r="D163" s="40">
        <v>13071661.411342638</v>
      </c>
      <c r="E163" s="40">
        <v>12388893.541511122</v>
      </c>
      <c r="F163" s="41">
        <v>12544564.869786814</v>
      </c>
      <c r="G163" s="18">
        <v>12618130.738807803</v>
      </c>
      <c r="H163" s="258">
        <v>12410677.182546645</v>
      </c>
      <c r="J163" s="258">
        <f>C163/Q163</f>
        <v>1404.5764404940417</v>
      </c>
      <c r="K163" s="258">
        <f>D163/R163</f>
        <v>1239.0200389898234</v>
      </c>
      <c r="L163" s="258">
        <f>E163/S163</f>
        <v>1165.5747051943854</v>
      </c>
      <c r="M163" s="258">
        <f>F163/T163</f>
        <v>1172.3892401669918</v>
      </c>
      <c r="N163" s="258">
        <f>G163/U163</f>
        <v>1172.3618636818549</v>
      </c>
      <c r="O163" s="258">
        <f>H163/V163</f>
        <v>1147.1186969726079</v>
      </c>
      <c r="Q163" s="342">
        <v>10465</v>
      </c>
      <c r="R163" s="342">
        <v>10550</v>
      </c>
      <c r="S163" s="342">
        <v>10629</v>
      </c>
      <c r="T163" s="342">
        <v>10700</v>
      </c>
      <c r="U163" s="342">
        <v>10763</v>
      </c>
      <c r="V163" s="342">
        <v>10819</v>
      </c>
    </row>
    <row r="164" spans="1:22">
      <c r="A164" s="17">
        <v>503</v>
      </c>
      <c r="B164" s="10" t="s">
        <v>463</v>
      </c>
      <c r="C164" s="15">
        <v>19637813.167696137</v>
      </c>
      <c r="D164" s="40">
        <v>4102402.6713175233</v>
      </c>
      <c r="E164" s="40">
        <v>3841995.9849364809</v>
      </c>
      <c r="F164" s="41">
        <v>4404146.2251990885</v>
      </c>
      <c r="G164" s="18">
        <v>4553938.2460184908</v>
      </c>
      <c r="H164" s="258">
        <v>4859034.7731694952</v>
      </c>
      <c r="J164" s="258">
        <f>C164/Q164</f>
        <v>2602.413618830657</v>
      </c>
      <c r="K164" s="258">
        <f>D164/R164</f>
        <v>546.84119852273034</v>
      </c>
      <c r="L164" s="258">
        <f>E164/S164</f>
        <v>514.94383928916784</v>
      </c>
      <c r="M164" s="258">
        <f>F164/T164</f>
        <v>593.39076060348805</v>
      </c>
      <c r="N164" s="258">
        <f>G164/U164</f>
        <v>616.64702044935552</v>
      </c>
      <c r="O164" s="258">
        <f>H164/V164</f>
        <v>661.00323400482864</v>
      </c>
      <c r="Q164" s="342">
        <v>7546</v>
      </c>
      <c r="R164" s="342">
        <v>7502</v>
      </c>
      <c r="S164" s="342">
        <v>7461</v>
      </c>
      <c r="T164" s="342">
        <v>7422</v>
      </c>
      <c r="U164" s="342">
        <v>7385</v>
      </c>
      <c r="V164" s="342">
        <v>7351</v>
      </c>
    </row>
    <row r="165" spans="1:22">
      <c r="A165" s="17">
        <v>504</v>
      </c>
      <c r="B165" s="10" t="s">
        <v>464</v>
      </c>
      <c r="C165" s="15">
        <v>5436057.4627790134</v>
      </c>
      <c r="D165" s="40">
        <v>1006738.746207518</v>
      </c>
      <c r="E165" s="40">
        <v>449788.91113918158</v>
      </c>
      <c r="F165" s="41">
        <v>775710.11246874556</v>
      </c>
      <c r="G165" s="18">
        <v>847556.50892208633</v>
      </c>
      <c r="H165" s="258">
        <v>915389.41375190858</v>
      </c>
      <c r="J165" s="258">
        <f>C165/Q165</f>
        <v>2977.0303739205988</v>
      </c>
      <c r="K165" s="258">
        <f>D165/R165</f>
        <v>556.82452776964499</v>
      </c>
      <c r="L165" s="258">
        <f>E165/S165</f>
        <v>251.27872130680535</v>
      </c>
      <c r="M165" s="258">
        <f>F165/T165</f>
        <v>437.51275378947861</v>
      </c>
      <c r="N165" s="258">
        <f>G165/U165</f>
        <v>482.66315997840906</v>
      </c>
      <c r="O165" s="258">
        <f>H165/V165</f>
        <v>524.57846060281292</v>
      </c>
      <c r="Q165" s="342">
        <v>1826</v>
      </c>
      <c r="R165" s="342">
        <v>1808</v>
      </c>
      <c r="S165" s="342">
        <v>1790</v>
      </c>
      <c r="T165" s="342">
        <v>1773</v>
      </c>
      <c r="U165" s="342">
        <v>1756</v>
      </c>
      <c r="V165" s="342">
        <v>1745</v>
      </c>
    </row>
    <row r="166" spans="1:22">
      <c r="A166" s="17">
        <v>505</v>
      </c>
      <c r="B166" s="10" t="s">
        <v>465</v>
      </c>
      <c r="C166" s="15">
        <v>35823319.793189421</v>
      </c>
      <c r="D166" s="40">
        <v>15206127.486246012</v>
      </c>
      <c r="E166" s="40">
        <v>14319773.952163851</v>
      </c>
      <c r="F166" s="41">
        <v>14753862.95972991</v>
      </c>
      <c r="G166" s="18">
        <v>14651832.047635756</v>
      </c>
      <c r="H166" s="258">
        <v>14546076.516221788</v>
      </c>
      <c r="J166" s="258">
        <f>C166/Q166</f>
        <v>1720.8685109857049</v>
      </c>
      <c r="K166" s="258">
        <f>D166/R166</f>
        <v>729.2756935516768</v>
      </c>
      <c r="L166" s="258">
        <f>E166/S166</f>
        <v>685.48463150616806</v>
      </c>
      <c r="M166" s="258">
        <f>F166/T166</f>
        <v>705.01567160748846</v>
      </c>
      <c r="N166" s="258">
        <f>G166/U166</f>
        <v>698.70443717862452</v>
      </c>
      <c r="O166" s="258">
        <f>H166/V166</f>
        <v>692.3076729437812</v>
      </c>
      <c r="Q166" s="342">
        <v>20817</v>
      </c>
      <c r="R166" s="342">
        <v>20851</v>
      </c>
      <c r="S166" s="342">
        <v>20890</v>
      </c>
      <c r="T166" s="342">
        <v>20927</v>
      </c>
      <c r="U166" s="342">
        <v>20970</v>
      </c>
      <c r="V166" s="342">
        <v>21011</v>
      </c>
    </row>
    <row r="167" spans="1:22">
      <c r="A167" s="17">
        <v>507</v>
      </c>
      <c r="B167" s="10" t="s">
        <v>466</v>
      </c>
      <c r="C167" s="15">
        <v>20351734.627562754</v>
      </c>
      <c r="D167" s="40">
        <v>1872985.6049612104</v>
      </c>
      <c r="E167" s="40">
        <v>920121.88930485887</v>
      </c>
      <c r="F167" s="41">
        <v>1869530.4001174152</v>
      </c>
      <c r="G167" s="18">
        <v>1710200.5294572662</v>
      </c>
      <c r="H167" s="258">
        <v>1875202.3296243951</v>
      </c>
      <c r="J167" s="258">
        <f>C167/Q167</f>
        <v>3687.57648624076</v>
      </c>
      <c r="K167" s="258">
        <f>D167/R167</f>
        <v>343.73015323200781</v>
      </c>
      <c r="L167" s="258">
        <f>E167/S167</f>
        <v>171.02637347673956</v>
      </c>
      <c r="M167" s="258">
        <f>F167/T167</f>
        <v>351.61376718401641</v>
      </c>
      <c r="N167" s="258">
        <f>G167/U167</f>
        <v>325.38061823768385</v>
      </c>
      <c r="O167" s="258">
        <f>H167/V167</f>
        <v>360.89344296081509</v>
      </c>
      <c r="Q167" s="342">
        <v>5519</v>
      </c>
      <c r="R167" s="342">
        <v>5449</v>
      </c>
      <c r="S167" s="342">
        <v>5380</v>
      </c>
      <c r="T167" s="342">
        <v>5317</v>
      </c>
      <c r="U167" s="342">
        <v>5256</v>
      </c>
      <c r="V167" s="342">
        <v>5196</v>
      </c>
    </row>
    <row r="168" spans="1:22">
      <c r="A168" s="17">
        <v>508</v>
      </c>
      <c r="B168" s="10" t="s">
        <v>467</v>
      </c>
      <c r="C168" s="15">
        <v>26720076.338004068</v>
      </c>
      <c r="D168" s="40">
        <v>799206.23861393356</v>
      </c>
      <c r="E168" s="40">
        <v>667869.64646362816</v>
      </c>
      <c r="F168" s="41">
        <v>1597366.6020288002</v>
      </c>
      <c r="G168" s="18">
        <v>1641295.6829389585</v>
      </c>
      <c r="H168" s="258">
        <v>2313390.4023322691</v>
      </c>
      <c r="J168" s="258">
        <f>C168/Q168</f>
        <v>2876.8385376834699</v>
      </c>
      <c r="K168" s="258">
        <f>D168/R168</f>
        <v>87.651484822760864</v>
      </c>
      <c r="L168" s="258">
        <f>E168/S168</f>
        <v>74.547343058782019</v>
      </c>
      <c r="M168" s="258">
        <f>F168/T168</f>
        <v>181.25117463165779</v>
      </c>
      <c r="N168" s="258">
        <f>G168/U168</f>
        <v>189.17654252408465</v>
      </c>
      <c r="O168" s="258">
        <f>H168/V168</f>
        <v>270.69861950997768</v>
      </c>
      <c r="Q168" s="342">
        <v>9288</v>
      </c>
      <c r="R168" s="342">
        <v>9118</v>
      </c>
      <c r="S168" s="342">
        <v>8959</v>
      </c>
      <c r="T168" s="342">
        <v>8813</v>
      </c>
      <c r="U168" s="342">
        <v>8676</v>
      </c>
      <c r="V168" s="342">
        <v>8546</v>
      </c>
    </row>
    <row r="169" spans="1:22">
      <c r="A169" s="17">
        <v>529</v>
      </c>
      <c r="B169" s="10" t="s">
        <v>468</v>
      </c>
      <c r="C169" s="15">
        <v>21116364.82875333</v>
      </c>
      <c r="D169" s="40">
        <v>8914742.7733296286</v>
      </c>
      <c r="E169" s="40">
        <v>9481532.6159025393</v>
      </c>
      <c r="F169" s="41">
        <v>9440194.4986954518</v>
      </c>
      <c r="G169" s="18">
        <v>8735180.1915719528</v>
      </c>
      <c r="H169" s="258">
        <v>8113675.4940417968</v>
      </c>
      <c r="J169" s="258">
        <f>C169/Q169</f>
        <v>1078.8517257831365</v>
      </c>
      <c r="K169" s="258">
        <f>D169/R169</f>
        <v>453.65339032769981</v>
      </c>
      <c r="L169" s="258">
        <f>E169/S169</f>
        <v>480.68606417756854</v>
      </c>
      <c r="M169" s="258">
        <f>F169/T169</f>
        <v>476.77749993411373</v>
      </c>
      <c r="N169" s="258">
        <f>G169/U169</f>
        <v>439.55015305046811</v>
      </c>
      <c r="O169" s="258">
        <f>H169/V169</f>
        <v>406.86367937226942</v>
      </c>
      <c r="Q169" s="342">
        <v>19573</v>
      </c>
      <c r="R169" s="342">
        <v>19651</v>
      </c>
      <c r="S169" s="342">
        <v>19725</v>
      </c>
      <c r="T169" s="342">
        <v>19800</v>
      </c>
      <c r="U169" s="342">
        <v>19873</v>
      </c>
      <c r="V169" s="342">
        <v>19942</v>
      </c>
    </row>
    <row r="170" spans="1:22">
      <c r="A170" s="17">
        <v>531</v>
      </c>
      <c r="B170" s="10" t="s">
        <v>469</v>
      </c>
      <c r="C170" s="15">
        <v>13539645.842070915</v>
      </c>
      <c r="D170" s="40">
        <v>2098886.5593762929</v>
      </c>
      <c r="E170" s="40">
        <v>796766.9605819853</v>
      </c>
      <c r="F170" s="41">
        <v>1219131.8001899803</v>
      </c>
      <c r="G170" s="18">
        <v>1454281.0159810279</v>
      </c>
      <c r="H170" s="258">
        <v>1728909.0299157668</v>
      </c>
      <c r="J170" s="258">
        <f>C170/Q170</f>
        <v>2647.047085448859</v>
      </c>
      <c r="K170" s="258">
        <f>D170/R170</f>
        <v>415.95056666196848</v>
      </c>
      <c r="L170" s="258">
        <f>E170/S170</f>
        <v>160.08980522041094</v>
      </c>
      <c r="M170" s="258">
        <f>F170/T170</f>
        <v>248.44748322599966</v>
      </c>
      <c r="N170" s="258">
        <f>G170/U170</f>
        <v>300.47128429360077</v>
      </c>
      <c r="O170" s="258">
        <f>H170/V170</f>
        <v>361.99937812306678</v>
      </c>
      <c r="Q170" s="342">
        <v>5115</v>
      </c>
      <c r="R170" s="342">
        <v>5046</v>
      </c>
      <c r="S170" s="342">
        <v>4977</v>
      </c>
      <c r="T170" s="342">
        <v>4907</v>
      </c>
      <c r="U170" s="342">
        <v>4840</v>
      </c>
      <c r="V170" s="342">
        <v>4776</v>
      </c>
    </row>
    <row r="171" spans="1:22">
      <c r="A171" s="17">
        <v>535</v>
      </c>
      <c r="B171" s="10" t="s">
        <v>470</v>
      </c>
      <c r="C171" s="15">
        <v>43940068.463972852</v>
      </c>
      <c r="D171" s="40">
        <v>16443267.279667806</v>
      </c>
      <c r="E171" s="40">
        <v>15556347.300141959</v>
      </c>
      <c r="F171" s="41">
        <v>16466077.418783572</v>
      </c>
      <c r="G171" s="18">
        <v>16916217.589908816</v>
      </c>
      <c r="H171" s="258">
        <v>17329998.819560513</v>
      </c>
      <c r="J171" s="258">
        <f>C171/Q171</f>
        <v>4275.1574687656012</v>
      </c>
      <c r="K171" s="258">
        <f>D171/R171</f>
        <v>1616.5225402740666</v>
      </c>
      <c r="L171" s="258">
        <f>E171/S171</f>
        <v>1545.8955878109866</v>
      </c>
      <c r="M171" s="258">
        <f>F171/T171</f>
        <v>1653.7187324277968</v>
      </c>
      <c r="N171" s="258">
        <f>G171/U171</f>
        <v>1717.9057164526064</v>
      </c>
      <c r="O171" s="258">
        <f>H171/V171</f>
        <v>1779.8088548382984</v>
      </c>
      <c r="Q171" s="342">
        <v>10278</v>
      </c>
      <c r="R171" s="342">
        <v>10172</v>
      </c>
      <c r="S171" s="342">
        <v>10063</v>
      </c>
      <c r="T171" s="342">
        <v>9957</v>
      </c>
      <c r="U171" s="342">
        <v>9847</v>
      </c>
      <c r="V171" s="342">
        <v>9737</v>
      </c>
    </row>
    <row r="172" spans="1:22">
      <c r="A172" s="17">
        <v>536</v>
      </c>
      <c r="B172" s="10" t="s">
        <v>471</v>
      </c>
      <c r="C172" s="15">
        <v>52313265.64839457</v>
      </c>
      <c r="D172" s="40">
        <v>19453820.285026766</v>
      </c>
      <c r="E172" s="40">
        <v>18619682.253586009</v>
      </c>
      <c r="F172" s="41">
        <v>22632058.844688021</v>
      </c>
      <c r="G172" s="18">
        <v>22755650.989019446</v>
      </c>
      <c r="H172" s="258">
        <v>21977836.174467564</v>
      </c>
      <c r="J172" s="258">
        <f>C172/Q172</f>
        <v>1493.6831695855458</v>
      </c>
      <c r="K172" s="258">
        <f>D172/R172</f>
        <v>551.52156848089942</v>
      </c>
      <c r="L172" s="258">
        <f>E172/S172</f>
        <v>524.35038731585496</v>
      </c>
      <c r="M172" s="258">
        <f>F172/T172</f>
        <v>633.40121588223167</v>
      </c>
      <c r="N172" s="258">
        <f>G172/U172</f>
        <v>633.12144535694858</v>
      </c>
      <c r="O172" s="258">
        <f>H172/V172</f>
        <v>608.14732489741175</v>
      </c>
      <c r="Q172" s="342">
        <v>35023</v>
      </c>
      <c r="R172" s="342">
        <v>35273</v>
      </c>
      <c r="S172" s="342">
        <v>35510</v>
      </c>
      <c r="T172" s="342">
        <v>35731</v>
      </c>
      <c r="U172" s="342">
        <v>35942</v>
      </c>
      <c r="V172" s="342">
        <v>36139</v>
      </c>
    </row>
    <row r="173" spans="1:22">
      <c r="A173" s="17">
        <v>538</v>
      </c>
      <c r="B173" s="10" t="s">
        <v>472</v>
      </c>
      <c r="C173" s="15">
        <v>11099569.03146182</v>
      </c>
      <c r="D173" s="40">
        <v>5672448.8600959219</v>
      </c>
      <c r="E173" s="40">
        <v>5808327.4663166357</v>
      </c>
      <c r="F173" s="41">
        <v>5618422.1770493006</v>
      </c>
      <c r="G173" s="18">
        <v>5710160.0516597768</v>
      </c>
      <c r="H173" s="258">
        <v>5895130.5959441131</v>
      </c>
      <c r="J173" s="258">
        <f>C173/Q173</f>
        <v>2387.5175374191913</v>
      </c>
      <c r="K173" s="258">
        <f>D173/R173</f>
        <v>1224.8863874100457</v>
      </c>
      <c r="L173" s="258">
        <f>E173/S173</f>
        <v>1259.1214971421277</v>
      </c>
      <c r="M173" s="258">
        <f>F173/T173</f>
        <v>1222.1932079724386</v>
      </c>
      <c r="N173" s="258">
        <f>G173/U173</f>
        <v>1246.4876777253387</v>
      </c>
      <c r="O173" s="258">
        <f>H173/V173</f>
        <v>1290.8102903315335</v>
      </c>
      <c r="Q173" s="342">
        <v>4649</v>
      </c>
      <c r="R173" s="342">
        <v>4631</v>
      </c>
      <c r="S173" s="342">
        <v>4613</v>
      </c>
      <c r="T173" s="342">
        <v>4597</v>
      </c>
      <c r="U173" s="342">
        <v>4581</v>
      </c>
      <c r="V173" s="342">
        <v>4567</v>
      </c>
    </row>
    <row r="174" spans="1:22">
      <c r="A174" s="17">
        <v>541</v>
      </c>
      <c r="B174" s="10" t="s">
        <v>473</v>
      </c>
      <c r="C174" s="15">
        <v>43636744.939844936</v>
      </c>
      <c r="D174" s="40">
        <v>13534292.406871183</v>
      </c>
      <c r="E174" s="40">
        <v>11209854.67454011</v>
      </c>
      <c r="F174" s="41">
        <v>11924468.452752458</v>
      </c>
      <c r="G174" s="18">
        <v>12128365.495569499</v>
      </c>
      <c r="H174" s="258">
        <v>12406526.356663166</v>
      </c>
      <c r="J174" s="258">
        <f>C174/Q174</f>
        <v>4752.9403049607818</v>
      </c>
      <c r="K174" s="258">
        <f>D174/R174</f>
        <v>1499.1462568532547</v>
      </c>
      <c r="L174" s="258">
        <f>E174/S174</f>
        <v>1261.518644445207</v>
      </c>
      <c r="M174" s="258">
        <f>F174/T174</f>
        <v>1363.419672164699</v>
      </c>
      <c r="N174" s="258">
        <f>G174/U174</f>
        <v>1407.9829922880774</v>
      </c>
      <c r="O174" s="258">
        <f>H174/V174</f>
        <v>1461.3105249308794</v>
      </c>
      <c r="Q174" s="342">
        <v>9181</v>
      </c>
      <c r="R174" s="342">
        <v>9028</v>
      </c>
      <c r="S174" s="342">
        <v>8886</v>
      </c>
      <c r="T174" s="342">
        <v>8746</v>
      </c>
      <c r="U174" s="342">
        <v>8614</v>
      </c>
      <c r="V174" s="342">
        <v>8490</v>
      </c>
    </row>
    <row r="175" spans="1:22">
      <c r="A175" s="17">
        <v>543</v>
      </c>
      <c r="B175" s="10" t="s">
        <v>474</v>
      </c>
      <c r="C175" s="15">
        <v>45567578.225996092</v>
      </c>
      <c r="D175" s="40">
        <v>31291473.789758794</v>
      </c>
      <c r="E175" s="40">
        <v>30835101.427529439</v>
      </c>
      <c r="F175" s="41">
        <v>32101309.103978507</v>
      </c>
      <c r="G175" s="18">
        <v>32045112.269240409</v>
      </c>
      <c r="H175" s="258">
        <v>31592334.126239635</v>
      </c>
      <c r="J175" s="258">
        <f>C175/Q175</f>
        <v>1025.5576662314568</v>
      </c>
      <c r="K175" s="258">
        <f>D175/R175</f>
        <v>698.5639547653434</v>
      </c>
      <c r="L175" s="258">
        <f>E175/S175</f>
        <v>682.97823663350403</v>
      </c>
      <c r="M175" s="258">
        <f>F175/T175</f>
        <v>705.70939817047372</v>
      </c>
      <c r="N175" s="258">
        <f>G175/U175</f>
        <v>699.36953883108708</v>
      </c>
      <c r="O175" s="258">
        <f>H175/V175</f>
        <v>684.67630632048099</v>
      </c>
      <c r="Q175" s="342">
        <v>44432</v>
      </c>
      <c r="R175" s="342">
        <v>44794</v>
      </c>
      <c r="S175" s="342">
        <v>45148</v>
      </c>
      <c r="T175" s="342">
        <v>45488</v>
      </c>
      <c r="U175" s="342">
        <v>45820</v>
      </c>
      <c r="V175" s="342">
        <v>46142</v>
      </c>
    </row>
    <row r="176" spans="1:22">
      <c r="A176" s="17">
        <v>545</v>
      </c>
      <c r="B176" s="10" t="s">
        <v>475</v>
      </c>
      <c r="C176" s="15">
        <v>37642646.26621379</v>
      </c>
      <c r="D176" s="40">
        <v>16113304.032256849</v>
      </c>
      <c r="E176" s="40">
        <v>16779664.585956588</v>
      </c>
      <c r="F176" s="41">
        <v>17223949.601223584</v>
      </c>
      <c r="G176" s="18">
        <v>17544086.795862775</v>
      </c>
      <c r="H176" s="258">
        <v>18142994.044552937</v>
      </c>
      <c r="J176" s="258">
        <f>C176/Q176</f>
        <v>3924.7884752594923</v>
      </c>
      <c r="K176" s="258">
        <f>D176/R176</f>
        <v>1678.2943476988698</v>
      </c>
      <c r="L176" s="258">
        <f>E176/S176</f>
        <v>1745.6996031998115</v>
      </c>
      <c r="M176" s="258">
        <f>F176/T176</f>
        <v>1790.0591977991669</v>
      </c>
      <c r="N176" s="258">
        <f>G176/U176</f>
        <v>1822.1943078378454</v>
      </c>
      <c r="O176" s="258">
        <f>H176/V176</f>
        <v>1883.2254561503983</v>
      </c>
      <c r="Q176" s="342">
        <v>9591</v>
      </c>
      <c r="R176" s="342">
        <v>9601</v>
      </c>
      <c r="S176" s="342">
        <v>9612</v>
      </c>
      <c r="T176" s="342">
        <v>9622</v>
      </c>
      <c r="U176" s="342">
        <v>9628</v>
      </c>
      <c r="V176" s="342">
        <v>9634</v>
      </c>
    </row>
    <row r="177" spans="1:22">
      <c r="A177" s="17">
        <v>560</v>
      </c>
      <c r="B177" s="10" t="s">
        <v>476</v>
      </c>
      <c r="C177" s="15">
        <v>39182314.280500516</v>
      </c>
      <c r="D177" s="40">
        <v>13607596.4587832</v>
      </c>
      <c r="E177" s="40">
        <v>11427448.66194303</v>
      </c>
      <c r="F177" s="41">
        <v>13091045.549534289</v>
      </c>
      <c r="G177" s="18">
        <v>13127312.683489053</v>
      </c>
      <c r="H177" s="258">
        <v>13986667.046440311</v>
      </c>
      <c r="J177" s="258">
        <f>C177/Q177</f>
        <v>2494.4177667749245</v>
      </c>
      <c r="K177" s="258">
        <f>D177/R177</f>
        <v>871.44389745649698</v>
      </c>
      <c r="L177" s="258">
        <f>E177/S177</f>
        <v>736.16238239663915</v>
      </c>
      <c r="M177" s="258">
        <f>F177/T177</f>
        <v>848.25021379733619</v>
      </c>
      <c r="N177" s="258">
        <f>G177/U177</f>
        <v>855.31096452235158</v>
      </c>
      <c r="O177" s="258">
        <f>H177/V177</f>
        <v>916.19723872922248</v>
      </c>
      <c r="Q177" s="342">
        <v>15708</v>
      </c>
      <c r="R177" s="342">
        <v>15615</v>
      </c>
      <c r="S177" s="342">
        <v>15523</v>
      </c>
      <c r="T177" s="342">
        <v>15433</v>
      </c>
      <c r="U177" s="342">
        <v>15348</v>
      </c>
      <c r="V177" s="342">
        <v>15266</v>
      </c>
    </row>
    <row r="178" spans="1:22">
      <c r="A178" s="17">
        <v>561</v>
      </c>
      <c r="B178" s="10" t="s">
        <v>477</v>
      </c>
      <c r="C178" s="15">
        <v>4257847.7056077011</v>
      </c>
      <c r="D178" s="40">
        <v>1807546.5445873966</v>
      </c>
      <c r="E178" s="40">
        <v>1799737.3589016353</v>
      </c>
      <c r="F178" s="41">
        <v>1972567.3756642533</v>
      </c>
      <c r="G178" s="18">
        <v>1777026.4954694679</v>
      </c>
      <c r="H178" s="258">
        <v>1854311.4844646421</v>
      </c>
      <c r="J178" s="258">
        <f>C178/Q178</f>
        <v>3220.7622584021947</v>
      </c>
      <c r="K178" s="258">
        <f>D178/R178</f>
        <v>1374.5601099523928</v>
      </c>
      <c r="L178" s="258">
        <f>E178/S178</f>
        <v>1373.8453121386528</v>
      </c>
      <c r="M178" s="258">
        <f>F178/T178</f>
        <v>1511.54588173506</v>
      </c>
      <c r="N178" s="258">
        <f>G178/U178</f>
        <v>1365.8927713062783</v>
      </c>
      <c r="O178" s="258">
        <f>H178/V178</f>
        <v>1428.5912823302328</v>
      </c>
      <c r="Q178" s="342">
        <v>1322</v>
      </c>
      <c r="R178" s="342">
        <v>1315</v>
      </c>
      <c r="S178" s="342">
        <v>1310</v>
      </c>
      <c r="T178" s="342">
        <v>1305</v>
      </c>
      <c r="U178" s="342">
        <v>1301</v>
      </c>
      <c r="V178" s="342">
        <v>1298</v>
      </c>
    </row>
    <row r="179" spans="1:22">
      <c r="A179" s="17">
        <v>562</v>
      </c>
      <c r="B179" s="10" t="s">
        <v>187</v>
      </c>
      <c r="C179" s="15">
        <v>26825512.768333402</v>
      </c>
      <c r="D179" s="40">
        <v>5528764.7171059344</v>
      </c>
      <c r="E179" s="40">
        <v>5460495.1878600549</v>
      </c>
      <c r="F179" s="41">
        <v>6097043.3414790183</v>
      </c>
      <c r="G179" s="18">
        <v>6230614.3839412034</v>
      </c>
      <c r="H179" s="258">
        <v>6452194.3125028163</v>
      </c>
      <c r="J179" s="258">
        <f>C179/Q179</f>
        <v>3035.2469753715095</v>
      </c>
      <c r="K179" s="258">
        <f>D179/R179</f>
        <v>631.28165301506442</v>
      </c>
      <c r="L179" s="258">
        <f>E179/S179</f>
        <v>628.87195529886617</v>
      </c>
      <c r="M179" s="258">
        <f>F179/T179</f>
        <v>707.88846412156261</v>
      </c>
      <c r="N179" s="258">
        <f>G179/U179</f>
        <v>729.15323393109463</v>
      </c>
      <c r="O179" s="258">
        <f>H179/V179</f>
        <v>760.87197081401132</v>
      </c>
      <c r="Q179" s="342">
        <v>8838</v>
      </c>
      <c r="R179" s="342">
        <v>8758</v>
      </c>
      <c r="S179" s="342">
        <v>8683</v>
      </c>
      <c r="T179" s="342">
        <v>8613</v>
      </c>
      <c r="U179" s="342">
        <v>8545</v>
      </c>
      <c r="V179" s="342">
        <v>8480</v>
      </c>
    </row>
    <row r="180" spans="1:22">
      <c r="A180" s="17">
        <v>563</v>
      </c>
      <c r="B180" s="10" t="s">
        <v>478</v>
      </c>
      <c r="C180" s="15">
        <v>29114717.376918331</v>
      </c>
      <c r="D180" s="40">
        <v>7633290.267326571</v>
      </c>
      <c r="E180" s="40">
        <v>5519590.5573425563</v>
      </c>
      <c r="F180" s="41">
        <v>5615538.5888219737</v>
      </c>
      <c r="G180" s="18">
        <v>5747193.2797496412</v>
      </c>
      <c r="H180" s="258">
        <v>6194217.2330338918</v>
      </c>
      <c r="J180" s="258">
        <f>C180/Q180</f>
        <v>4168.7739657672291</v>
      </c>
      <c r="K180" s="258">
        <f>D180/R180</f>
        <v>1105.6330051168266</v>
      </c>
      <c r="L180" s="258">
        <f>E180/S180</f>
        <v>809.08685976877109</v>
      </c>
      <c r="M180" s="258">
        <f>F180/T180</f>
        <v>832.91880581755765</v>
      </c>
      <c r="N180" s="258">
        <f>G180/U180</f>
        <v>862.55339633042786</v>
      </c>
      <c r="O180" s="258">
        <f>H180/V180</f>
        <v>940.51278971058184</v>
      </c>
      <c r="Q180" s="342">
        <v>6984</v>
      </c>
      <c r="R180" s="342">
        <v>6904</v>
      </c>
      <c r="S180" s="342">
        <v>6822</v>
      </c>
      <c r="T180" s="342">
        <v>6742</v>
      </c>
      <c r="U180" s="342">
        <v>6663</v>
      </c>
      <c r="V180" s="342">
        <v>6586</v>
      </c>
    </row>
    <row r="181" spans="1:22">
      <c r="A181" s="17">
        <v>564</v>
      </c>
      <c r="B181" s="10" t="s">
        <v>189</v>
      </c>
      <c r="C181" s="15">
        <v>343951847.46285415</v>
      </c>
      <c r="D181" s="40">
        <v>119761075.98939261</v>
      </c>
      <c r="E181" s="40">
        <v>113180606.93380353</v>
      </c>
      <c r="F181" s="41">
        <v>137214752.4861595</v>
      </c>
      <c r="G181" s="18">
        <v>139842343.57466456</v>
      </c>
      <c r="H181" s="258">
        <v>135968948.85137764</v>
      </c>
      <c r="J181" s="258">
        <f>C181/Q181</f>
        <v>1626.9729688980169</v>
      </c>
      <c r="K181" s="258">
        <f>D181/R181</f>
        <v>561.74429976965973</v>
      </c>
      <c r="L181" s="258">
        <f>E181/S181</f>
        <v>526.67864275019679</v>
      </c>
      <c r="M181" s="258">
        <f>F181/T181</f>
        <v>633.78345821109144</v>
      </c>
      <c r="N181" s="258">
        <f>G181/U181</f>
        <v>641.42567849748445</v>
      </c>
      <c r="O181" s="258">
        <f>H181/V181</f>
        <v>619.5444800168483</v>
      </c>
      <c r="Q181" s="342">
        <v>211406</v>
      </c>
      <c r="R181" s="342">
        <v>213195</v>
      </c>
      <c r="S181" s="342">
        <v>214895</v>
      </c>
      <c r="T181" s="342">
        <v>216501</v>
      </c>
      <c r="U181" s="342">
        <v>218018</v>
      </c>
      <c r="V181" s="342">
        <v>219466</v>
      </c>
    </row>
    <row r="182" spans="1:22">
      <c r="A182" s="17">
        <v>576</v>
      </c>
      <c r="B182" s="10" t="s">
        <v>479</v>
      </c>
      <c r="C182" s="15">
        <v>11123639.191212457</v>
      </c>
      <c r="D182" s="40">
        <v>2000742.132382948</v>
      </c>
      <c r="E182" s="40">
        <v>1594501.0008842926</v>
      </c>
      <c r="F182" s="41">
        <v>1877513.5578542016</v>
      </c>
      <c r="G182" s="18">
        <v>1822260.190681207</v>
      </c>
      <c r="H182" s="258">
        <v>1879111.5841646446</v>
      </c>
      <c r="J182" s="258">
        <f>C182/Q182</f>
        <v>4024.4714874140582</v>
      </c>
      <c r="K182" s="258">
        <f>D182/R182</f>
        <v>735.56696043490729</v>
      </c>
      <c r="L182" s="258">
        <f>E182/S182</f>
        <v>594.96306003145253</v>
      </c>
      <c r="M182" s="258">
        <f>F182/T182</f>
        <v>710.64101357085599</v>
      </c>
      <c r="N182" s="258">
        <f>G182/U182</f>
        <v>699.2556372529574</v>
      </c>
      <c r="O182" s="258">
        <f>H182/V182</f>
        <v>730.60325978407639</v>
      </c>
      <c r="Q182" s="342">
        <v>2764</v>
      </c>
      <c r="R182" s="342">
        <v>2720</v>
      </c>
      <c r="S182" s="342">
        <v>2680</v>
      </c>
      <c r="T182" s="342">
        <v>2642</v>
      </c>
      <c r="U182" s="342">
        <v>2606</v>
      </c>
      <c r="V182" s="342">
        <v>2572</v>
      </c>
    </row>
    <row r="183" spans="1:22">
      <c r="A183" s="17">
        <v>577</v>
      </c>
      <c r="B183" s="10" t="s">
        <v>480</v>
      </c>
      <c r="C183" s="15">
        <v>20450264.354892418</v>
      </c>
      <c r="D183" s="40">
        <v>10180118.931356873</v>
      </c>
      <c r="E183" s="40">
        <v>9681710.7074090224</v>
      </c>
      <c r="F183" s="41">
        <v>10549410.410450105</v>
      </c>
      <c r="G183" s="18">
        <v>10803946.426145988</v>
      </c>
      <c r="H183" s="258">
        <v>11078557.096632715</v>
      </c>
      <c r="J183" s="258">
        <f>C183/Q183</f>
        <v>1855.2358119289138</v>
      </c>
      <c r="K183" s="258">
        <f>D183/R183</f>
        <v>919.44715781763671</v>
      </c>
      <c r="L183" s="258">
        <f>E183/S183</f>
        <v>870.42261147253635</v>
      </c>
      <c r="M183" s="258">
        <f>F183/T183</f>
        <v>944.18781083416309</v>
      </c>
      <c r="N183" s="258">
        <f>G183/U183</f>
        <v>962.91857630534651</v>
      </c>
      <c r="O183" s="258">
        <f>H183/V183</f>
        <v>983.62399863559574</v>
      </c>
      <c r="Q183" s="342">
        <v>11023</v>
      </c>
      <c r="R183" s="342">
        <v>11072</v>
      </c>
      <c r="S183" s="342">
        <v>11123</v>
      </c>
      <c r="T183" s="342">
        <v>11173</v>
      </c>
      <c r="U183" s="342">
        <v>11220</v>
      </c>
      <c r="V183" s="342">
        <v>11263</v>
      </c>
    </row>
    <row r="184" spans="1:22">
      <c r="A184" s="17">
        <v>578</v>
      </c>
      <c r="B184" s="10" t="s">
        <v>481</v>
      </c>
      <c r="C184" s="15">
        <v>13786121.885967679</v>
      </c>
      <c r="D184" s="40">
        <v>2115629.5789221921</v>
      </c>
      <c r="E184" s="40">
        <v>2007914.8165302174</v>
      </c>
      <c r="F184" s="41">
        <v>2494511.5977460057</v>
      </c>
      <c r="G184" s="18">
        <v>2626429.4616946769</v>
      </c>
      <c r="H184" s="258">
        <v>2845231.7858496765</v>
      </c>
      <c r="J184" s="258">
        <f>C184/Q184</f>
        <v>4394.6834191800062</v>
      </c>
      <c r="K184" s="258">
        <f>D184/R184</f>
        <v>683.78460857213702</v>
      </c>
      <c r="L184" s="258">
        <f>E184/S184</f>
        <v>657.90131603218128</v>
      </c>
      <c r="M184" s="258">
        <f>F184/T184</f>
        <v>828.19110150929805</v>
      </c>
      <c r="N184" s="258">
        <f>G184/U184</f>
        <v>883.13028301771249</v>
      </c>
      <c r="O184" s="258">
        <f>H184/V184</f>
        <v>968.42470587123091</v>
      </c>
      <c r="Q184" s="342">
        <v>3137</v>
      </c>
      <c r="R184" s="342">
        <v>3094</v>
      </c>
      <c r="S184" s="342">
        <v>3052</v>
      </c>
      <c r="T184" s="342">
        <v>3012</v>
      </c>
      <c r="U184" s="342">
        <v>2974</v>
      </c>
      <c r="V184" s="342">
        <v>2938</v>
      </c>
    </row>
    <row r="185" spans="1:22">
      <c r="A185" s="17">
        <v>580</v>
      </c>
      <c r="B185" s="10" t="s">
        <v>482</v>
      </c>
      <c r="C185" s="15">
        <v>18506931.298563607</v>
      </c>
      <c r="D185" s="40">
        <v>2387514.7532467972</v>
      </c>
      <c r="E185" s="40">
        <v>1731919.2931852597</v>
      </c>
      <c r="F185" s="41">
        <v>1851445.6644861232</v>
      </c>
      <c r="G185" s="18">
        <v>2020184.0660325279</v>
      </c>
      <c r="H185" s="258">
        <v>2404183.8705439242</v>
      </c>
      <c r="J185" s="258">
        <f>C185/Q185</f>
        <v>4146.7468739779533</v>
      </c>
      <c r="K185" s="258">
        <f>D185/R185</f>
        <v>545.46830094740631</v>
      </c>
      <c r="L185" s="258">
        <f>E185/S185</f>
        <v>403.24081331437941</v>
      </c>
      <c r="M185" s="258">
        <f>F185/T185</f>
        <v>438.83518949659236</v>
      </c>
      <c r="N185" s="258">
        <f>G185/U185</f>
        <v>487.4961549306293</v>
      </c>
      <c r="O185" s="258">
        <f>H185/V185</f>
        <v>590.70856770120986</v>
      </c>
      <c r="Q185" s="342">
        <v>4463</v>
      </c>
      <c r="R185" s="342">
        <v>4377</v>
      </c>
      <c r="S185" s="342">
        <v>4295</v>
      </c>
      <c r="T185" s="342">
        <v>4219</v>
      </c>
      <c r="U185" s="342">
        <v>4144</v>
      </c>
      <c r="V185" s="342">
        <v>4070</v>
      </c>
    </row>
    <row r="186" spans="1:22">
      <c r="A186" s="17">
        <v>581</v>
      </c>
      <c r="B186" s="10" t="s">
        <v>483</v>
      </c>
      <c r="C186" s="15">
        <v>22187975.851162847</v>
      </c>
      <c r="D186" s="40">
        <v>5295690.2670386946</v>
      </c>
      <c r="E186" s="40">
        <v>2769488.3270423026</v>
      </c>
      <c r="F186" s="41">
        <v>3754007.0838274471</v>
      </c>
      <c r="G186" s="18">
        <v>3807346.768040074</v>
      </c>
      <c r="H186" s="258">
        <v>4061704.4696681201</v>
      </c>
      <c r="J186" s="258">
        <f>C186/Q186</f>
        <v>3585.6457419461613</v>
      </c>
      <c r="K186" s="258">
        <f>D186/R186</f>
        <v>866.01639689921421</v>
      </c>
      <c r="L186" s="258">
        <f>E186/S186</f>
        <v>458.06952150881619</v>
      </c>
      <c r="M186" s="258">
        <f>F186/T186</f>
        <v>627.65542281013995</v>
      </c>
      <c r="N186" s="258">
        <f>G186/U186</f>
        <v>643.3502480635475</v>
      </c>
      <c r="O186" s="258">
        <f>H186/V186</f>
        <v>693.71553709105387</v>
      </c>
      <c r="Q186" s="342">
        <v>6188</v>
      </c>
      <c r="R186" s="342">
        <v>6115</v>
      </c>
      <c r="S186" s="342">
        <v>6046</v>
      </c>
      <c r="T186" s="342">
        <v>5981</v>
      </c>
      <c r="U186" s="342">
        <v>5918</v>
      </c>
      <c r="V186" s="342">
        <v>5855</v>
      </c>
    </row>
    <row r="187" spans="1:22">
      <c r="A187" s="17">
        <v>583</v>
      </c>
      <c r="B187" s="10" t="s">
        <v>484</v>
      </c>
      <c r="C187" s="15">
        <v>5178220.238087967</v>
      </c>
      <c r="D187" s="40">
        <v>173503.48468172527</v>
      </c>
      <c r="E187" s="40">
        <v>623823.40512149385</v>
      </c>
      <c r="F187" s="41">
        <v>626023.65391796117</v>
      </c>
      <c r="G187" s="18">
        <v>763215.9466416327</v>
      </c>
      <c r="H187" s="258">
        <v>771071.42949114053</v>
      </c>
      <c r="J187" s="258">
        <f>C187/Q187</f>
        <v>5604.1344568051591</v>
      </c>
      <c r="K187" s="258">
        <f>D187/R187</f>
        <v>188.59074421926661</v>
      </c>
      <c r="L187" s="258">
        <f>E187/S187</f>
        <v>681.02991825490597</v>
      </c>
      <c r="M187" s="258">
        <f>F187/T187</f>
        <v>686.42944508548374</v>
      </c>
      <c r="N187" s="258">
        <f>G187/U187</f>
        <v>838.69884246333265</v>
      </c>
      <c r="O187" s="258">
        <f>H187/V187</f>
        <v>850.13388036509434</v>
      </c>
      <c r="Q187" s="342">
        <v>924</v>
      </c>
      <c r="R187" s="342">
        <v>920</v>
      </c>
      <c r="S187" s="342">
        <v>916</v>
      </c>
      <c r="T187" s="342">
        <v>912</v>
      </c>
      <c r="U187" s="342">
        <v>910</v>
      </c>
      <c r="V187" s="342">
        <v>907</v>
      </c>
    </row>
    <row r="188" spans="1:22">
      <c r="A188" s="17">
        <v>584</v>
      </c>
      <c r="B188" s="10" t="s">
        <v>485</v>
      </c>
      <c r="C188" s="15">
        <v>13673179.62028861</v>
      </c>
      <c r="D188" s="40">
        <v>5676771.9225959759</v>
      </c>
      <c r="E188" s="40">
        <v>5380859.8419532301</v>
      </c>
      <c r="F188" s="41">
        <v>5381471.9160328154</v>
      </c>
      <c r="G188" s="18">
        <v>5591816.719341903</v>
      </c>
      <c r="H188" s="258">
        <v>5731609.6369816251</v>
      </c>
      <c r="J188" s="258">
        <f>C188/Q188</f>
        <v>5252.8542528961243</v>
      </c>
      <c r="K188" s="258">
        <f>D188/R188</f>
        <v>2223.5691040328929</v>
      </c>
      <c r="L188" s="258">
        <f>E188/S188</f>
        <v>2150.6234380308674</v>
      </c>
      <c r="M188" s="258">
        <f>F188/T188</f>
        <v>2197.4160539129502</v>
      </c>
      <c r="N188" s="258">
        <f>G188/U188</f>
        <v>2331.8668554386586</v>
      </c>
      <c r="O188" s="258">
        <f>H188/V188</f>
        <v>2440.0211311118028</v>
      </c>
      <c r="Q188" s="342">
        <v>2603</v>
      </c>
      <c r="R188" s="342">
        <v>2553</v>
      </c>
      <c r="S188" s="342">
        <v>2502</v>
      </c>
      <c r="T188" s="342">
        <v>2449</v>
      </c>
      <c r="U188" s="342">
        <v>2398</v>
      </c>
      <c r="V188" s="342">
        <v>2349</v>
      </c>
    </row>
    <row r="189" spans="1:22">
      <c r="A189" s="17">
        <v>588</v>
      </c>
      <c r="B189" s="10" t="s">
        <v>486</v>
      </c>
      <c r="C189" s="15">
        <v>6294822.8566421699</v>
      </c>
      <c r="D189" s="40">
        <v>-340654.48065408837</v>
      </c>
      <c r="E189" s="40">
        <v>-557411.88050365297</v>
      </c>
      <c r="F189" s="41">
        <v>-247321.66618361749</v>
      </c>
      <c r="G189" s="18">
        <v>-271670.83342984918</v>
      </c>
      <c r="H189" s="258">
        <v>-156939.94215616712</v>
      </c>
      <c r="J189" s="258">
        <f>C189/Q189</f>
        <v>3951.5523268312427</v>
      </c>
      <c r="K189" s="258">
        <f>D189/R189</f>
        <v>-217.39277642251969</v>
      </c>
      <c r="L189" s="258">
        <f>E189/S189</f>
        <v>-361.01805732101877</v>
      </c>
      <c r="M189" s="258">
        <f>F189/T189</f>
        <v>-162.49780958187745</v>
      </c>
      <c r="N189" s="258">
        <f>G189/U189</f>
        <v>-180.75238418486308</v>
      </c>
      <c r="O189" s="258">
        <f>H189/V189</f>
        <v>-105.47039123398328</v>
      </c>
      <c r="Q189" s="342">
        <v>1593</v>
      </c>
      <c r="R189" s="342">
        <v>1567</v>
      </c>
      <c r="S189" s="342">
        <v>1544</v>
      </c>
      <c r="T189" s="342">
        <v>1522</v>
      </c>
      <c r="U189" s="342">
        <v>1503</v>
      </c>
      <c r="V189" s="342">
        <v>1488</v>
      </c>
    </row>
    <row r="190" spans="1:22">
      <c r="A190" s="17">
        <v>592</v>
      </c>
      <c r="B190" s="10" t="s">
        <v>487</v>
      </c>
      <c r="C190" s="15">
        <v>11019089.193920903</v>
      </c>
      <c r="D190" s="40">
        <v>4393583.56011598</v>
      </c>
      <c r="E190" s="40">
        <v>3161742.7559941304</v>
      </c>
      <c r="F190" s="41">
        <v>4110347.9286657404</v>
      </c>
      <c r="G190" s="18">
        <v>4166788.0343688261</v>
      </c>
      <c r="H190" s="258">
        <v>4166257.2934656339</v>
      </c>
      <c r="J190" s="258">
        <f>C190/Q190</f>
        <v>2986.2030335829004</v>
      </c>
      <c r="K190" s="258">
        <f>D190/R190</f>
        <v>1203.0623110941895</v>
      </c>
      <c r="L190" s="258">
        <f>E190/S190</f>
        <v>874.61763651289914</v>
      </c>
      <c r="M190" s="258">
        <f>F190/T190</f>
        <v>1148.4626791466164</v>
      </c>
      <c r="N190" s="258">
        <f>G190/U190</f>
        <v>1175.0671275715811</v>
      </c>
      <c r="O190" s="258">
        <f>H190/V190</f>
        <v>1187.6446104520051</v>
      </c>
      <c r="Q190" s="342">
        <v>3690</v>
      </c>
      <c r="R190" s="342">
        <v>3652</v>
      </c>
      <c r="S190" s="342">
        <v>3615</v>
      </c>
      <c r="T190" s="342">
        <v>3579</v>
      </c>
      <c r="U190" s="342">
        <v>3546</v>
      </c>
      <c r="V190" s="342">
        <v>3508</v>
      </c>
    </row>
    <row r="191" spans="1:22">
      <c r="A191" s="17">
        <v>593</v>
      </c>
      <c r="B191" s="10" t="s">
        <v>488</v>
      </c>
      <c r="C191" s="15">
        <v>55291566.311781824</v>
      </c>
      <c r="D191" s="40">
        <v>5186821.3349182783</v>
      </c>
      <c r="E191" s="40">
        <v>2325530.4453895329</v>
      </c>
      <c r="F191" s="41">
        <v>5288376.9554030802</v>
      </c>
      <c r="G191" s="18">
        <v>5662218.1773802992</v>
      </c>
      <c r="H191" s="258">
        <v>6710293.8295443188</v>
      </c>
      <c r="J191" s="258">
        <f>C191/Q191</f>
        <v>3292.9287303782876</v>
      </c>
      <c r="K191" s="258">
        <f>D191/R191</f>
        <v>313.9532313369819</v>
      </c>
      <c r="L191" s="258">
        <f>E191/S191</f>
        <v>143.00396294364364</v>
      </c>
      <c r="M191" s="258">
        <f>F191/T191</f>
        <v>330.29648088208609</v>
      </c>
      <c r="N191" s="258">
        <f>G191/U191</f>
        <v>359.00444949152291</v>
      </c>
      <c r="O191" s="258">
        <f>H191/V191</f>
        <v>431.80783973901663</v>
      </c>
      <c r="Q191" s="342">
        <v>16791</v>
      </c>
      <c r="R191" s="342">
        <v>16521</v>
      </c>
      <c r="S191" s="342">
        <v>16262</v>
      </c>
      <c r="T191" s="342">
        <v>16011</v>
      </c>
      <c r="U191" s="342">
        <v>15772</v>
      </c>
      <c r="V191" s="342">
        <v>15540</v>
      </c>
    </row>
    <row r="192" spans="1:22">
      <c r="A192" s="17">
        <v>595</v>
      </c>
      <c r="B192" s="10" t="s">
        <v>489</v>
      </c>
      <c r="C192" s="15">
        <v>22937553.007583056</v>
      </c>
      <c r="D192" s="40">
        <v>5460243.4728484042</v>
      </c>
      <c r="E192" s="40">
        <v>5583912.906926332</v>
      </c>
      <c r="F192" s="41">
        <v>6022392.5423218822</v>
      </c>
      <c r="G192" s="18">
        <v>6012494.5140603334</v>
      </c>
      <c r="H192" s="258">
        <v>6081414.8414274566</v>
      </c>
      <c r="J192" s="258">
        <f>C192/Q192</f>
        <v>5509.8613998518031</v>
      </c>
      <c r="K192" s="258">
        <f>D192/R192</f>
        <v>1336.6569088980182</v>
      </c>
      <c r="L192" s="258">
        <f>E192/S192</f>
        <v>1391.4559947486498</v>
      </c>
      <c r="M192" s="258">
        <f>F192/T192</f>
        <v>1527.3630591736958</v>
      </c>
      <c r="N192" s="258">
        <f>G192/U192</f>
        <v>1552.4127327808762</v>
      </c>
      <c r="O192" s="258">
        <f>H192/V192</f>
        <v>1596.5909271271873</v>
      </c>
      <c r="Q192" s="342">
        <v>4163</v>
      </c>
      <c r="R192" s="342">
        <v>4085</v>
      </c>
      <c r="S192" s="342">
        <v>4013</v>
      </c>
      <c r="T192" s="342">
        <v>3943</v>
      </c>
      <c r="U192" s="342">
        <v>3873</v>
      </c>
      <c r="V192" s="342">
        <v>3809</v>
      </c>
    </row>
    <row r="193" spans="1:22">
      <c r="A193" s="17">
        <v>598</v>
      </c>
      <c r="B193" s="10" t="s">
        <v>490</v>
      </c>
      <c r="C193" s="15">
        <v>50229853.864886425</v>
      </c>
      <c r="D193" s="40">
        <v>8796040.2753644809</v>
      </c>
      <c r="E193" s="40">
        <v>5286895.3504091864</v>
      </c>
      <c r="F193" s="41">
        <v>8038597.6617629463</v>
      </c>
      <c r="G193" s="18">
        <v>8226667.53312614</v>
      </c>
      <c r="H193" s="258">
        <v>8807347.3493085969</v>
      </c>
      <c r="J193" s="258">
        <f>C193/Q193</f>
        <v>2653.1720824469908</v>
      </c>
      <c r="K193" s="258">
        <f>D193/R193</f>
        <v>466.78201418830827</v>
      </c>
      <c r="L193" s="258">
        <f>E193/S193</f>
        <v>281.74235813531504</v>
      </c>
      <c r="M193" s="258">
        <f>F193/T193</f>
        <v>430.23965220311209</v>
      </c>
      <c r="N193" s="258">
        <f>G193/U193</f>
        <v>442.2939533938785</v>
      </c>
      <c r="O193" s="258">
        <f>H193/V193</f>
        <v>475.55871216569096</v>
      </c>
      <c r="Q193" s="342">
        <v>18932</v>
      </c>
      <c r="R193" s="342">
        <v>18844</v>
      </c>
      <c r="S193" s="342">
        <v>18765</v>
      </c>
      <c r="T193" s="342">
        <v>18684</v>
      </c>
      <c r="U193" s="342">
        <v>18600</v>
      </c>
      <c r="V193" s="342">
        <v>18520</v>
      </c>
    </row>
    <row r="194" spans="1:22">
      <c r="A194" s="17">
        <v>599</v>
      </c>
      <c r="B194" s="10" t="s">
        <v>491</v>
      </c>
      <c r="C194" s="15">
        <v>32036555.550201867</v>
      </c>
      <c r="D194" s="40">
        <v>15287400.161628244</v>
      </c>
      <c r="E194" s="40">
        <v>15256954.007365476</v>
      </c>
      <c r="F194" s="41">
        <v>16100642.026464883</v>
      </c>
      <c r="G194" s="18">
        <v>16609901.180763848</v>
      </c>
      <c r="H194" s="258">
        <v>17451667.194382925</v>
      </c>
      <c r="J194" s="258">
        <f>C194/Q194</f>
        <v>2853.7818947266942</v>
      </c>
      <c r="K194" s="258">
        <f>D194/R194</f>
        <v>1358.7592357682202</v>
      </c>
      <c r="L194" s="258">
        <f>E194/S194</f>
        <v>1353.766992667744</v>
      </c>
      <c r="M194" s="258">
        <f>F194/T194</f>
        <v>1425.97130692276</v>
      </c>
      <c r="N194" s="258">
        <f>G194/U194</f>
        <v>1468.7329720367713</v>
      </c>
      <c r="O194" s="258">
        <f>H194/V194</f>
        <v>1541.3943821217915</v>
      </c>
      <c r="Q194" s="342">
        <v>11226</v>
      </c>
      <c r="R194" s="342">
        <v>11251</v>
      </c>
      <c r="S194" s="342">
        <v>11270</v>
      </c>
      <c r="T194" s="342">
        <v>11291</v>
      </c>
      <c r="U194" s="342">
        <v>11309</v>
      </c>
      <c r="V194" s="342">
        <v>11322</v>
      </c>
    </row>
    <row r="195" spans="1:22">
      <c r="A195" s="17">
        <v>601</v>
      </c>
      <c r="B195" s="10" t="s">
        <v>492</v>
      </c>
      <c r="C195" s="15">
        <v>19161114.923239592</v>
      </c>
      <c r="D195" s="40">
        <v>6113338.3114696797</v>
      </c>
      <c r="E195" s="40">
        <v>5222994.1972081056</v>
      </c>
      <c r="F195" s="41">
        <v>5517851.160189081</v>
      </c>
      <c r="G195" s="18">
        <v>5417992.7637882717</v>
      </c>
      <c r="H195" s="258">
        <v>5423614.5383918285</v>
      </c>
      <c r="J195" s="258">
        <f>C195/Q195</f>
        <v>5034.4495331685739</v>
      </c>
      <c r="K195" s="258">
        <f>D195/R195</f>
        <v>1633.2723247314132</v>
      </c>
      <c r="L195" s="258">
        <f>E195/S195</f>
        <v>1418.1358124377152</v>
      </c>
      <c r="M195" s="258">
        <f>F195/T195</f>
        <v>1520.9071555096696</v>
      </c>
      <c r="N195" s="258">
        <f>G195/U195</f>
        <v>1516.3707707215985</v>
      </c>
      <c r="O195" s="258">
        <f>H195/V195</f>
        <v>1539.487521541819</v>
      </c>
      <c r="Q195" s="342">
        <v>3806</v>
      </c>
      <c r="R195" s="342">
        <v>3743</v>
      </c>
      <c r="S195" s="342">
        <v>3683</v>
      </c>
      <c r="T195" s="342">
        <v>3628</v>
      </c>
      <c r="U195" s="342">
        <v>3573</v>
      </c>
      <c r="V195" s="342">
        <v>3523</v>
      </c>
    </row>
    <row r="196" spans="1:22">
      <c r="A196" s="17">
        <v>604</v>
      </c>
      <c r="B196" s="10" t="s">
        <v>493</v>
      </c>
      <c r="C196" s="15">
        <v>19545308.057100125</v>
      </c>
      <c r="D196" s="40">
        <v>16175635.731156074</v>
      </c>
      <c r="E196" s="40">
        <v>15416204.662109371</v>
      </c>
      <c r="F196" s="41">
        <v>15783981.197912186</v>
      </c>
      <c r="G196" s="18">
        <v>15675135.731211063</v>
      </c>
      <c r="H196" s="258">
        <v>15188870.976567347</v>
      </c>
      <c r="J196" s="258">
        <f>C196/Q196</f>
        <v>969.74984158274003</v>
      </c>
      <c r="K196" s="258">
        <f>D196/R196</f>
        <v>796.08424288380695</v>
      </c>
      <c r="L196" s="258">
        <f>E196/S196</f>
        <v>752.85464970988778</v>
      </c>
      <c r="M196" s="258">
        <f>F196/T196</f>
        <v>765.06137355979774</v>
      </c>
      <c r="N196" s="258">
        <f>G196/U196</f>
        <v>754.41022866546643</v>
      </c>
      <c r="O196" s="258">
        <f>H196/V196</f>
        <v>726.14959012130544</v>
      </c>
      <c r="Q196" s="342">
        <v>20155</v>
      </c>
      <c r="R196" s="342">
        <v>20319</v>
      </c>
      <c r="S196" s="342">
        <v>20477</v>
      </c>
      <c r="T196" s="342">
        <v>20631</v>
      </c>
      <c r="U196" s="342">
        <v>20778</v>
      </c>
      <c r="V196" s="342">
        <v>20917</v>
      </c>
    </row>
    <row r="197" spans="1:22">
      <c r="A197" s="17">
        <v>607</v>
      </c>
      <c r="B197" s="10" t="s">
        <v>494</v>
      </c>
      <c r="C197" s="15">
        <v>16815350.393300995</v>
      </c>
      <c r="D197" s="40">
        <v>3632493.4991628155</v>
      </c>
      <c r="E197" s="40">
        <v>2653936.6656477321</v>
      </c>
      <c r="F197" s="41">
        <v>3248514.4230455356</v>
      </c>
      <c r="G197" s="18">
        <v>3493529.7086588368</v>
      </c>
      <c r="H197" s="258">
        <v>3677218.7610210981</v>
      </c>
      <c r="J197" s="258">
        <f>C197/Q197</f>
        <v>4131.5357231697781</v>
      </c>
      <c r="K197" s="258">
        <f>D197/R197</f>
        <v>906.31075328413556</v>
      </c>
      <c r="L197" s="258">
        <f>E197/S197</f>
        <v>672.05284012350774</v>
      </c>
      <c r="M197" s="258">
        <f>F197/T197</f>
        <v>834.66454857285089</v>
      </c>
      <c r="N197" s="258">
        <f>G197/U197</f>
        <v>909.77336162990537</v>
      </c>
      <c r="O197" s="258">
        <f>H197/V197</f>
        <v>971.26750159035873</v>
      </c>
      <c r="Q197" s="342">
        <v>4070</v>
      </c>
      <c r="R197" s="342">
        <v>4008</v>
      </c>
      <c r="S197" s="342">
        <v>3949</v>
      </c>
      <c r="T197" s="342">
        <v>3892</v>
      </c>
      <c r="U197" s="342">
        <v>3840</v>
      </c>
      <c r="V197" s="342">
        <v>3786</v>
      </c>
    </row>
    <row r="198" spans="1:22">
      <c r="A198" s="17">
        <v>608</v>
      </c>
      <c r="B198" s="10" t="s">
        <v>495</v>
      </c>
      <c r="C198" s="15">
        <v>8004683.7712788181</v>
      </c>
      <c r="D198" s="40">
        <v>2125297.4371595653</v>
      </c>
      <c r="E198" s="40">
        <v>1668030.1546295378</v>
      </c>
      <c r="F198" s="41">
        <v>2157572.9437744236</v>
      </c>
      <c r="G198" s="18">
        <v>2239657.4213526584</v>
      </c>
      <c r="H198" s="258">
        <v>2385202.7589016766</v>
      </c>
      <c r="J198" s="258">
        <f>C198/Q198</f>
        <v>4000.3417147820182</v>
      </c>
      <c r="K198" s="258">
        <f>D198/R198</f>
        <v>1075.5553831779177</v>
      </c>
      <c r="L198" s="258">
        <f>E198/S198</f>
        <v>856.27831346485516</v>
      </c>
      <c r="M198" s="258">
        <f>F198/T198</f>
        <v>1121.9828100751033</v>
      </c>
      <c r="N198" s="258">
        <f>G198/U198</f>
        <v>1180.6312184252286</v>
      </c>
      <c r="O198" s="258">
        <f>H198/V198</f>
        <v>1274.8277706582985</v>
      </c>
      <c r="Q198" s="342">
        <v>2001</v>
      </c>
      <c r="R198" s="342">
        <v>1976</v>
      </c>
      <c r="S198" s="342">
        <v>1948</v>
      </c>
      <c r="T198" s="342">
        <v>1923</v>
      </c>
      <c r="U198" s="342">
        <v>1897</v>
      </c>
      <c r="V198" s="342">
        <v>1871</v>
      </c>
    </row>
    <row r="199" spans="1:22">
      <c r="A199" s="17">
        <v>609</v>
      </c>
      <c r="B199" s="10" t="s">
        <v>496</v>
      </c>
      <c r="C199" s="15">
        <v>184360863.18169466</v>
      </c>
      <c r="D199" s="40">
        <v>24698971.620359235</v>
      </c>
      <c r="E199" s="40">
        <v>13586133.08202064</v>
      </c>
      <c r="F199" s="41">
        <v>24503559.738943029</v>
      </c>
      <c r="G199" s="18">
        <v>26798739.547712091</v>
      </c>
      <c r="H199" s="258">
        <v>29469941.955374144</v>
      </c>
      <c r="J199" s="258">
        <f>C199/Q199</f>
        <v>2221.5364050428334</v>
      </c>
      <c r="K199" s="258">
        <f>D199/R199</f>
        <v>298.95026108230837</v>
      </c>
      <c r="L199" s="258">
        <f>E199/S199</f>
        <v>165.18697438229529</v>
      </c>
      <c r="M199" s="258">
        <f>F199/T199</f>
        <v>299.28377432326539</v>
      </c>
      <c r="N199" s="258">
        <f>G199/U199</f>
        <v>328.83906433170245</v>
      </c>
      <c r="O199" s="258">
        <f>H199/V199</f>
        <v>363.30615359946427</v>
      </c>
      <c r="Q199" s="342">
        <v>82988</v>
      </c>
      <c r="R199" s="342">
        <v>82619</v>
      </c>
      <c r="S199" s="342">
        <v>82247</v>
      </c>
      <c r="T199" s="342">
        <v>81874</v>
      </c>
      <c r="U199" s="342">
        <v>81495</v>
      </c>
      <c r="V199" s="342">
        <v>81116</v>
      </c>
    </row>
    <row r="200" spans="1:22">
      <c r="A200" s="17">
        <v>611</v>
      </c>
      <c r="B200" s="10" t="s">
        <v>497</v>
      </c>
      <c r="C200" s="15">
        <v>6524802.0434155669</v>
      </c>
      <c r="D200" s="40">
        <v>4571875.0020985994</v>
      </c>
      <c r="E200" s="40">
        <v>3666928.9239943232</v>
      </c>
      <c r="F200" s="41">
        <v>3685446.1304222271</v>
      </c>
      <c r="G200" s="18">
        <v>3673507.6138227442</v>
      </c>
      <c r="H200" s="258">
        <v>3646602.273985683</v>
      </c>
      <c r="J200" s="258">
        <f>C200/Q200</f>
        <v>1288.9770927332215</v>
      </c>
      <c r="K200" s="258">
        <f>D200/R200</f>
        <v>903.35408063596117</v>
      </c>
      <c r="L200" s="258">
        <f>E200/S200</f>
        <v>724.40318530113063</v>
      </c>
      <c r="M200" s="258">
        <f>F200/T200</f>
        <v>727.34283213385186</v>
      </c>
      <c r="N200" s="258">
        <f>G200/U200</f>
        <v>723.84386479265891</v>
      </c>
      <c r="O200" s="258">
        <f>H200/V200</f>
        <v>716.84731157571912</v>
      </c>
      <c r="Q200" s="342">
        <v>5062</v>
      </c>
      <c r="R200" s="342">
        <v>5061</v>
      </c>
      <c r="S200" s="342">
        <v>5062</v>
      </c>
      <c r="T200" s="342">
        <v>5067</v>
      </c>
      <c r="U200" s="342">
        <v>5075</v>
      </c>
      <c r="V200" s="342">
        <v>5087</v>
      </c>
    </row>
    <row r="201" spans="1:22">
      <c r="A201" s="17">
        <v>614</v>
      </c>
      <c r="B201" s="10" t="s">
        <v>498</v>
      </c>
      <c r="C201" s="15">
        <v>18579079.027075026</v>
      </c>
      <c r="D201" s="40">
        <v>3657400.9689896512</v>
      </c>
      <c r="E201" s="40">
        <v>3214242.5294453576</v>
      </c>
      <c r="F201" s="41">
        <v>4009083.3146738615</v>
      </c>
      <c r="G201" s="18">
        <v>4120401.9231907493</v>
      </c>
      <c r="H201" s="258">
        <v>4358869.5498855943</v>
      </c>
      <c r="J201" s="258">
        <f>C201/Q201</f>
        <v>6255.5821639983251</v>
      </c>
      <c r="K201" s="258">
        <f>D201/R201</f>
        <v>1256.4070659531608</v>
      </c>
      <c r="L201" s="258">
        <f>E201/S201</f>
        <v>1125.4350593296069</v>
      </c>
      <c r="M201" s="258">
        <f>F201/T201</f>
        <v>1429.7729367595798</v>
      </c>
      <c r="N201" s="258">
        <f>G201/U201</f>
        <v>1494.5237298479324</v>
      </c>
      <c r="O201" s="258">
        <f>H201/V201</f>
        <v>1608.4389482972672</v>
      </c>
      <c r="Q201" s="342">
        <v>2970</v>
      </c>
      <c r="R201" s="342">
        <v>2911</v>
      </c>
      <c r="S201" s="342">
        <v>2856</v>
      </c>
      <c r="T201" s="342">
        <v>2804</v>
      </c>
      <c r="U201" s="342">
        <v>2757</v>
      </c>
      <c r="V201" s="342">
        <v>2710</v>
      </c>
    </row>
    <row r="202" spans="1:22">
      <c r="A202" s="17">
        <v>615</v>
      </c>
      <c r="B202" s="10" t="s">
        <v>499</v>
      </c>
      <c r="C202" s="15">
        <v>39996339.34142454</v>
      </c>
      <c r="D202" s="40">
        <v>15240771.125275467</v>
      </c>
      <c r="E202" s="40">
        <v>15357755.320629572</v>
      </c>
      <c r="F202" s="41">
        <v>16776476.448856957</v>
      </c>
      <c r="G202" s="18">
        <v>16911328.922286246</v>
      </c>
      <c r="H202" s="258">
        <v>17386066.892439391</v>
      </c>
      <c r="J202" s="258">
        <f>C202/Q202</f>
        <v>5270.9988589120376</v>
      </c>
      <c r="K202" s="258">
        <f>D202/R202</f>
        <v>2033.7298005438306</v>
      </c>
      <c r="L202" s="258">
        <f>E202/S202</f>
        <v>2075.0919227982126</v>
      </c>
      <c r="M202" s="258">
        <f>F202/T202</f>
        <v>2293.7484890425153</v>
      </c>
      <c r="N202" s="258">
        <f>G202/U202</f>
        <v>2339.6968625188497</v>
      </c>
      <c r="O202" s="258">
        <f>H202/V202</f>
        <v>2431.9578811637139</v>
      </c>
      <c r="Q202" s="342">
        <v>7588</v>
      </c>
      <c r="R202" s="342">
        <v>7494</v>
      </c>
      <c r="S202" s="342">
        <v>7401</v>
      </c>
      <c r="T202" s="342">
        <v>7314</v>
      </c>
      <c r="U202" s="342">
        <v>7228</v>
      </c>
      <c r="V202" s="342">
        <v>7149</v>
      </c>
    </row>
    <row r="203" spans="1:22">
      <c r="A203" s="17">
        <v>616</v>
      </c>
      <c r="B203" s="10" t="s">
        <v>500</v>
      </c>
      <c r="C203" s="15">
        <v>4143352.0050950255</v>
      </c>
      <c r="D203" s="40">
        <v>1112803.4845588715</v>
      </c>
      <c r="E203" s="40">
        <v>569344.96908808895</v>
      </c>
      <c r="F203" s="41">
        <v>819791.05557928118</v>
      </c>
      <c r="G203" s="18">
        <v>891151.39466255601</v>
      </c>
      <c r="H203" s="258">
        <v>1045644.1825484924</v>
      </c>
      <c r="J203" s="258">
        <f>C203/Q203</f>
        <v>2327.7258455590031</v>
      </c>
      <c r="K203" s="258">
        <f>D203/R203</f>
        <v>632.63415836206457</v>
      </c>
      <c r="L203" s="258">
        <f>E203/S203</f>
        <v>326.45927126610604</v>
      </c>
      <c r="M203" s="258">
        <f>F203/T203</f>
        <v>474.41612012689882</v>
      </c>
      <c r="N203" s="258">
        <f>G203/U203</f>
        <v>519.01653736899016</v>
      </c>
      <c r="O203" s="258">
        <f>H203/V203</f>
        <v>612.92156069665441</v>
      </c>
      <c r="Q203" s="342">
        <v>1780</v>
      </c>
      <c r="R203" s="342">
        <v>1759</v>
      </c>
      <c r="S203" s="342">
        <v>1744</v>
      </c>
      <c r="T203" s="342">
        <v>1728</v>
      </c>
      <c r="U203" s="342">
        <v>1717</v>
      </c>
      <c r="V203" s="342">
        <v>1706</v>
      </c>
    </row>
    <row r="204" spans="1:22">
      <c r="A204" s="17">
        <v>619</v>
      </c>
      <c r="B204" s="10" t="s">
        <v>501</v>
      </c>
      <c r="C204" s="15">
        <v>12010067.598123003</v>
      </c>
      <c r="D204" s="40">
        <v>3594567.9707628223</v>
      </c>
      <c r="E204" s="40">
        <v>3404711.9425738663</v>
      </c>
      <c r="F204" s="41">
        <v>4027309.6304134121</v>
      </c>
      <c r="G204" s="18">
        <v>4054610.2764404775</v>
      </c>
      <c r="H204" s="258">
        <v>4201006.5070749838</v>
      </c>
      <c r="J204" s="258">
        <f>C204/Q204</f>
        <v>4506.5919692769239</v>
      </c>
      <c r="K204" s="258">
        <f>D204/R204</f>
        <v>1376.1745676733624</v>
      </c>
      <c r="L204" s="258">
        <f>E204/S204</f>
        <v>1328.4088734193781</v>
      </c>
      <c r="M204" s="258">
        <f>F204/T204</f>
        <v>1600.6795033439635</v>
      </c>
      <c r="N204" s="258">
        <f>G204/U204</f>
        <v>1638.888551511915</v>
      </c>
      <c r="O204" s="258">
        <f>H204/V204</f>
        <v>1724.551111278729</v>
      </c>
      <c r="Q204" s="342">
        <v>2665</v>
      </c>
      <c r="R204" s="342">
        <v>2612</v>
      </c>
      <c r="S204" s="342">
        <v>2563</v>
      </c>
      <c r="T204" s="342">
        <v>2516</v>
      </c>
      <c r="U204" s="342">
        <v>2474</v>
      </c>
      <c r="V204" s="342">
        <v>2436</v>
      </c>
    </row>
    <row r="205" spans="1:22">
      <c r="A205" s="17">
        <v>620</v>
      </c>
      <c r="B205" s="10" t="s">
        <v>502</v>
      </c>
      <c r="C205" s="15">
        <v>15380788.548071984</v>
      </c>
      <c r="D205" s="40">
        <v>4001721.752052458</v>
      </c>
      <c r="E205" s="40">
        <v>3746691.373314444</v>
      </c>
      <c r="F205" s="41">
        <v>4437287.6286280528</v>
      </c>
      <c r="G205" s="18">
        <v>4462968.0167338355</v>
      </c>
      <c r="H205" s="258">
        <v>4590019.5408232007</v>
      </c>
      <c r="J205" s="258">
        <f>C205/Q205</f>
        <v>6459.8019941503508</v>
      </c>
      <c r="K205" s="258">
        <f>D205/R205</f>
        <v>1716.0041818406767</v>
      </c>
      <c r="L205" s="258">
        <f>E205/S205</f>
        <v>1641.1263133221394</v>
      </c>
      <c r="M205" s="258">
        <f>F205/T205</f>
        <v>1982.7022469294247</v>
      </c>
      <c r="N205" s="258">
        <f>G205/U205</f>
        <v>2032.3169475108541</v>
      </c>
      <c r="O205" s="258">
        <f>H205/V205</f>
        <v>2127.9645530010202</v>
      </c>
      <c r="Q205" s="342">
        <v>2381</v>
      </c>
      <c r="R205" s="342">
        <v>2332</v>
      </c>
      <c r="S205" s="342">
        <v>2283</v>
      </c>
      <c r="T205" s="342">
        <v>2238</v>
      </c>
      <c r="U205" s="342">
        <v>2196</v>
      </c>
      <c r="V205" s="342">
        <v>2157</v>
      </c>
    </row>
    <row r="206" spans="1:22">
      <c r="A206" s="17">
        <v>623</v>
      </c>
      <c r="B206" s="10" t="s">
        <v>503</v>
      </c>
      <c r="C206" s="15">
        <v>8380056.6144459872</v>
      </c>
      <c r="D206" s="40">
        <v>1413443.3891252391</v>
      </c>
      <c r="E206" s="40">
        <v>1299960.6411391855</v>
      </c>
      <c r="F206" s="41">
        <v>1421753.5986182662</v>
      </c>
      <c r="G206" s="18">
        <v>1402272.3167797977</v>
      </c>
      <c r="H206" s="258">
        <v>1338935.5677384594</v>
      </c>
      <c r="J206" s="258">
        <f>C206/Q206</f>
        <v>4007.6789165212754</v>
      </c>
      <c r="K206" s="258">
        <f>D206/R206</f>
        <v>682.49318644386244</v>
      </c>
      <c r="L206" s="258">
        <f>E206/S206</f>
        <v>634.1271420191149</v>
      </c>
      <c r="M206" s="258">
        <f>F206/T206</f>
        <v>699.33772681665823</v>
      </c>
      <c r="N206" s="258">
        <f>G206/U206</f>
        <v>695.57158570426475</v>
      </c>
      <c r="O206" s="258">
        <f>H206/V206</f>
        <v>669.46778386922972</v>
      </c>
      <c r="Q206" s="342">
        <v>2091</v>
      </c>
      <c r="R206" s="342">
        <v>2071</v>
      </c>
      <c r="S206" s="342">
        <v>2050</v>
      </c>
      <c r="T206" s="342">
        <v>2033</v>
      </c>
      <c r="U206" s="342">
        <v>2016</v>
      </c>
      <c r="V206" s="342">
        <v>2000</v>
      </c>
    </row>
    <row r="207" spans="1:22">
      <c r="A207" s="17">
        <v>624</v>
      </c>
      <c r="B207" s="10" t="s">
        <v>219</v>
      </c>
      <c r="C207" s="15">
        <v>10539571.409229178</v>
      </c>
      <c r="D207" s="40">
        <v>5424367.9492142852</v>
      </c>
      <c r="E207" s="40">
        <v>3947210.7171848025</v>
      </c>
      <c r="F207" s="41">
        <v>4271604.3415619964</v>
      </c>
      <c r="G207" s="18">
        <v>4366232.0442521544</v>
      </c>
      <c r="H207" s="258">
        <v>4568122.8282356365</v>
      </c>
      <c r="J207" s="258">
        <f>C207/Q207</f>
        <v>2081.2739749662674</v>
      </c>
      <c r="K207" s="258">
        <f>D207/R207</f>
        <v>1078.6176077180921</v>
      </c>
      <c r="L207" s="258">
        <f>E207/S207</f>
        <v>791.50004355019098</v>
      </c>
      <c r="M207" s="258">
        <f>F207/T207</f>
        <v>863.64826962434222</v>
      </c>
      <c r="N207" s="258">
        <f>G207/U207</f>
        <v>889.79662609581305</v>
      </c>
      <c r="O207" s="258">
        <f>H207/V207</f>
        <v>938.39828024561143</v>
      </c>
      <c r="Q207" s="342">
        <v>5064</v>
      </c>
      <c r="R207" s="342">
        <v>5029</v>
      </c>
      <c r="S207" s="342">
        <v>4987</v>
      </c>
      <c r="T207" s="342">
        <v>4946</v>
      </c>
      <c r="U207" s="342">
        <v>4907</v>
      </c>
      <c r="V207" s="342">
        <v>4868</v>
      </c>
    </row>
    <row r="208" spans="1:22">
      <c r="A208" s="17">
        <v>625</v>
      </c>
      <c r="B208" s="10" t="s">
        <v>504</v>
      </c>
      <c r="C208" s="15">
        <v>11500533.539582383</v>
      </c>
      <c r="D208" s="40">
        <v>4905934.536331811</v>
      </c>
      <c r="E208" s="40">
        <v>4409132.4383545499</v>
      </c>
      <c r="F208" s="41">
        <v>4128757.0395460743</v>
      </c>
      <c r="G208" s="18">
        <v>4075473.7285466683</v>
      </c>
      <c r="H208" s="258">
        <v>4008930.5005580122</v>
      </c>
      <c r="J208" s="258">
        <f>C208/Q208</f>
        <v>3857.9448304536677</v>
      </c>
      <c r="K208" s="258">
        <f>D208/R208</f>
        <v>1665.2866722103906</v>
      </c>
      <c r="L208" s="258">
        <f>E208/S208</f>
        <v>1514.1251505338428</v>
      </c>
      <c r="M208" s="258">
        <f>F208/T208</f>
        <v>1434.0941436422627</v>
      </c>
      <c r="N208" s="258">
        <f>G208/U208</f>
        <v>1431.4976215478287</v>
      </c>
      <c r="O208" s="258">
        <f>H208/V208</f>
        <v>1424.637704533764</v>
      </c>
      <c r="Q208" s="342">
        <v>2981</v>
      </c>
      <c r="R208" s="342">
        <v>2946</v>
      </c>
      <c r="S208" s="342">
        <v>2912</v>
      </c>
      <c r="T208" s="342">
        <v>2879</v>
      </c>
      <c r="U208" s="342">
        <v>2847</v>
      </c>
      <c r="V208" s="342">
        <v>2814</v>
      </c>
    </row>
    <row r="209" spans="1:22">
      <c r="A209" s="17">
        <v>626</v>
      </c>
      <c r="B209" s="10" t="s">
        <v>221</v>
      </c>
      <c r="C209" s="15">
        <v>20571825.901359029</v>
      </c>
      <c r="D209" s="40">
        <v>2004989.9341784804</v>
      </c>
      <c r="E209" s="40">
        <v>2581839.0349040241</v>
      </c>
      <c r="F209" s="41">
        <v>4096155.7012880687</v>
      </c>
      <c r="G209" s="18">
        <v>4408381.2671129573</v>
      </c>
      <c r="H209" s="258">
        <v>4755977.639153162</v>
      </c>
      <c r="J209" s="258">
        <f>C209/Q209</f>
        <v>4235.5004944119883</v>
      </c>
      <c r="K209" s="258">
        <f>D209/R209</f>
        <v>419.62953833789879</v>
      </c>
      <c r="L209" s="258">
        <f>E209/S209</f>
        <v>549.79536518399152</v>
      </c>
      <c r="M209" s="258">
        <f>F209/T209</f>
        <v>886.80573745141123</v>
      </c>
      <c r="N209" s="258">
        <f>G209/U209</f>
        <v>970.15432814985854</v>
      </c>
      <c r="O209" s="258">
        <f>H209/V209</f>
        <v>1063.5012609913153</v>
      </c>
      <c r="Q209" s="342">
        <v>4857</v>
      </c>
      <c r="R209" s="342">
        <v>4778</v>
      </c>
      <c r="S209" s="342">
        <v>4696</v>
      </c>
      <c r="T209" s="342">
        <v>4619</v>
      </c>
      <c r="U209" s="342">
        <v>4544</v>
      </c>
      <c r="V209" s="342">
        <v>4472</v>
      </c>
    </row>
    <row r="210" spans="1:22">
      <c r="A210" s="17">
        <v>630</v>
      </c>
      <c r="B210" s="10" t="s">
        <v>505</v>
      </c>
      <c r="C210" s="15">
        <v>6851199.6601412585</v>
      </c>
      <c r="D210" s="40">
        <v>2245868.5054064104</v>
      </c>
      <c r="E210" s="40">
        <v>2531390.800939179</v>
      </c>
      <c r="F210" s="41">
        <v>2597955.7147057666</v>
      </c>
      <c r="G210" s="18">
        <v>2815218.199465394</v>
      </c>
      <c r="H210" s="258">
        <v>3043127.5788055002</v>
      </c>
      <c r="J210" s="258">
        <f>C210/Q210</f>
        <v>4284.6777111577603</v>
      </c>
      <c r="K210" s="258">
        <f>D210/R210</f>
        <v>1403.6678158790064</v>
      </c>
      <c r="L210" s="258">
        <f>E210/S210</f>
        <v>1584.0993748054937</v>
      </c>
      <c r="M210" s="258">
        <f>F210/T210</f>
        <v>1624.7377828053575</v>
      </c>
      <c r="N210" s="258">
        <f>G210/U210</f>
        <v>1762.8166558956757</v>
      </c>
      <c r="O210" s="258">
        <f>H210/V210</f>
        <v>1907.9169773075237</v>
      </c>
      <c r="Q210" s="342">
        <v>1599</v>
      </c>
      <c r="R210" s="342">
        <v>1600</v>
      </c>
      <c r="S210" s="342">
        <v>1598</v>
      </c>
      <c r="T210" s="342">
        <v>1599</v>
      </c>
      <c r="U210" s="342">
        <v>1597</v>
      </c>
      <c r="V210" s="342">
        <v>1595</v>
      </c>
    </row>
    <row r="211" spans="1:22">
      <c r="A211" s="17">
        <v>631</v>
      </c>
      <c r="B211" s="10" t="s">
        <v>506</v>
      </c>
      <c r="C211" s="15">
        <v>4299114.0011622403</v>
      </c>
      <c r="D211" s="40">
        <v>1944503.6677584206</v>
      </c>
      <c r="E211" s="40">
        <v>941466.12972319499</v>
      </c>
      <c r="F211" s="41">
        <v>1226594.5545362467</v>
      </c>
      <c r="G211" s="18">
        <v>1231624.5662117614</v>
      </c>
      <c r="H211" s="258">
        <v>1335800.6417641295</v>
      </c>
      <c r="J211" s="258">
        <f>C211/Q211</f>
        <v>2206.9373722598771</v>
      </c>
      <c r="K211" s="258">
        <f>D211/R211</f>
        <v>1009.607304132098</v>
      </c>
      <c r="L211" s="258">
        <f>E211/S211</f>
        <v>494.72734089500523</v>
      </c>
      <c r="M211" s="258">
        <f>F211/T211</f>
        <v>651.40443682222337</v>
      </c>
      <c r="N211" s="258">
        <f>G211/U211</f>
        <v>661.09745905086493</v>
      </c>
      <c r="O211" s="258">
        <f>H211/V211</f>
        <v>725.19035926391393</v>
      </c>
      <c r="Q211" s="342">
        <v>1948</v>
      </c>
      <c r="R211" s="342">
        <v>1926</v>
      </c>
      <c r="S211" s="342">
        <v>1903</v>
      </c>
      <c r="T211" s="342">
        <v>1883</v>
      </c>
      <c r="U211" s="342">
        <v>1863</v>
      </c>
      <c r="V211" s="342">
        <v>1842</v>
      </c>
    </row>
    <row r="212" spans="1:22">
      <c r="A212" s="17">
        <v>635</v>
      </c>
      <c r="B212" s="10" t="s">
        <v>507</v>
      </c>
      <c r="C212" s="15">
        <v>18708745.279828068</v>
      </c>
      <c r="D212" s="40">
        <v>4171565.6092047524</v>
      </c>
      <c r="E212" s="40">
        <v>3609803.8396258885</v>
      </c>
      <c r="F212" s="41">
        <v>4088719.3447678871</v>
      </c>
      <c r="G212" s="18">
        <v>4038488.0155993644</v>
      </c>
      <c r="H212" s="258">
        <v>4186231.0551118329</v>
      </c>
      <c r="J212" s="258">
        <f>C212/Q212</f>
        <v>2970.1135545051702</v>
      </c>
      <c r="K212" s="258">
        <f>D212/R212</f>
        <v>667.66415000076063</v>
      </c>
      <c r="L212" s="258">
        <f>E212/S212</f>
        <v>582.60229819656047</v>
      </c>
      <c r="M212" s="258">
        <f>F212/T212</f>
        <v>665.15688055439841</v>
      </c>
      <c r="N212" s="258">
        <f>G212/U212</f>
        <v>661.61337083869012</v>
      </c>
      <c r="O212" s="258">
        <f>H212/V212</f>
        <v>690.45539421273838</v>
      </c>
      <c r="Q212" s="342">
        <v>6299</v>
      </c>
      <c r="R212" s="342">
        <v>6248</v>
      </c>
      <c r="S212" s="342">
        <v>6196</v>
      </c>
      <c r="T212" s="342">
        <v>6147</v>
      </c>
      <c r="U212" s="342">
        <v>6104</v>
      </c>
      <c r="V212" s="342">
        <v>6063</v>
      </c>
    </row>
    <row r="213" spans="1:22">
      <c r="A213" s="17">
        <v>636</v>
      </c>
      <c r="B213" s="10" t="s">
        <v>508</v>
      </c>
      <c r="C213" s="15">
        <v>23281192.170186654</v>
      </c>
      <c r="D213" s="40">
        <v>8288277.441957593</v>
      </c>
      <c r="E213" s="40">
        <v>9358818.9981077351</v>
      </c>
      <c r="F213" s="41">
        <v>9198366.0646427479</v>
      </c>
      <c r="G213" s="18">
        <v>9046019.7833317257</v>
      </c>
      <c r="H213" s="258">
        <v>9302292.7174837627</v>
      </c>
      <c r="J213" s="258">
        <f>C213/Q213</f>
        <v>2873.5117465053881</v>
      </c>
      <c r="K213" s="258">
        <f>D213/R213</f>
        <v>1030.6239047447889</v>
      </c>
      <c r="L213" s="258">
        <f>E213/S213</f>
        <v>1171.1699409470323</v>
      </c>
      <c r="M213" s="258">
        <f>F213/T213</f>
        <v>1157.9010655391173</v>
      </c>
      <c r="N213" s="258">
        <f>G213/U213</f>
        <v>1145.3557588416973</v>
      </c>
      <c r="O213" s="258">
        <f>H213/V213</f>
        <v>1184.4019248133134</v>
      </c>
      <c r="Q213" s="342">
        <v>8102</v>
      </c>
      <c r="R213" s="342">
        <v>8042</v>
      </c>
      <c r="S213" s="342">
        <v>7991</v>
      </c>
      <c r="T213" s="342">
        <v>7944</v>
      </c>
      <c r="U213" s="342">
        <v>7898</v>
      </c>
      <c r="V213" s="342">
        <v>7854</v>
      </c>
    </row>
    <row r="214" spans="1:22">
      <c r="A214" s="17">
        <v>638</v>
      </c>
      <c r="B214" s="10" t="s">
        <v>509</v>
      </c>
      <c r="C214" s="15">
        <v>66951864.213355824</v>
      </c>
      <c r="D214" s="40">
        <v>47344762.522541054</v>
      </c>
      <c r="E214" s="40">
        <v>46213444.944947444</v>
      </c>
      <c r="F214" s="41">
        <v>49822749.591890335</v>
      </c>
      <c r="G214" s="18">
        <v>49959893.454079226</v>
      </c>
      <c r="H214" s="258">
        <v>49329416.047972471</v>
      </c>
      <c r="J214" s="258">
        <f>C214/Q214</f>
        <v>1312.0870169391856</v>
      </c>
      <c r="K214" s="258">
        <f>D214/R214</f>
        <v>924.86496693834954</v>
      </c>
      <c r="L214" s="258">
        <f>E214/S214</f>
        <v>900.03982676250234</v>
      </c>
      <c r="M214" s="258">
        <f>F214/T214</f>
        <v>967.69509365439797</v>
      </c>
      <c r="N214" s="258">
        <f>G214/U214</f>
        <v>967.83985769235233</v>
      </c>
      <c r="O214" s="258">
        <f>H214/V214</f>
        <v>953.40966463031452</v>
      </c>
      <c r="Q214" s="342">
        <v>51027</v>
      </c>
      <c r="R214" s="342">
        <v>51191</v>
      </c>
      <c r="S214" s="342">
        <v>51346</v>
      </c>
      <c r="T214" s="342">
        <v>51486</v>
      </c>
      <c r="U214" s="342">
        <v>51620</v>
      </c>
      <c r="V214" s="342">
        <v>51740</v>
      </c>
    </row>
    <row r="215" spans="1:22">
      <c r="A215" s="17">
        <v>678</v>
      </c>
      <c r="B215" s="10" t="s">
        <v>226</v>
      </c>
      <c r="C215" s="15">
        <v>70087236.386960387</v>
      </c>
      <c r="D215" s="40">
        <v>24771262.047149651</v>
      </c>
      <c r="E215" s="40">
        <v>22628696.774764135</v>
      </c>
      <c r="F215" s="41">
        <v>18962098.528492846</v>
      </c>
      <c r="G215" s="18">
        <v>18851519.392411765</v>
      </c>
      <c r="H215" s="258">
        <v>19634113.539016873</v>
      </c>
      <c r="J215" s="258">
        <f>C215/Q215</f>
        <v>2919.8148803099643</v>
      </c>
      <c r="K215" s="258">
        <f>D215/R215</f>
        <v>1039.4990368086299</v>
      </c>
      <c r="L215" s="258">
        <f>E215/S215</f>
        <v>956.89685278941704</v>
      </c>
      <c r="M215" s="258">
        <f>F215/T215</f>
        <v>808.20469390899518</v>
      </c>
      <c r="N215" s="258">
        <f>G215/U215</f>
        <v>810.05153800325559</v>
      </c>
      <c r="O215" s="258">
        <f>H215/V215</f>
        <v>850.69816026936189</v>
      </c>
      <c r="Q215" s="342">
        <v>24004</v>
      </c>
      <c r="R215" s="342">
        <v>23830</v>
      </c>
      <c r="S215" s="342">
        <v>23648</v>
      </c>
      <c r="T215" s="342">
        <v>23462</v>
      </c>
      <c r="U215" s="342">
        <v>23272</v>
      </c>
      <c r="V215" s="342">
        <v>23080</v>
      </c>
    </row>
    <row r="216" spans="1:22">
      <c r="A216" s="17">
        <v>680</v>
      </c>
      <c r="B216" s="10" t="s">
        <v>510</v>
      </c>
      <c r="C216" s="15">
        <v>39359032.112783551</v>
      </c>
      <c r="D216" s="40">
        <v>14130051.34484219</v>
      </c>
      <c r="E216" s="40">
        <v>13629712.799321119</v>
      </c>
      <c r="F216" s="41">
        <v>15039377.540338706</v>
      </c>
      <c r="G216" s="18">
        <v>14754314.029330319</v>
      </c>
      <c r="H216" s="258">
        <v>15025620.17447822</v>
      </c>
      <c r="J216" s="258">
        <f>C216/Q216</f>
        <v>1608.5263849271957</v>
      </c>
      <c r="K216" s="258">
        <f>D216/R216</f>
        <v>576.61911221555556</v>
      </c>
      <c r="L216" s="258">
        <f>E216/S216</f>
        <v>555.24963536567066</v>
      </c>
      <c r="M216" s="258">
        <f>F216/T216</f>
        <v>611.50595837760045</v>
      </c>
      <c r="N216" s="258">
        <f>G216/U216</f>
        <v>598.86812636807724</v>
      </c>
      <c r="O216" s="258">
        <f>H216/V216</f>
        <v>608.84234265886869</v>
      </c>
      <c r="Q216" s="342">
        <v>24469</v>
      </c>
      <c r="R216" s="342">
        <v>24505</v>
      </c>
      <c r="S216" s="342">
        <v>24547</v>
      </c>
      <c r="T216" s="342">
        <v>24594</v>
      </c>
      <c r="U216" s="342">
        <v>24637</v>
      </c>
      <c r="V216" s="342">
        <v>24679</v>
      </c>
    </row>
    <row r="217" spans="1:22">
      <c r="A217" s="17">
        <v>681</v>
      </c>
      <c r="B217" s="10" t="s">
        <v>511</v>
      </c>
      <c r="C217" s="15">
        <v>12437930.604697648</v>
      </c>
      <c r="D217" s="40">
        <v>2628411.2356247148</v>
      </c>
      <c r="E217" s="40">
        <v>2579983.6488267952</v>
      </c>
      <c r="F217" s="41">
        <v>3017759.8380676238</v>
      </c>
      <c r="G217" s="18">
        <v>3003053.8421998117</v>
      </c>
      <c r="H217" s="258">
        <v>3306800.3885939722</v>
      </c>
      <c r="J217" s="258">
        <f>C217/Q217</f>
        <v>3857.9189220526205</v>
      </c>
      <c r="K217" s="258">
        <f>D217/R217</f>
        <v>831.51257058674935</v>
      </c>
      <c r="L217" s="258">
        <f>E217/S217</f>
        <v>830.64508977037838</v>
      </c>
      <c r="M217" s="258">
        <f>F217/T217</f>
        <v>988.78107407196057</v>
      </c>
      <c r="N217" s="258">
        <f>G217/U217</f>
        <v>999.35236013304882</v>
      </c>
      <c r="O217" s="258">
        <f>H217/V217</f>
        <v>1117.5398406873851</v>
      </c>
      <c r="Q217" s="342">
        <v>3224</v>
      </c>
      <c r="R217" s="342">
        <v>3161</v>
      </c>
      <c r="S217" s="342">
        <v>3106</v>
      </c>
      <c r="T217" s="342">
        <v>3052</v>
      </c>
      <c r="U217" s="342">
        <v>3005</v>
      </c>
      <c r="V217" s="342">
        <v>2959</v>
      </c>
    </row>
    <row r="218" spans="1:22">
      <c r="A218" s="17">
        <v>683</v>
      </c>
      <c r="B218" s="10" t="s">
        <v>512</v>
      </c>
      <c r="C218" s="15">
        <v>21565578.327087946</v>
      </c>
      <c r="D218" s="40">
        <v>8279090.5738991806</v>
      </c>
      <c r="E218" s="40">
        <v>8411425.631879</v>
      </c>
      <c r="F218" s="41">
        <v>8851168.6928904541</v>
      </c>
      <c r="G218" s="18">
        <v>9037131.7061474603</v>
      </c>
      <c r="H218" s="258">
        <v>9126829.245119106</v>
      </c>
      <c r="J218" s="258">
        <f>C218/Q218</f>
        <v>6030.6427089172112</v>
      </c>
      <c r="K218" s="258">
        <f>D218/R218</f>
        <v>2356.0303283719923</v>
      </c>
      <c r="L218" s="258">
        <f>E218/S218</f>
        <v>2435.9761459249926</v>
      </c>
      <c r="M218" s="258">
        <f>F218/T218</f>
        <v>2607.8870633148067</v>
      </c>
      <c r="N218" s="258">
        <f>G218/U218</f>
        <v>2708.160535255457</v>
      </c>
      <c r="O218" s="258">
        <f>H218/V218</f>
        <v>2779.1806471130044</v>
      </c>
      <c r="Q218" s="342">
        <v>3576</v>
      </c>
      <c r="R218" s="342">
        <v>3514</v>
      </c>
      <c r="S218" s="342">
        <v>3453</v>
      </c>
      <c r="T218" s="342">
        <v>3394</v>
      </c>
      <c r="U218" s="342">
        <v>3337</v>
      </c>
      <c r="V218" s="342">
        <v>3284</v>
      </c>
    </row>
    <row r="219" spans="1:22">
      <c r="A219" s="17">
        <v>684</v>
      </c>
      <c r="B219" s="10" t="s">
        <v>513</v>
      </c>
      <c r="C219" s="15">
        <v>66567108.061190128</v>
      </c>
      <c r="D219" s="40">
        <v>20927917.028732322</v>
      </c>
      <c r="E219" s="40">
        <v>10466013.623165768</v>
      </c>
      <c r="F219" s="41">
        <v>14306805.521051772</v>
      </c>
      <c r="G219" s="18">
        <v>14611807.414824925</v>
      </c>
      <c r="H219" s="258">
        <v>14523874.288378507</v>
      </c>
      <c r="J219" s="258">
        <f>C219/Q219</f>
        <v>1716.1336477143038</v>
      </c>
      <c r="K219" s="258">
        <f>D219/R219</f>
        <v>541.68285307965118</v>
      </c>
      <c r="L219" s="258">
        <f>E219/S219</f>
        <v>272.02821705998252</v>
      </c>
      <c r="M219" s="258">
        <f>F219/T219</f>
        <v>373.43858215791215</v>
      </c>
      <c r="N219" s="258">
        <f>G219/U219</f>
        <v>383.03948973248026</v>
      </c>
      <c r="O219" s="258">
        <f>H219/V219</f>
        <v>382.39841732388578</v>
      </c>
      <c r="Q219" s="342">
        <v>38789</v>
      </c>
      <c r="R219" s="342">
        <v>38635</v>
      </c>
      <c r="S219" s="342">
        <v>38474</v>
      </c>
      <c r="T219" s="342">
        <v>38311</v>
      </c>
      <c r="U219" s="342">
        <v>38147</v>
      </c>
      <c r="V219" s="342">
        <v>37981</v>
      </c>
    </row>
    <row r="220" spans="1:22">
      <c r="A220" s="17">
        <v>686</v>
      </c>
      <c r="B220" s="10" t="s">
        <v>514</v>
      </c>
      <c r="C220" s="15">
        <v>13369019.069902239</v>
      </c>
      <c r="D220" s="40">
        <v>1971676.3571779816</v>
      </c>
      <c r="E220" s="40">
        <v>2355622.4793936014</v>
      </c>
      <c r="F220" s="41">
        <v>2741739.6906921295</v>
      </c>
      <c r="G220" s="18">
        <v>2739707.098495611</v>
      </c>
      <c r="H220" s="258">
        <v>2896000.9566859035</v>
      </c>
      <c r="J220" s="258">
        <f>C220/Q220</f>
        <v>4516.5604965885941</v>
      </c>
      <c r="K220" s="258">
        <f>D220/R220</f>
        <v>676.85422491520137</v>
      </c>
      <c r="L220" s="258">
        <f>E220/S220</f>
        <v>821.63323313345006</v>
      </c>
      <c r="M220" s="258">
        <f>F220/T220</f>
        <v>972.2481172667126</v>
      </c>
      <c r="N220" s="258">
        <f>G220/U220</f>
        <v>985.50615053798958</v>
      </c>
      <c r="O220" s="258">
        <f>H220/V220</f>
        <v>1056.1637332917226</v>
      </c>
      <c r="Q220" s="342">
        <v>2960</v>
      </c>
      <c r="R220" s="342">
        <v>2913</v>
      </c>
      <c r="S220" s="342">
        <v>2867</v>
      </c>
      <c r="T220" s="342">
        <v>2820</v>
      </c>
      <c r="U220" s="342">
        <v>2780</v>
      </c>
      <c r="V220" s="342">
        <v>2742</v>
      </c>
    </row>
    <row r="221" spans="1:22">
      <c r="A221" s="17">
        <v>687</v>
      </c>
      <c r="B221" s="10" t="s">
        <v>515</v>
      </c>
      <c r="C221" s="15">
        <v>8418761.0938176252</v>
      </c>
      <c r="D221" s="40">
        <v>927780.52233849489</v>
      </c>
      <c r="E221" s="40">
        <v>1520998.4841362434</v>
      </c>
      <c r="F221" s="41">
        <v>2050789.3984965147</v>
      </c>
      <c r="G221" s="18">
        <v>2089570.9234768152</v>
      </c>
      <c r="H221" s="258">
        <v>2188054.9080701033</v>
      </c>
      <c r="J221" s="258">
        <f>C221/Q221</f>
        <v>5627.5141001454713</v>
      </c>
      <c r="K221" s="258">
        <f>D221/R221</f>
        <v>633.29728487269279</v>
      </c>
      <c r="L221" s="258">
        <f>E221/S221</f>
        <v>1059.9292572378004</v>
      </c>
      <c r="M221" s="258">
        <f>F221/T221</f>
        <v>1456.5265614321836</v>
      </c>
      <c r="N221" s="258">
        <f>G221/U221</f>
        <v>1513.0853899180415</v>
      </c>
      <c r="O221" s="258">
        <f>H221/V221</f>
        <v>1614.8006701624379</v>
      </c>
      <c r="Q221" s="342">
        <v>1496</v>
      </c>
      <c r="R221" s="342">
        <v>1465</v>
      </c>
      <c r="S221" s="342">
        <v>1435</v>
      </c>
      <c r="T221" s="342">
        <v>1408</v>
      </c>
      <c r="U221" s="342">
        <v>1381</v>
      </c>
      <c r="V221" s="342">
        <v>1355</v>
      </c>
    </row>
    <row r="222" spans="1:22">
      <c r="A222" s="17">
        <v>689</v>
      </c>
      <c r="B222" s="10" t="s">
        <v>516</v>
      </c>
      <c r="C222" s="15">
        <v>11086101.142349683</v>
      </c>
      <c r="D222" s="40">
        <v>2983395.3926680125</v>
      </c>
      <c r="E222" s="40">
        <v>2204121.3599605449</v>
      </c>
      <c r="F222" s="41">
        <v>2488265.9076719787</v>
      </c>
      <c r="G222" s="18">
        <v>2423683.7534139561</v>
      </c>
      <c r="H222" s="258">
        <v>2389652.1133318897</v>
      </c>
      <c r="J222" s="258">
        <f>C222/Q222</f>
        <v>3704.0097368358447</v>
      </c>
      <c r="K222" s="258">
        <f>D222/R222</f>
        <v>1020.313061787966</v>
      </c>
      <c r="L222" s="258">
        <f>E222/S222</f>
        <v>770.94136409952603</v>
      </c>
      <c r="M222" s="258">
        <f>F222/T222</f>
        <v>888.98388984350788</v>
      </c>
      <c r="N222" s="258">
        <f>G222/U222</f>
        <v>883.91092392923269</v>
      </c>
      <c r="O222" s="258">
        <f>H222/V222</f>
        <v>888.67687368236886</v>
      </c>
      <c r="Q222" s="342">
        <v>2993</v>
      </c>
      <c r="R222" s="342">
        <v>2924</v>
      </c>
      <c r="S222" s="342">
        <v>2859</v>
      </c>
      <c r="T222" s="342">
        <v>2799</v>
      </c>
      <c r="U222" s="342">
        <v>2742</v>
      </c>
      <c r="V222" s="342">
        <v>2689</v>
      </c>
    </row>
    <row r="223" spans="1:22">
      <c r="A223" s="17">
        <v>691</v>
      </c>
      <c r="B223" s="10" t="s">
        <v>517</v>
      </c>
      <c r="C223" s="15">
        <v>12804777.201009896</v>
      </c>
      <c r="D223" s="40">
        <v>4881582.2053661896</v>
      </c>
      <c r="E223" s="40">
        <v>4683412.2714651786</v>
      </c>
      <c r="F223" s="41">
        <v>4915330.5276373094</v>
      </c>
      <c r="G223" s="18">
        <v>5135840.8540856345</v>
      </c>
      <c r="H223" s="258">
        <v>5248476.155393553</v>
      </c>
      <c r="J223" s="258">
        <f>C223/Q223</f>
        <v>4846.6227104503769</v>
      </c>
      <c r="K223" s="258">
        <f>D223/R223</f>
        <v>1871.0548889866575</v>
      </c>
      <c r="L223" s="258">
        <f>E223/S223</f>
        <v>1816.6843566583316</v>
      </c>
      <c r="M223" s="258">
        <f>F223/T223</f>
        <v>1930.6090053563667</v>
      </c>
      <c r="N223" s="258">
        <f>G223/U223</f>
        <v>2042.083838602638</v>
      </c>
      <c r="O223" s="258">
        <f>H223/V223</f>
        <v>2111.2132563932232</v>
      </c>
      <c r="Q223" s="342">
        <v>2642</v>
      </c>
      <c r="R223" s="342">
        <v>2609</v>
      </c>
      <c r="S223" s="342">
        <v>2578</v>
      </c>
      <c r="T223" s="342">
        <v>2546</v>
      </c>
      <c r="U223" s="342">
        <v>2515</v>
      </c>
      <c r="V223" s="342">
        <v>2486</v>
      </c>
    </row>
    <row r="224" spans="1:22">
      <c r="A224" s="17">
        <v>694</v>
      </c>
      <c r="B224" s="10" t="s">
        <v>518</v>
      </c>
      <c r="C224" s="15">
        <v>48841708.082659304</v>
      </c>
      <c r="D224" s="40">
        <v>14075172.267125081</v>
      </c>
      <c r="E224" s="40">
        <v>8048807.6040574862</v>
      </c>
      <c r="F224" s="41">
        <v>9879371.2805408575</v>
      </c>
      <c r="G224" s="18">
        <v>9319659.4386678152</v>
      </c>
      <c r="H224" s="258">
        <v>9097001.2421875205</v>
      </c>
      <c r="J224" s="258">
        <f>C224/Q224</f>
        <v>1714.4058437523011</v>
      </c>
      <c r="K224" s="258">
        <f>D224/R224</f>
        <v>495.79669122283565</v>
      </c>
      <c r="L224" s="258">
        <f>E224/S224</f>
        <v>284.46042071240453</v>
      </c>
      <c r="M224" s="258">
        <f>F224/T224</f>
        <v>350.29504948200042</v>
      </c>
      <c r="N224" s="258">
        <f>G224/U224</f>
        <v>331.54249159259393</v>
      </c>
      <c r="O224" s="258">
        <f>H224/V224</f>
        <v>324.69576479235894</v>
      </c>
      <c r="Q224" s="342">
        <v>28489</v>
      </c>
      <c r="R224" s="342">
        <v>28389</v>
      </c>
      <c r="S224" s="342">
        <v>28295</v>
      </c>
      <c r="T224" s="342">
        <v>28203</v>
      </c>
      <c r="U224" s="342">
        <v>28110</v>
      </c>
      <c r="V224" s="342">
        <v>28017</v>
      </c>
    </row>
    <row r="225" spans="1:22">
      <c r="A225" s="17">
        <v>697</v>
      </c>
      <c r="B225" s="10" t="s">
        <v>519</v>
      </c>
      <c r="C225" s="15">
        <v>6078167.8085991303</v>
      </c>
      <c r="D225" s="40">
        <v>586471.86798546487</v>
      </c>
      <c r="E225" s="40">
        <v>737167.07447292912</v>
      </c>
      <c r="F225" s="41">
        <v>953931.38449666626</v>
      </c>
      <c r="G225" s="18">
        <v>1008164.3759811211</v>
      </c>
      <c r="H225" s="258">
        <v>1063462.4973430638</v>
      </c>
      <c r="J225" s="258">
        <f>C225/Q225</f>
        <v>5060.9224051616402</v>
      </c>
      <c r="K225" s="258">
        <f>D225/R225</f>
        <v>493.66318853995358</v>
      </c>
      <c r="L225" s="258">
        <f>E225/S225</f>
        <v>627.91062561578292</v>
      </c>
      <c r="M225" s="258">
        <f>F225/T225</f>
        <v>818.12297126643762</v>
      </c>
      <c r="N225" s="258">
        <f>G225/U225</f>
        <v>872.11451209439542</v>
      </c>
      <c r="O225" s="258">
        <f>H225/V225</f>
        <v>928.78820728651863</v>
      </c>
      <c r="Q225" s="342">
        <v>1201</v>
      </c>
      <c r="R225" s="342">
        <v>1188</v>
      </c>
      <c r="S225" s="342">
        <v>1174</v>
      </c>
      <c r="T225" s="342">
        <v>1166</v>
      </c>
      <c r="U225" s="342">
        <v>1156</v>
      </c>
      <c r="V225" s="342">
        <v>1145</v>
      </c>
    </row>
    <row r="226" spans="1:22">
      <c r="A226" s="17">
        <v>698</v>
      </c>
      <c r="B226" s="10" t="s">
        <v>520</v>
      </c>
      <c r="C226" s="15">
        <v>123581458.5714094</v>
      </c>
      <c r="D226" s="40">
        <v>18718793.762218881</v>
      </c>
      <c r="E226" s="40">
        <v>13175514.228315502</v>
      </c>
      <c r="F226" s="41">
        <v>21123897.561980866</v>
      </c>
      <c r="G226" s="18">
        <v>24686058.397960335</v>
      </c>
      <c r="H226" s="258">
        <v>25847669.951919153</v>
      </c>
      <c r="J226" s="258">
        <f>C226/Q226</f>
        <v>1921.8017039329663</v>
      </c>
      <c r="K226" s="258">
        <f>D226/R226</f>
        <v>289.59874007486241</v>
      </c>
      <c r="L226" s="258">
        <f>E226/S226</f>
        <v>202.84689280426619</v>
      </c>
      <c r="M226" s="258">
        <f>F226/T226</f>
        <v>323.72300985365985</v>
      </c>
      <c r="N226" s="258">
        <f>G226/U226</f>
        <v>376.66786288810056</v>
      </c>
      <c r="O226" s="258">
        <f>H226/V226</f>
        <v>392.80979228472012</v>
      </c>
      <c r="Q226" s="342">
        <v>64305</v>
      </c>
      <c r="R226" s="342">
        <v>64637</v>
      </c>
      <c r="S226" s="342">
        <v>64953</v>
      </c>
      <c r="T226" s="342">
        <v>65253</v>
      </c>
      <c r="U226" s="342">
        <v>65538</v>
      </c>
      <c r="V226" s="342">
        <v>65802</v>
      </c>
    </row>
    <row r="227" spans="1:22">
      <c r="A227" s="17">
        <v>700</v>
      </c>
      <c r="B227" s="10" t="s">
        <v>521</v>
      </c>
      <c r="C227" s="15">
        <v>12314105.658735242</v>
      </c>
      <c r="D227" s="40">
        <v>932947.78135234071</v>
      </c>
      <c r="E227" s="40">
        <v>1014932.5501018339</v>
      </c>
      <c r="F227" s="41">
        <v>1924009.5858497834</v>
      </c>
      <c r="G227" s="18">
        <v>1789544.9400146678</v>
      </c>
      <c r="H227" s="258">
        <v>1838863.1442974652</v>
      </c>
      <c r="J227" s="258">
        <f>C227/Q227</f>
        <v>2579.410485700721</v>
      </c>
      <c r="K227" s="258">
        <f>D227/R227</f>
        <v>198.28858264661864</v>
      </c>
      <c r="L227" s="258">
        <f>E227/S227</f>
        <v>218.8297865678814</v>
      </c>
      <c r="M227" s="258">
        <f>F227/T227</f>
        <v>420.64048663091023</v>
      </c>
      <c r="N227" s="258">
        <f>G227/U227</f>
        <v>396.61900266282532</v>
      </c>
      <c r="O227" s="258">
        <f>H227/V227</f>
        <v>413.1348335873883</v>
      </c>
      <c r="Q227" s="342">
        <v>4774</v>
      </c>
      <c r="R227" s="342">
        <v>4705</v>
      </c>
      <c r="S227" s="342">
        <v>4638</v>
      </c>
      <c r="T227" s="342">
        <v>4574</v>
      </c>
      <c r="U227" s="342">
        <v>4512</v>
      </c>
      <c r="V227" s="342">
        <v>4451</v>
      </c>
    </row>
    <row r="228" spans="1:22">
      <c r="A228" s="17">
        <v>702</v>
      </c>
      <c r="B228" s="10" t="s">
        <v>522</v>
      </c>
      <c r="C228" s="15">
        <v>14931669.149545068</v>
      </c>
      <c r="D228" s="40">
        <v>1883596.2560685007</v>
      </c>
      <c r="E228" s="40">
        <v>1846842.8289774149</v>
      </c>
      <c r="F228" s="41">
        <v>2538878.7141880854</v>
      </c>
      <c r="G228" s="18">
        <v>2518237.7519011898</v>
      </c>
      <c r="H228" s="258">
        <v>2556550.357492255</v>
      </c>
      <c r="J228" s="258">
        <f>C228/Q228</f>
        <v>3691.389159343651</v>
      </c>
      <c r="K228" s="258">
        <f>D228/R228</f>
        <v>474.57703604648543</v>
      </c>
      <c r="L228" s="258">
        <f>E228/S228</f>
        <v>473.18545451637584</v>
      </c>
      <c r="M228" s="258">
        <f>F228/T228</f>
        <v>660.82215361480621</v>
      </c>
      <c r="N228" s="258">
        <f>G228/U228</f>
        <v>664.79349311013459</v>
      </c>
      <c r="O228" s="258">
        <f>H228/V228</f>
        <v>683.93535513436461</v>
      </c>
      <c r="Q228" s="342">
        <v>4045</v>
      </c>
      <c r="R228" s="342">
        <v>3969</v>
      </c>
      <c r="S228" s="342">
        <v>3903</v>
      </c>
      <c r="T228" s="342">
        <v>3842</v>
      </c>
      <c r="U228" s="342">
        <v>3788</v>
      </c>
      <c r="V228" s="342">
        <v>3738</v>
      </c>
    </row>
    <row r="229" spans="1:22">
      <c r="A229" s="17">
        <v>704</v>
      </c>
      <c r="B229" s="10" t="s">
        <v>523</v>
      </c>
      <c r="C229" s="15">
        <v>7766150.7040138524</v>
      </c>
      <c r="D229" s="40">
        <v>5317878.7787526017</v>
      </c>
      <c r="E229" s="40">
        <v>5555036.0184694733</v>
      </c>
      <c r="F229" s="41">
        <v>5954208.5678787306</v>
      </c>
      <c r="G229" s="18">
        <v>6266935.4095574049</v>
      </c>
      <c r="H229" s="258">
        <v>6627369.5314611197</v>
      </c>
      <c r="J229" s="258">
        <f>C229/Q229</f>
        <v>1202.0044426580796</v>
      </c>
      <c r="K229" s="258">
        <f>D229/R229</f>
        <v>815.87584822838323</v>
      </c>
      <c r="L229" s="258">
        <f>E229/S229</f>
        <v>844.87239824630774</v>
      </c>
      <c r="M229" s="258">
        <f>F229/T229</f>
        <v>897.3939062364326</v>
      </c>
      <c r="N229" s="258">
        <f>G229/U229</f>
        <v>936.6216424387095</v>
      </c>
      <c r="O229" s="258">
        <f>H229/V229</f>
        <v>982.26908721818882</v>
      </c>
      <c r="Q229" s="342">
        <v>6461</v>
      </c>
      <c r="R229" s="342">
        <v>6518</v>
      </c>
      <c r="S229" s="342">
        <v>6575</v>
      </c>
      <c r="T229" s="342">
        <v>6635</v>
      </c>
      <c r="U229" s="342">
        <v>6691</v>
      </c>
      <c r="V229" s="342">
        <v>6747</v>
      </c>
    </row>
    <row r="230" spans="1:22">
      <c r="A230" s="17">
        <v>707</v>
      </c>
      <c r="B230" s="10" t="s">
        <v>524</v>
      </c>
      <c r="C230" s="15">
        <v>9934901.0926384404</v>
      </c>
      <c r="D230" s="40">
        <v>1464000.6011142633</v>
      </c>
      <c r="E230" s="40">
        <v>764893.65538784536</v>
      </c>
      <c r="F230" s="41">
        <v>1381445.4479645363</v>
      </c>
      <c r="G230" s="18">
        <v>1350105.0732739789</v>
      </c>
      <c r="H230" s="258">
        <v>1459866.416635212</v>
      </c>
      <c r="J230" s="258">
        <f>C230/Q230</f>
        <v>5012.5636188892231</v>
      </c>
      <c r="K230" s="258">
        <f>D230/R230</f>
        <v>753.86230747387401</v>
      </c>
      <c r="L230" s="258">
        <f>E230/S230</f>
        <v>401.30831867148237</v>
      </c>
      <c r="M230" s="258">
        <f>F230/T230</f>
        <v>736.37817055678909</v>
      </c>
      <c r="N230" s="258">
        <f>G230/U230</f>
        <v>730.97188590903022</v>
      </c>
      <c r="O230" s="258">
        <f>H230/V230</f>
        <v>802.56537473073774</v>
      </c>
      <c r="Q230" s="342">
        <v>1982</v>
      </c>
      <c r="R230" s="342">
        <v>1942</v>
      </c>
      <c r="S230" s="342">
        <v>1906</v>
      </c>
      <c r="T230" s="342">
        <v>1876</v>
      </c>
      <c r="U230" s="342">
        <v>1847</v>
      </c>
      <c r="V230" s="342">
        <v>1819</v>
      </c>
    </row>
    <row r="231" spans="1:22">
      <c r="A231" s="17">
        <v>710</v>
      </c>
      <c r="B231" s="10" t="s">
        <v>227</v>
      </c>
      <c r="C231" s="15">
        <v>71525008.229873955</v>
      </c>
      <c r="D231" s="40">
        <v>21310448.174251936</v>
      </c>
      <c r="E231" s="40">
        <v>18274245.559495553</v>
      </c>
      <c r="F231" s="41">
        <v>19627117.601448081</v>
      </c>
      <c r="G231" s="18">
        <v>20075880.032676905</v>
      </c>
      <c r="H231" s="258">
        <v>20997256.783421528</v>
      </c>
      <c r="J231" s="258">
        <f>C231/Q231</f>
        <v>2631.5308399512123</v>
      </c>
      <c r="K231" s="258">
        <f>D231/R231</f>
        <v>788.77921953777013</v>
      </c>
      <c r="L231" s="258">
        <f>E231/S231</f>
        <v>680.35165895366913</v>
      </c>
      <c r="M231" s="258">
        <f>F231/T231</f>
        <v>734.85033514725683</v>
      </c>
      <c r="N231" s="258">
        <f>G231/U231</f>
        <v>755.75515858593985</v>
      </c>
      <c r="O231" s="258">
        <f>H231/V231</f>
        <v>794.53804001292349</v>
      </c>
      <c r="Q231" s="342">
        <v>27180</v>
      </c>
      <c r="R231" s="342">
        <v>27017</v>
      </c>
      <c r="S231" s="342">
        <v>26860</v>
      </c>
      <c r="T231" s="342">
        <v>26709</v>
      </c>
      <c r="U231" s="342">
        <v>26564</v>
      </c>
      <c r="V231" s="342">
        <v>26427</v>
      </c>
    </row>
    <row r="232" spans="1:22">
      <c r="A232" s="17">
        <v>729</v>
      </c>
      <c r="B232" s="10" t="s">
        <v>525</v>
      </c>
      <c r="C232" s="15">
        <v>36205264.12298023</v>
      </c>
      <c r="D232" s="40">
        <v>8781740.0205464326</v>
      </c>
      <c r="E232" s="40">
        <v>7197082.9685980678</v>
      </c>
      <c r="F232" s="41">
        <v>9251154.8198848926</v>
      </c>
      <c r="G232" s="18">
        <v>9161390.3780960031</v>
      </c>
      <c r="H232" s="258">
        <v>9486947.8268244527</v>
      </c>
      <c r="J232" s="258">
        <f>C232/Q232</f>
        <v>4043.0222359553577</v>
      </c>
      <c r="K232" s="258">
        <f>D232/R232</f>
        <v>994.19676446806659</v>
      </c>
      <c r="L232" s="258">
        <f>E232/S232</f>
        <v>825.73232774186181</v>
      </c>
      <c r="M232" s="258">
        <f>F232/T232</f>
        <v>1075.4655684590668</v>
      </c>
      <c r="N232" s="258">
        <f>G232/U232</f>
        <v>1079.207253869243</v>
      </c>
      <c r="O232" s="258">
        <f>H232/V232</f>
        <v>1131.8238877146805</v>
      </c>
      <c r="Q232" s="342">
        <v>8955</v>
      </c>
      <c r="R232" s="342">
        <v>8833</v>
      </c>
      <c r="S232" s="342">
        <v>8716</v>
      </c>
      <c r="T232" s="342">
        <v>8602</v>
      </c>
      <c r="U232" s="342">
        <v>8489</v>
      </c>
      <c r="V232" s="342">
        <v>8382</v>
      </c>
    </row>
    <row r="233" spans="1:22">
      <c r="A233" s="17">
        <v>732</v>
      </c>
      <c r="B233" s="10" t="s">
        <v>526</v>
      </c>
      <c r="C233" s="15">
        <v>21738248.319476973</v>
      </c>
      <c r="D233" s="40">
        <v>4793152.8734893948</v>
      </c>
      <c r="E233" s="40">
        <v>4531706.6579718068</v>
      </c>
      <c r="F233" s="41">
        <v>5251596.0747483578</v>
      </c>
      <c r="G233" s="18">
        <v>5286548.7642046213</v>
      </c>
      <c r="H233" s="258">
        <v>5354236.4297045646</v>
      </c>
      <c r="J233" s="258">
        <f>C233/Q233</f>
        <v>6621.4585194873507</v>
      </c>
      <c r="K233" s="258">
        <f>D233/R233</f>
        <v>1484.8676807587965</v>
      </c>
      <c r="L233" s="258">
        <f>E233/S233</f>
        <v>1427.758871446694</v>
      </c>
      <c r="M233" s="258">
        <f>F233/T233</f>
        <v>1679.4359049403126</v>
      </c>
      <c r="N233" s="258">
        <f>G233/U233</f>
        <v>1715.854840702571</v>
      </c>
      <c r="O233" s="258">
        <f>H233/V233</f>
        <v>1762.4214712654921</v>
      </c>
      <c r="Q233" s="342">
        <v>3283</v>
      </c>
      <c r="R233" s="342">
        <v>3228</v>
      </c>
      <c r="S233" s="342">
        <v>3174</v>
      </c>
      <c r="T233" s="342">
        <v>3127</v>
      </c>
      <c r="U233" s="342">
        <v>3081</v>
      </c>
      <c r="V233" s="342">
        <v>3038</v>
      </c>
    </row>
    <row r="234" spans="1:22">
      <c r="A234" s="17">
        <v>734</v>
      </c>
      <c r="B234" s="10" t="s">
        <v>527</v>
      </c>
      <c r="C234" s="15">
        <v>131431261.96420419</v>
      </c>
      <c r="D234" s="40">
        <v>28261679.360596225</v>
      </c>
      <c r="E234" s="40">
        <v>26131462.426970802</v>
      </c>
      <c r="F234" s="41">
        <v>30539697.397882558</v>
      </c>
      <c r="G234" s="18">
        <v>30096962.309928387</v>
      </c>
      <c r="H234" s="258">
        <v>30651760.85431046</v>
      </c>
      <c r="J234" s="258">
        <f>C234/Q234</f>
        <v>2593.2020986169759</v>
      </c>
      <c r="K234" s="258">
        <f>D234/R234</f>
        <v>562.42147981286018</v>
      </c>
      <c r="L234" s="258">
        <f>E234/S234</f>
        <v>524.29651144581374</v>
      </c>
      <c r="M234" s="258">
        <f>F234/T234</f>
        <v>617.66235332664348</v>
      </c>
      <c r="N234" s="258">
        <f>G234/U234</f>
        <v>613.53505881007823</v>
      </c>
      <c r="O234" s="258">
        <f>H234/V234</f>
        <v>629.64525901913396</v>
      </c>
      <c r="Q234" s="342">
        <v>50683</v>
      </c>
      <c r="R234" s="342">
        <v>50250</v>
      </c>
      <c r="S234" s="342">
        <v>49841</v>
      </c>
      <c r="T234" s="342">
        <v>49444</v>
      </c>
      <c r="U234" s="342">
        <v>49055</v>
      </c>
      <c r="V234" s="342">
        <v>48681</v>
      </c>
    </row>
    <row r="235" spans="1:22">
      <c r="A235" s="17">
        <v>738</v>
      </c>
      <c r="B235" s="10" t="s">
        <v>528</v>
      </c>
      <c r="C235" s="15">
        <v>5459122.8096190766</v>
      </c>
      <c r="D235" s="40">
        <v>1504076.1029582839</v>
      </c>
      <c r="E235" s="40">
        <v>1480721.4670900395</v>
      </c>
      <c r="F235" s="41">
        <v>1676652.7168479348</v>
      </c>
      <c r="G235" s="18">
        <v>1588813.5148071786</v>
      </c>
      <c r="H235" s="258">
        <v>1673712.9505369919</v>
      </c>
      <c r="J235" s="258">
        <f>C235/Q235</f>
        <v>1868.9225640599373</v>
      </c>
      <c r="K235" s="258">
        <f>D235/R235</f>
        <v>516.86464019185007</v>
      </c>
      <c r="L235" s="258">
        <f>E235/S235</f>
        <v>510.59360934139295</v>
      </c>
      <c r="M235" s="258">
        <f>F235/T235</f>
        <v>579.3547743082014</v>
      </c>
      <c r="N235" s="258">
        <f>G235/U235</f>
        <v>549.76246187099605</v>
      </c>
      <c r="O235" s="258">
        <f>H235/V235</f>
        <v>580.94861177958762</v>
      </c>
      <c r="Q235" s="342">
        <v>2921</v>
      </c>
      <c r="R235" s="342">
        <v>2910</v>
      </c>
      <c r="S235" s="342">
        <v>2900</v>
      </c>
      <c r="T235" s="342">
        <v>2894</v>
      </c>
      <c r="U235" s="342">
        <v>2890</v>
      </c>
      <c r="V235" s="342">
        <v>2881</v>
      </c>
    </row>
    <row r="236" spans="1:22">
      <c r="A236" s="17">
        <v>739</v>
      </c>
      <c r="B236" s="10" t="s">
        <v>529</v>
      </c>
      <c r="C236" s="15">
        <v>13885401.835713016</v>
      </c>
      <c r="D236" s="40">
        <v>4696345.4151660437</v>
      </c>
      <c r="E236" s="40">
        <v>4129523.0748975212</v>
      </c>
      <c r="F236" s="41">
        <v>4395183.5804657293</v>
      </c>
      <c r="G236" s="18">
        <v>4267179.1662822496</v>
      </c>
      <c r="H236" s="258">
        <v>4358752.9216194749</v>
      </c>
      <c r="J236" s="258">
        <f>C236/Q236</f>
        <v>4325.6703538046777</v>
      </c>
      <c r="K236" s="258">
        <f>D236/R236</f>
        <v>1486.6557186343919</v>
      </c>
      <c r="L236" s="258">
        <f>E236/S236</f>
        <v>1327.8209244043476</v>
      </c>
      <c r="M236" s="258">
        <f>F236/T236</f>
        <v>1434.9277115461082</v>
      </c>
      <c r="N236" s="258">
        <f>G236/U236</f>
        <v>1413.9095978403743</v>
      </c>
      <c r="O236" s="258">
        <f>H236/V236</f>
        <v>1465.1270324771344</v>
      </c>
      <c r="Q236" s="342">
        <v>3210</v>
      </c>
      <c r="R236" s="342">
        <v>3159</v>
      </c>
      <c r="S236" s="342">
        <v>3110</v>
      </c>
      <c r="T236" s="342">
        <v>3063</v>
      </c>
      <c r="U236" s="342">
        <v>3018</v>
      </c>
      <c r="V236" s="342">
        <v>2975</v>
      </c>
    </row>
    <row r="237" spans="1:22">
      <c r="A237" s="17">
        <v>740</v>
      </c>
      <c r="B237" s="10" t="s">
        <v>249</v>
      </c>
      <c r="C237" s="15">
        <v>98090656.508589715</v>
      </c>
      <c r="D237" s="40">
        <v>10662729.778039875</v>
      </c>
      <c r="E237" s="40">
        <v>4263176.9113679929</v>
      </c>
      <c r="F237" s="41">
        <v>12786726.746875469</v>
      </c>
      <c r="G237" s="18">
        <v>12987836.13488056</v>
      </c>
      <c r="H237" s="258">
        <v>14404525.02893674</v>
      </c>
      <c r="J237" s="258">
        <f>C237/Q237</f>
        <v>3102.4656516617551</v>
      </c>
      <c r="K237" s="258">
        <f>D237/R237</f>
        <v>342.59967798862175</v>
      </c>
      <c r="L237" s="258">
        <f>E237/S237</f>
        <v>139.07408205676234</v>
      </c>
      <c r="M237" s="258">
        <f>F237/T237</f>
        <v>423.30343122042802</v>
      </c>
      <c r="N237" s="258">
        <f>G237/U237</f>
        <v>436.19936641076606</v>
      </c>
      <c r="O237" s="258">
        <f>H237/V237</f>
        <v>490.65076057417878</v>
      </c>
      <c r="Q237" s="342">
        <v>31617</v>
      </c>
      <c r="R237" s="342">
        <v>31123</v>
      </c>
      <c r="S237" s="342">
        <v>30654</v>
      </c>
      <c r="T237" s="342">
        <v>30207</v>
      </c>
      <c r="U237" s="342">
        <v>29775</v>
      </c>
      <c r="V237" s="342">
        <v>29358</v>
      </c>
    </row>
    <row r="238" spans="1:22">
      <c r="A238" s="17">
        <v>742</v>
      </c>
      <c r="B238" s="10" t="s">
        <v>530</v>
      </c>
      <c r="C238" s="15">
        <v>4899313.3688612208</v>
      </c>
      <c r="D238" s="40">
        <v>1403199.7544305464</v>
      </c>
      <c r="E238" s="40">
        <v>1659773.2716685836</v>
      </c>
      <c r="F238" s="41">
        <v>2007532.5922723506</v>
      </c>
      <c r="G238" s="18">
        <v>2069710.654325247</v>
      </c>
      <c r="H238" s="258">
        <v>2128428.0867347647</v>
      </c>
      <c r="J238" s="258">
        <f>C238/Q238</f>
        <v>4933.8503211089837</v>
      </c>
      <c r="K238" s="258">
        <f>D238/R238</f>
        <v>1424.5682786096918</v>
      </c>
      <c r="L238" s="258">
        <f>E238/S238</f>
        <v>1698.8467468460426</v>
      </c>
      <c r="M238" s="258">
        <f>F238/T238</f>
        <v>2065.3627492513897</v>
      </c>
      <c r="N238" s="258">
        <f>G238/U238</f>
        <v>2140.3419382887769</v>
      </c>
      <c r="O238" s="258">
        <f>H238/V238</f>
        <v>2207.912953044362</v>
      </c>
      <c r="Q238" s="342">
        <v>993</v>
      </c>
      <c r="R238" s="342">
        <v>985</v>
      </c>
      <c r="S238" s="342">
        <v>977</v>
      </c>
      <c r="T238" s="342">
        <v>972</v>
      </c>
      <c r="U238" s="342">
        <v>967</v>
      </c>
      <c r="V238" s="342">
        <v>964</v>
      </c>
    </row>
    <row r="239" spans="1:22">
      <c r="A239" s="17">
        <v>743</v>
      </c>
      <c r="B239" s="10" t="s">
        <v>531</v>
      </c>
      <c r="C239" s="15">
        <v>123666114.95576078</v>
      </c>
      <c r="D239" s="40">
        <v>30873363.810911611</v>
      </c>
      <c r="E239" s="40">
        <v>23568613.252395485</v>
      </c>
      <c r="F239" s="41">
        <v>30283228.714978464</v>
      </c>
      <c r="G239" s="18">
        <v>31522899.093791738</v>
      </c>
      <c r="H239" s="258">
        <v>32511743.983115792</v>
      </c>
      <c r="J239" s="258">
        <f>C239/Q239</f>
        <v>1896.8068309241341</v>
      </c>
      <c r="K239" s="258">
        <f>D239/R239</f>
        <v>470.19332344788552</v>
      </c>
      <c r="L239" s="258">
        <f>E239/S239</f>
        <v>356.61390909964422</v>
      </c>
      <c r="M239" s="258">
        <f>F239/T239</f>
        <v>455.48963999365969</v>
      </c>
      <c r="N239" s="258">
        <f>G239/U239</f>
        <v>471.51146651397409</v>
      </c>
      <c r="O239" s="258">
        <f>H239/V239</f>
        <v>483.79131548340513</v>
      </c>
      <c r="Q239" s="342">
        <v>65197</v>
      </c>
      <c r="R239" s="342">
        <v>65661</v>
      </c>
      <c r="S239" s="342">
        <v>66090</v>
      </c>
      <c r="T239" s="342">
        <v>66485</v>
      </c>
      <c r="U239" s="342">
        <v>66855</v>
      </c>
      <c r="V239" s="342">
        <v>67202</v>
      </c>
    </row>
    <row r="240" spans="1:22">
      <c r="A240" s="17">
        <v>746</v>
      </c>
      <c r="B240" s="10" t="s">
        <v>532</v>
      </c>
      <c r="C240" s="15">
        <v>21051579.402974751</v>
      </c>
      <c r="D240" s="40">
        <v>7476559.1838328075</v>
      </c>
      <c r="E240" s="40">
        <v>7173281.9701214638</v>
      </c>
      <c r="F240" s="41">
        <v>7722928.5978081301</v>
      </c>
      <c r="G240" s="18">
        <v>7683316.8176365569</v>
      </c>
      <c r="H240" s="258">
        <v>7894938.1032225667</v>
      </c>
      <c r="J240" s="258">
        <f>C240/Q240</f>
        <v>4472.3984285053648</v>
      </c>
      <c r="K240" s="258">
        <f>D240/R240</f>
        <v>1610.9802162966619</v>
      </c>
      <c r="L240" s="258">
        <f>E240/S240</f>
        <v>1569.3025530784214</v>
      </c>
      <c r="M240" s="258">
        <f>F240/T240</f>
        <v>1715.4439355415659</v>
      </c>
      <c r="N240" s="258">
        <f>G240/U240</f>
        <v>1733.9916085841926</v>
      </c>
      <c r="O240" s="258">
        <f>H240/V240</f>
        <v>1809.1058898310189</v>
      </c>
      <c r="Q240" s="342">
        <v>4707</v>
      </c>
      <c r="R240" s="342">
        <v>4641</v>
      </c>
      <c r="S240" s="342">
        <v>4571</v>
      </c>
      <c r="T240" s="342">
        <v>4502</v>
      </c>
      <c r="U240" s="342">
        <v>4431</v>
      </c>
      <c r="V240" s="342">
        <v>4364</v>
      </c>
    </row>
    <row r="241" spans="1:22">
      <c r="A241" s="17">
        <v>747</v>
      </c>
      <c r="B241" s="10" t="s">
        <v>533</v>
      </c>
      <c r="C241" s="15">
        <v>5805012.149375461</v>
      </c>
      <c r="D241" s="40">
        <v>1650696.6755929263</v>
      </c>
      <c r="E241" s="40">
        <v>1395241.2469283391</v>
      </c>
      <c r="F241" s="41">
        <v>1799402.8771217461</v>
      </c>
      <c r="G241" s="18">
        <v>1935059.2964331969</v>
      </c>
      <c r="H241" s="258">
        <v>1998757.674537031</v>
      </c>
      <c r="J241" s="258">
        <f>C241/Q241</f>
        <v>4348.3237073973487</v>
      </c>
      <c r="K241" s="258">
        <f>D241/R241</f>
        <v>1257.194726270317</v>
      </c>
      <c r="L241" s="258">
        <f>E241/S241</f>
        <v>1079.9080858578477</v>
      </c>
      <c r="M241" s="258">
        <f>F241/T241</f>
        <v>1411.2963742131342</v>
      </c>
      <c r="N241" s="258">
        <f>G241/U241</f>
        <v>1538.2029383411739</v>
      </c>
      <c r="O241" s="258">
        <f>H241/V241</f>
        <v>1608.0110012365494</v>
      </c>
      <c r="Q241" s="342">
        <v>1335</v>
      </c>
      <c r="R241" s="342">
        <v>1313</v>
      </c>
      <c r="S241" s="342">
        <v>1292</v>
      </c>
      <c r="T241" s="342">
        <v>1275</v>
      </c>
      <c r="U241" s="342">
        <v>1258</v>
      </c>
      <c r="V241" s="342">
        <v>1243</v>
      </c>
    </row>
    <row r="242" spans="1:22">
      <c r="A242" s="17">
        <v>748</v>
      </c>
      <c r="B242" s="10" t="s">
        <v>534</v>
      </c>
      <c r="C242" s="15">
        <v>19996106.9091736</v>
      </c>
      <c r="D242" s="40">
        <v>6827920.6129366029</v>
      </c>
      <c r="E242" s="40">
        <v>6127121.9239428062</v>
      </c>
      <c r="F242" s="41">
        <v>6607806.4659646116</v>
      </c>
      <c r="G242" s="18">
        <v>6858839.496216218</v>
      </c>
      <c r="H242" s="258">
        <v>7108183.5518210409</v>
      </c>
      <c r="J242" s="258">
        <f>C242/Q242</f>
        <v>4134.8442740226637</v>
      </c>
      <c r="K242" s="258">
        <f>D242/R242</f>
        <v>1439.2750027269399</v>
      </c>
      <c r="L242" s="258">
        <f>E242/S242</f>
        <v>1315.3975792062702</v>
      </c>
      <c r="M242" s="258">
        <f>F242/T242</f>
        <v>1444.6450515882404</v>
      </c>
      <c r="N242" s="258">
        <f>G242/U242</f>
        <v>1524.8642721690123</v>
      </c>
      <c r="O242" s="258">
        <f>H242/V242</f>
        <v>1606.3691642533427</v>
      </c>
      <c r="Q242" s="342">
        <v>4836</v>
      </c>
      <c r="R242" s="342">
        <v>4744</v>
      </c>
      <c r="S242" s="342">
        <v>4658</v>
      </c>
      <c r="T242" s="342">
        <v>4574</v>
      </c>
      <c r="U242" s="342">
        <v>4498</v>
      </c>
      <c r="V242" s="342">
        <v>4425</v>
      </c>
    </row>
    <row r="243" spans="1:22">
      <c r="A243" s="17">
        <v>749</v>
      </c>
      <c r="B243" s="10" t="s">
        <v>535</v>
      </c>
      <c r="C243" s="15">
        <v>43829920.305998966</v>
      </c>
      <c r="D243" s="40">
        <v>11096210.310701065</v>
      </c>
      <c r="E243" s="40">
        <v>11463893.521590872</v>
      </c>
      <c r="F243" s="41">
        <v>10040492.326089485</v>
      </c>
      <c r="G243" s="18">
        <v>10319496.297780667</v>
      </c>
      <c r="H243" s="258">
        <v>10559091.155614125</v>
      </c>
      <c r="J243" s="258">
        <f>C243/Q243</f>
        <v>2082.6761846518871</v>
      </c>
      <c r="K243" s="258">
        <f>D243/R243</f>
        <v>529.80377724890491</v>
      </c>
      <c r="L243" s="258">
        <f>E243/S243</f>
        <v>549.98529656452081</v>
      </c>
      <c r="M243" s="258">
        <f>F243/T243</f>
        <v>484.08911460823896</v>
      </c>
      <c r="N243" s="258">
        <f>G243/U243</f>
        <v>500.29070140013897</v>
      </c>
      <c r="O243" s="258">
        <f>H243/V243</f>
        <v>514.87668985830533</v>
      </c>
      <c r="Q243" s="342">
        <v>21045</v>
      </c>
      <c r="R243" s="342">
        <v>20944</v>
      </c>
      <c r="S243" s="342">
        <v>20844</v>
      </c>
      <c r="T243" s="342">
        <v>20741</v>
      </c>
      <c r="U243" s="342">
        <v>20627</v>
      </c>
      <c r="V243" s="342">
        <v>20508</v>
      </c>
    </row>
    <row r="244" spans="1:22">
      <c r="A244" s="17">
        <v>751</v>
      </c>
      <c r="B244" s="10" t="s">
        <v>536</v>
      </c>
      <c r="C244" s="15">
        <v>10000105.469011232</v>
      </c>
      <c r="D244" s="40">
        <v>3117691.5846888153</v>
      </c>
      <c r="E244" s="40">
        <v>3228975.8815317242</v>
      </c>
      <c r="F244" s="41">
        <v>3281682.4859333136</v>
      </c>
      <c r="G244" s="18">
        <v>3591607.134598969</v>
      </c>
      <c r="H244" s="258">
        <v>3765760.4023004244</v>
      </c>
      <c r="J244" s="258">
        <f>C244/Q244</f>
        <v>3505.1193371928607</v>
      </c>
      <c r="K244" s="258">
        <f>D244/R244</f>
        <v>1110.2890258863301</v>
      </c>
      <c r="L244" s="258">
        <f>E244/S244</f>
        <v>1167.8032121272058</v>
      </c>
      <c r="M244" s="258">
        <f>F244/T244</f>
        <v>1206.5009139460713</v>
      </c>
      <c r="N244" s="258">
        <f>G244/U244</f>
        <v>1341.1527761758659</v>
      </c>
      <c r="O244" s="258">
        <f>H244/V244</f>
        <v>1425.8842871262493</v>
      </c>
      <c r="Q244" s="342">
        <v>2853</v>
      </c>
      <c r="R244" s="342">
        <v>2808</v>
      </c>
      <c r="S244" s="342">
        <v>2765</v>
      </c>
      <c r="T244" s="342">
        <v>2720</v>
      </c>
      <c r="U244" s="342">
        <v>2678</v>
      </c>
      <c r="V244" s="342">
        <v>2641</v>
      </c>
    </row>
    <row r="245" spans="1:22">
      <c r="A245" s="17">
        <v>753</v>
      </c>
      <c r="B245" s="10" t="s">
        <v>537</v>
      </c>
      <c r="C245" s="15">
        <v>19275000.938813001</v>
      </c>
      <c r="D245" s="40">
        <v>22148254.469401807</v>
      </c>
      <c r="E245" s="40">
        <v>22084731.49372587</v>
      </c>
      <c r="F245" s="41">
        <v>21979519.724121541</v>
      </c>
      <c r="G245" s="18">
        <v>22224362.942068264</v>
      </c>
      <c r="H245" s="258">
        <v>22211186.713200524</v>
      </c>
      <c r="J245" s="258">
        <f>C245/Q245</f>
        <v>857.31445709260333</v>
      </c>
      <c r="K245" s="258">
        <f>D245/R245</f>
        <v>968.65315851309015</v>
      </c>
      <c r="L245" s="258">
        <f>E245/S245</f>
        <v>950.2896511930237</v>
      </c>
      <c r="M245" s="258">
        <f>F245/T245</f>
        <v>931.17775479247337</v>
      </c>
      <c r="N245" s="258">
        <f>G245/U245</f>
        <v>927.56105768231487</v>
      </c>
      <c r="O245" s="258">
        <f>H245/V245</f>
        <v>913.96538199327313</v>
      </c>
      <c r="Q245" s="342">
        <v>22483</v>
      </c>
      <c r="R245" s="342">
        <v>22865</v>
      </c>
      <c r="S245" s="342">
        <v>23240</v>
      </c>
      <c r="T245" s="342">
        <v>23604</v>
      </c>
      <c r="U245" s="342">
        <v>23960</v>
      </c>
      <c r="V245" s="342">
        <v>24302</v>
      </c>
    </row>
    <row r="246" spans="1:22">
      <c r="A246" s="17">
        <v>755</v>
      </c>
      <c r="B246" s="10" t="s">
        <v>538</v>
      </c>
      <c r="C246" s="15">
        <v>6598290.2989422157</v>
      </c>
      <c r="D246" s="40">
        <v>4271058.8868404767</v>
      </c>
      <c r="E246" s="40">
        <v>4206669.7920975937</v>
      </c>
      <c r="F246" s="41">
        <v>4349079.9668895472</v>
      </c>
      <c r="G246" s="18">
        <v>4044238.1684885696</v>
      </c>
      <c r="H246" s="258">
        <v>3807293.851321307</v>
      </c>
      <c r="J246" s="258">
        <f>C246/Q246</f>
        <v>1069.0684217339947</v>
      </c>
      <c r="K246" s="258">
        <f>D246/R246</f>
        <v>690.88626445171087</v>
      </c>
      <c r="L246" s="258">
        <f>E246/S246</f>
        <v>679.48147182968728</v>
      </c>
      <c r="M246" s="258">
        <f>F246/T246</f>
        <v>701.46451078863663</v>
      </c>
      <c r="N246" s="258">
        <f>G246/U246</f>
        <v>651.56084557573217</v>
      </c>
      <c r="O246" s="258">
        <f>H246/V246</f>
        <v>612.89340813285685</v>
      </c>
      <c r="Q246" s="342">
        <v>6172</v>
      </c>
      <c r="R246" s="342">
        <v>6182</v>
      </c>
      <c r="S246" s="342">
        <v>6191</v>
      </c>
      <c r="T246" s="342">
        <v>6200</v>
      </c>
      <c r="U246" s="342">
        <v>6207</v>
      </c>
      <c r="V246" s="342">
        <v>6212</v>
      </c>
    </row>
    <row r="247" spans="1:22">
      <c r="A247" s="17">
        <v>758</v>
      </c>
      <c r="B247" s="10" t="s">
        <v>539</v>
      </c>
      <c r="C247" s="15">
        <v>27283464.611309104</v>
      </c>
      <c r="D247" s="40">
        <v>2505270.0180187882</v>
      </c>
      <c r="E247" s="40">
        <v>5667210.6620063726</v>
      </c>
      <c r="F247" s="41">
        <v>5460229.46567534</v>
      </c>
      <c r="G247" s="18">
        <v>5700550.7123023402</v>
      </c>
      <c r="H247" s="258">
        <v>5991349.7527883742</v>
      </c>
      <c r="J247" s="258">
        <f>C247/Q247</f>
        <v>3385.0452371351244</v>
      </c>
      <c r="K247" s="258">
        <f>D247/R247</f>
        <v>314.41641792404471</v>
      </c>
      <c r="L247" s="258">
        <f>E247/S247</f>
        <v>719.28044955024404</v>
      </c>
      <c r="M247" s="258">
        <f>F247/T247</f>
        <v>700.20895943515518</v>
      </c>
      <c r="N247" s="258">
        <f>G247/U247</f>
        <v>738.7003644294856</v>
      </c>
      <c r="O247" s="258">
        <f>H247/V247</f>
        <v>784.72164411111646</v>
      </c>
      <c r="Q247" s="342">
        <v>8060</v>
      </c>
      <c r="R247" s="342">
        <v>7968</v>
      </c>
      <c r="S247" s="342">
        <v>7879</v>
      </c>
      <c r="T247" s="342">
        <v>7798</v>
      </c>
      <c r="U247" s="342">
        <v>7717</v>
      </c>
      <c r="V247" s="342">
        <v>7635</v>
      </c>
    </row>
    <row r="248" spans="1:22">
      <c r="A248" s="17">
        <v>759</v>
      </c>
      <c r="B248" s="10" t="s">
        <v>540</v>
      </c>
      <c r="C248" s="15">
        <v>8545321.9150293507</v>
      </c>
      <c r="D248" s="40">
        <v>2135522.5113569191</v>
      </c>
      <c r="E248" s="40">
        <v>1762114.4347341564</v>
      </c>
      <c r="F248" s="41">
        <v>1761736.5250844406</v>
      </c>
      <c r="G248" s="18">
        <v>2042536.960589312</v>
      </c>
      <c r="H248" s="258">
        <v>2225593.266299414</v>
      </c>
      <c r="J248" s="258">
        <f>C248/Q248</f>
        <v>4434.5209730302804</v>
      </c>
      <c r="K248" s="258">
        <f>D248/R248</f>
        <v>1129.9060906650366</v>
      </c>
      <c r="L248" s="258">
        <f>E248/S248</f>
        <v>948.39312956628441</v>
      </c>
      <c r="M248" s="258">
        <f>F248/T248</f>
        <v>963.75083429126948</v>
      </c>
      <c r="N248" s="258">
        <f>G248/U248</f>
        <v>1137.9035992141014</v>
      </c>
      <c r="O248" s="258">
        <f>H248/V248</f>
        <v>1260.2453376553874</v>
      </c>
      <c r="Q248" s="342">
        <v>1927</v>
      </c>
      <c r="R248" s="342">
        <v>1890</v>
      </c>
      <c r="S248" s="342">
        <v>1858</v>
      </c>
      <c r="T248" s="342">
        <v>1828</v>
      </c>
      <c r="U248" s="342">
        <v>1795</v>
      </c>
      <c r="V248" s="342">
        <v>1766</v>
      </c>
    </row>
    <row r="249" spans="1:22">
      <c r="A249" s="17">
        <v>761</v>
      </c>
      <c r="B249" s="10" t="s">
        <v>541</v>
      </c>
      <c r="C249" s="15">
        <v>30110090.578235596</v>
      </c>
      <c r="D249" s="40">
        <v>10636527.467116212</v>
      </c>
      <c r="E249" s="40">
        <v>8283058.8531638365</v>
      </c>
      <c r="F249" s="41">
        <v>8937045.8213984501</v>
      </c>
      <c r="G249" s="18">
        <v>8796351.7474048249</v>
      </c>
      <c r="H249" s="258">
        <v>9230104.2103384715</v>
      </c>
      <c r="J249" s="258">
        <f>C249/Q249</f>
        <v>3561.2170997321819</v>
      </c>
      <c r="K249" s="258">
        <f>D249/R249</f>
        <v>1271.0955386133141</v>
      </c>
      <c r="L249" s="258">
        <f>E249/S249</f>
        <v>999.52441814454403</v>
      </c>
      <c r="M249" s="258">
        <f>F249/T249</f>
        <v>1088.2910157572394</v>
      </c>
      <c r="N249" s="258">
        <f>G249/U249</f>
        <v>1080.5001532250124</v>
      </c>
      <c r="O249" s="258">
        <f>H249/V249</f>
        <v>1143.1885323679057</v>
      </c>
      <c r="Q249" s="342">
        <v>8455</v>
      </c>
      <c r="R249" s="342">
        <v>8368</v>
      </c>
      <c r="S249" s="342">
        <v>8287</v>
      </c>
      <c r="T249" s="342">
        <v>8212</v>
      </c>
      <c r="U249" s="342">
        <v>8141</v>
      </c>
      <c r="V249" s="342">
        <v>8074</v>
      </c>
    </row>
    <row r="250" spans="1:22">
      <c r="A250" s="17">
        <v>762</v>
      </c>
      <c r="B250" s="10" t="s">
        <v>542</v>
      </c>
      <c r="C250" s="15">
        <v>16217520.359680135</v>
      </c>
      <c r="D250" s="40">
        <v>4462337.881378117</v>
      </c>
      <c r="E250" s="40">
        <v>4621420.8428403912</v>
      </c>
      <c r="F250" s="41">
        <v>5491380.3298882488</v>
      </c>
      <c r="G250" s="18">
        <v>5508818.2129144669</v>
      </c>
      <c r="H250" s="258">
        <v>5740236.6761817895</v>
      </c>
      <c r="J250" s="258">
        <f>C250/Q250</f>
        <v>4398.568038969388</v>
      </c>
      <c r="K250" s="258">
        <f>D250/R250</f>
        <v>1233.0306386786729</v>
      </c>
      <c r="L250" s="258">
        <f>E250/S250</f>
        <v>1299.612160528794</v>
      </c>
      <c r="M250" s="258">
        <f>F250/T250</f>
        <v>1570.3117900738487</v>
      </c>
      <c r="N250" s="258">
        <f>G250/U250</f>
        <v>1600.4701373952548</v>
      </c>
      <c r="O250" s="258">
        <f>H250/V250</f>
        <v>1692.7858083697404</v>
      </c>
      <c r="Q250" s="342">
        <v>3687</v>
      </c>
      <c r="R250" s="342">
        <v>3619</v>
      </c>
      <c r="S250" s="342">
        <v>3556</v>
      </c>
      <c r="T250" s="342">
        <v>3497</v>
      </c>
      <c r="U250" s="342">
        <v>3442</v>
      </c>
      <c r="V250" s="342">
        <v>3391</v>
      </c>
    </row>
    <row r="251" spans="1:22">
      <c r="A251" s="17">
        <v>765</v>
      </c>
      <c r="B251" s="10" t="s">
        <v>543</v>
      </c>
      <c r="C251" s="15">
        <v>29966833.993422527</v>
      </c>
      <c r="D251" s="40">
        <v>4834309.2872977378</v>
      </c>
      <c r="E251" s="40">
        <v>6795822.5382119054</v>
      </c>
      <c r="F251" s="41">
        <v>7813066.1938274205</v>
      </c>
      <c r="G251" s="18">
        <v>7642517.9761929205</v>
      </c>
      <c r="H251" s="258">
        <v>7697786.5620166361</v>
      </c>
      <c r="J251" s="258">
        <f>C251/Q251</f>
        <v>2937.9249013159342</v>
      </c>
      <c r="K251" s="258">
        <f>D251/R251</f>
        <v>476.38049736871676</v>
      </c>
      <c r="L251" s="258">
        <f>E251/S251</f>
        <v>672.98698140343686</v>
      </c>
      <c r="M251" s="258">
        <f>F251/T251</f>
        <v>777.65165659673733</v>
      </c>
      <c r="N251" s="258">
        <f>G251/U251</f>
        <v>764.32823044233623</v>
      </c>
      <c r="O251" s="258">
        <f>H251/V251</f>
        <v>773.72465192648872</v>
      </c>
      <c r="Q251" s="342">
        <v>10200</v>
      </c>
      <c r="R251" s="342">
        <v>10148</v>
      </c>
      <c r="S251" s="342">
        <v>10098</v>
      </c>
      <c r="T251" s="342">
        <v>10047</v>
      </c>
      <c r="U251" s="342">
        <v>9999</v>
      </c>
      <c r="V251" s="342">
        <v>9949</v>
      </c>
    </row>
    <row r="252" spans="1:22">
      <c r="A252" s="17">
        <v>768</v>
      </c>
      <c r="B252" s="10" t="s">
        <v>544</v>
      </c>
      <c r="C252" s="15">
        <v>11273653.491726082</v>
      </c>
      <c r="D252" s="40">
        <v>2430389.086563861</v>
      </c>
      <c r="E252" s="40">
        <v>2951683.2180248778</v>
      </c>
      <c r="F252" s="41">
        <v>3352542.5240930975</v>
      </c>
      <c r="G252" s="18">
        <v>3401093.7989556678</v>
      </c>
      <c r="H252" s="258">
        <v>3613416.8962946422</v>
      </c>
      <c r="J252" s="258">
        <f>C252/Q252</f>
        <v>4728.881498207249</v>
      </c>
      <c r="K252" s="258">
        <f>D252/R252</f>
        <v>1039.5162902326181</v>
      </c>
      <c r="L252" s="258">
        <f>E252/S252</f>
        <v>1287.2582721434269</v>
      </c>
      <c r="M252" s="258">
        <f>F252/T252</f>
        <v>1487.3746779472483</v>
      </c>
      <c r="N252" s="258">
        <f>G252/U252</f>
        <v>1533.4056803226636</v>
      </c>
      <c r="O252" s="258">
        <f>H252/V252</f>
        <v>1653.7377099746645</v>
      </c>
      <c r="Q252" s="342">
        <v>2384</v>
      </c>
      <c r="R252" s="342">
        <v>2338</v>
      </c>
      <c r="S252" s="342">
        <v>2293</v>
      </c>
      <c r="T252" s="342">
        <v>2254</v>
      </c>
      <c r="U252" s="342">
        <v>2218</v>
      </c>
      <c r="V252" s="342">
        <v>2185</v>
      </c>
    </row>
    <row r="253" spans="1:22">
      <c r="A253" s="17">
        <v>777</v>
      </c>
      <c r="B253" s="10" t="s">
        <v>545</v>
      </c>
      <c r="C253" s="15">
        <v>35346381.699636705</v>
      </c>
      <c r="D253" s="40">
        <v>7492482.6119868187</v>
      </c>
      <c r="E253" s="40">
        <v>8095295.8423769148</v>
      </c>
      <c r="F253" s="41">
        <v>9406293.9913516603</v>
      </c>
      <c r="G253" s="18">
        <v>9853027.0788383372</v>
      </c>
      <c r="H253" s="258">
        <v>10219183.264901552</v>
      </c>
      <c r="J253" s="258">
        <f>C253/Q253</f>
        <v>4843.9607646480345</v>
      </c>
      <c r="K253" s="258">
        <f>D253/R253</f>
        <v>1046.1439000260848</v>
      </c>
      <c r="L253" s="258">
        <f>E253/S253</f>
        <v>1151.0444820669579</v>
      </c>
      <c r="M253" s="258">
        <f>F253/T253</f>
        <v>1361.4552021061891</v>
      </c>
      <c r="N253" s="258">
        <f>G253/U253</f>
        <v>1450.8948724544746</v>
      </c>
      <c r="O253" s="258">
        <f>H253/V253</f>
        <v>1530.2760205003822</v>
      </c>
      <c r="Q253" s="342">
        <v>7297</v>
      </c>
      <c r="R253" s="342">
        <v>7162</v>
      </c>
      <c r="S253" s="342">
        <v>7033</v>
      </c>
      <c r="T253" s="342">
        <v>6909</v>
      </c>
      <c r="U253" s="342">
        <v>6791</v>
      </c>
      <c r="V253" s="342">
        <v>6678</v>
      </c>
    </row>
    <row r="254" spans="1:22">
      <c r="A254" s="17">
        <v>778</v>
      </c>
      <c r="B254" s="10" t="s">
        <v>546</v>
      </c>
      <c r="C254" s="15">
        <v>27447299.935086574</v>
      </c>
      <c r="D254" s="40">
        <v>5171094.8884416427</v>
      </c>
      <c r="E254" s="40">
        <v>5781195.159936524</v>
      </c>
      <c r="F254" s="41">
        <v>5190961.6030190112</v>
      </c>
      <c r="G254" s="18">
        <v>5058921.9474738538</v>
      </c>
      <c r="H254" s="258">
        <v>5199008.3772693388</v>
      </c>
      <c r="J254" s="258">
        <f>C254/Q254</f>
        <v>4077.7447533927461</v>
      </c>
      <c r="K254" s="258">
        <f>D254/R254</f>
        <v>778.42765142881876</v>
      </c>
      <c r="L254" s="258">
        <f>E254/S254</f>
        <v>880.742711751451</v>
      </c>
      <c r="M254" s="258">
        <f>F254/T254</f>
        <v>800.08656026803499</v>
      </c>
      <c r="N254" s="258">
        <f>G254/U254</f>
        <v>788.48534094043862</v>
      </c>
      <c r="O254" s="258">
        <f>H254/V254</f>
        <v>818.87043270898391</v>
      </c>
      <c r="Q254" s="342">
        <v>6731</v>
      </c>
      <c r="R254" s="342">
        <v>6643</v>
      </c>
      <c r="S254" s="342">
        <v>6564</v>
      </c>
      <c r="T254" s="342">
        <v>6488</v>
      </c>
      <c r="U254" s="342">
        <v>6416</v>
      </c>
      <c r="V254" s="342">
        <v>6349</v>
      </c>
    </row>
    <row r="255" spans="1:22">
      <c r="A255" s="17">
        <v>781</v>
      </c>
      <c r="B255" s="10" t="s">
        <v>547</v>
      </c>
      <c r="C255" s="15">
        <v>15428972.65756635</v>
      </c>
      <c r="D255" s="40">
        <v>3579907.717353323</v>
      </c>
      <c r="E255" s="40">
        <v>3703921.3518839814</v>
      </c>
      <c r="F255" s="41">
        <v>4144077.2504178258</v>
      </c>
      <c r="G255" s="18">
        <v>4065822.9782925108</v>
      </c>
      <c r="H255" s="258">
        <v>4204361.3315073997</v>
      </c>
      <c r="J255" s="258">
        <f>C255/Q255</f>
        <v>4448.9540535081751</v>
      </c>
      <c r="K255" s="258">
        <f>D255/R255</f>
        <v>1054.1542159462083</v>
      </c>
      <c r="L255" s="258">
        <f>E255/S255</f>
        <v>1111.9547739069292</v>
      </c>
      <c r="M255" s="258">
        <f>F255/T255</f>
        <v>1267.3019114427602</v>
      </c>
      <c r="N255" s="258">
        <f>G255/U255</f>
        <v>1263.4627030119673</v>
      </c>
      <c r="O255" s="258">
        <f>H255/V255</f>
        <v>1326.7154722333228</v>
      </c>
      <c r="Q255" s="342">
        <v>3468</v>
      </c>
      <c r="R255" s="342">
        <v>3396</v>
      </c>
      <c r="S255" s="342">
        <v>3331</v>
      </c>
      <c r="T255" s="342">
        <v>3270</v>
      </c>
      <c r="U255" s="342">
        <v>3218</v>
      </c>
      <c r="V255" s="342">
        <v>3169</v>
      </c>
    </row>
    <row r="256" spans="1:22">
      <c r="A256" s="17">
        <v>783</v>
      </c>
      <c r="B256" s="10" t="s">
        <v>548</v>
      </c>
      <c r="C256" s="15">
        <v>16154840.917132638</v>
      </c>
      <c r="D256" s="40">
        <v>3569029.2796947081</v>
      </c>
      <c r="E256" s="40">
        <v>2587263.8008497702</v>
      </c>
      <c r="F256" s="41">
        <v>2639749.3055480528</v>
      </c>
      <c r="G256" s="18">
        <v>2552892.8394030649</v>
      </c>
      <c r="H256" s="258">
        <v>2656945.2112117861</v>
      </c>
      <c r="J256" s="258">
        <f>C256/Q256</f>
        <v>2493.4157921180181</v>
      </c>
      <c r="K256" s="258">
        <f>D256/R256</f>
        <v>557.5737040610386</v>
      </c>
      <c r="L256" s="258">
        <f>E256/S256</f>
        <v>408.9889030745764</v>
      </c>
      <c r="M256" s="258">
        <f>F256/T256</f>
        <v>421.95481226791122</v>
      </c>
      <c r="N256" s="258">
        <f>G256/U256</f>
        <v>412.75551162539449</v>
      </c>
      <c r="O256" s="258">
        <f>H256/V256</f>
        <v>434.28329702709811</v>
      </c>
      <c r="Q256" s="342">
        <v>6479</v>
      </c>
      <c r="R256" s="342">
        <v>6401</v>
      </c>
      <c r="S256" s="342">
        <v>6326</v>
      </c>
      <c r="T256" s="342">
        <v>6256</v>
      </c>
      <c r="U256" s="342">
        <v>6185</v>
      </c>
      <c r="V256" s="342">
        <v>6118</v>
      </c>
    </row>
    <row r="257" spans="1:22">
      <c r="A257" s="17">
        <v>785</v>
      </c>
      <c r="B257" s="10" t="s">
        <v>549</v>
      </c>
      <c r="C257" s="15">
        <v>15215685.077220371</v>
      </c>
      <c r="D257" s="40">
        <v>5181446.9447192056</v>
      </c>
      <c r="E257" s="40">
        <v>5443512.0686485544</v>
      </c>
      <c r="F257" s="41">
        <v>5786325.5916236276</v>
      </c>
      <c r="G257" s="18">
        <v>5933852.6000838252</v>
      </c>
      <c r="H257" s="258">
        <v>5898034.7059196513</v>
      </c>
      <c r="J257" s="258">
        <f>C257/Q257</f>
        <v>5847.688346356791</v>
      </c>
      <c r="K257" s="258">
        <f>D257/R257</f>
        <v>2035.1323427805207</v>
      </c>
      <c r="L257" s="258">
        <f>E257/S257</f>
        <v>2182.6431710699899</v>
      </c>
      <c r="M257" s="258">
        <f>F257/T257</f>
        <v>2364.661050929149</v>
      </c>
      <c r="N257" s="258">
        <f>G257/U257</f>
        <v>2469.351893501384</v>
      </c>
      <c r="O257" s="258">
        <f>H257/V257</f>
        <v>2497.0511032682689</v>
      </c>
      <c r="Q257" s="342">
        <v>2602</v>
      </c>
      <c r="R257" s="342">
        <v>2546</v>
      </c>
      <c r="S257" s="342">
        <v>2494</v>
      </c>
      <c r="T257" s="342">
        <v>2447</v>
      </c>
      <c r="U257" s="342">
        <v>2403</v>
      </c>
      <c r="V257" s="342">
        <v>2362</v>
      </c>
    </row>
    <row r="258" spans="1:22">
      <c r="A258" s="17">
        <v>790</v>
      </c>
      <c r="B258" s="10" t="s">
        <v>246</v>
      </c>
      <c r="C258" s="15">
        <v>75845032.933231771</v>
      </c>
      <c r="D258" s="40">
        <v>18412648.269281786</v>
      </c>
      <c r="E258" s="40">
        <v>16090755.644451369</v>
      </c>
      <c r="F258" s="41">
        <v>18038955.052242998</v>
      </c>
      <c r="G258" s="18">
        <v>17871920.198034834</v>
      </c>
      <c r="H258" s="258">
        <v>18414978.422851026</v>
      </c>
      <c r="J258" s="258">
        <f>C258/Q258</f>
        <v>3228.9596378403412</v>
      </c>
      <c r="K258" s="258">
        <f>D258/R258</f>
        <v>792.41901658124402</v>
      </c>
      <c r="L258" s="258">
        <f>E258/S258</f>
        <v>699.5980714978856</v>
      </c>
      <c r="M258" s="258">
        <f>F258/T258</f>
        <v>792.18984902915986</v>
      </c>
      <c r="N258" s="258">
        <f>G258/U258</f>
        <v>792.26528052286699</v>
      </c>
      <c r="O258" s="258">
        <f>H258/V258</f>
        <v>823.899531244733</v>
      </c>
      <c r="Q258" s="342">
        <v>23489</v>
      </c>
      <c r="R258" s="342">
        <v>23236</v>
      </c>
      <c r="S258" s="342">
        <v>23000</v>
      </c>
      <c r="T258" s="342">
        <v>22771</v>
      </c>
      <c r="U258" s="342">
        <v>22558</v>
      </c>
      <c r="V258" s="342">
        <v>22351</v>
      </c>
    </row>
    <row r="259" spans="1:22">
      <c r="A259" s="17">
        <v>791</v>
      </c>
      <c r="B259" s="10" t="s">
        <v>255</v>
      </c>
      <c r="C259" s="15">
        <v>25093808.71945839</v>
      </c>
      <c r="D259" s="40">
        <v>8305201.751989821</v>
      </c>
      <c r="E259" s="40">
        <v>7122085.7055828422</v>
      </c>
      <c r="F259" s="41">
        <v>7877078.4630583366</v>
      </c>
      <c r="G259" s="18">
        <v>7974878.6888390938</v>
      </c>
      <c r="H259" s="258">
        <v>8455685.8574948981</v>
      </c>
      <c r="J259" s="258">
        <f>C259/Q259</f>
        <v>5008.744255380916</v>
      </c>
      <c r="K259" s="258">
        <f>D259/R259</f>
        <v>1687.3632165765584</v>
      </c>
      <c r="L259" s="258">
        <f>E259/S259</f>
        <v>1472.4179668354025</v>
      </c>
      <c r="M259" s="258">
        <f>F259/T259</f>
        <v>1655.8920460496818</v>
      </c>
      <c r="N259" s="258">
        <f>G259/U259</f>
        <v>1704.3980954988447</v>
      </c>
      <c r="O259" s="258">
        <f>H259/V259</f>
        <v>1835.7980585095306</v>
      </c>
      <c r="Q259" s="342">
        <v>5010</v>
      </c>
      <c r="R259" s="342">
        <v>4922</v>
      </c>
      <c r="S259" s="342">
        <v>4837</v>
      </c>
      <c r="T259" s="342">
        <v>4757</v>
      </c>
      <c r="U259" s="342">
        <v>4679</v>
      </c>
      <c r="V259" s="342">
        <v>4606</v>
      </c>
    </row>
    <row r="260" spans="1:22">
      <c r="A260" s="17">
        <v>831</v>
      </c>
      <c r="B260" s="10" t="s">
        <v>550</v>
      </c>
      <c r="C260" s="15">
        <v>7133419.9815944973</v>
      </c>
      <c r="D260" s="40">
        <v>2839898.4763126755</v>
      </c>
      <c r="E260" s="40">
        <v>2392618.6559505514</v>
      </c>
      <c r="F260" s="41">
        <v>2726057.1571285622</v>
      </c>
      <c r="G260" s="18">
        <v>2757349.618257144</v>
      </c>
      <c r="H260" s="258">
        <v>2908340.154219727</v>
      </c>
      <c r="J260" s="258">
        <f>C260/Q260</f>
        <v>1561.9487588339166</v>
      </c>
      <c r="K260" s="258">
        <f>D260/R260</f>
        <v>626.21796611084358</v>
      </c>
      <c r="L260" s="258">
        <f>E260/S260</f>
        <v>531.57490689858946</v>
      </c>
      <c r="M260" s="258">
        <f>F260/T260</f>
        <v>609.9926509573869</v>
      </c>
      <c r="N260" s="258">
        <f>G260/U260</f>
        <v>621.58467499033907</v>
      </c>
      <c r="O260" s="258">
        <f>H260/V260</f>
        <v>660.08628103035107</v>
      </c>
      <c r="Q260" s="342">
        <v>4567</v>
      </c>
      <c r="R260" s="342">
        <v>4535</v>
      </c>
      <c r="S260" s="342">
        <v>4501</v>
      </c>
      <c r="T260" s="342">
        <v>4469</v>
      </c>
      <c r="U260" s="342">
        <v>4436</v>
      </c>
      <c r="V260" s="342">
        <v>4406</v>
      </c>
    </row>
    <row r="261" spans="1:22">
      <c r="A261" s="17">
        <v>832</v>
      </c>
      <c r="B261" s="10" t="s">
        <v>551</v>
      </c>
      <c r="C261" s="15">
        <v>20453204.601786129</v>
      </c>
      <c r="D261" s="40">
        <v>8657203.2145301308</v>
      </c>
      <c r="E261" s="40">
        <v>8511218.3815592658</v>
      </c>
      <c r="F261" s="41">
        <v>8955283.878279563</v>
      </c>
      <c r="G261" s="18">
        <v>8897132.9129168391</v>
      </c>
      <c r="H261" s="258">
        <v>8852438.0437413994</v>
      </c>
      <c r="J261" s="258">
        <f>C261/Q261</f>
        <v>5392.355550167711</v>
      </c>
      <c r="K261" s="258">
        <f>D261/R261</f>
        <v>2317.2385477864377</v>
      </c>
      <c r="L261" s="258">
        <f>E261/S261</f>
        <v>2310.9471576321657</v>
      </c>
      <c r="M261" s="258">
        <f>F261/T261</f>
        <v>2467.0203521431304</v>
      </c>
      <c r="N261" s="258">
        <f>G261/U261</f>
        <v>2486.6218314468529</v>
      </c>
      <c r="O261" s="258">
        <f>H261/V261</f>
        <v>2509.9058814123614</v>
      </c>
      <c r="Q261" s="342">
        <v>3793</v>
      </c>
      <c r="R261" s="342">
        <v>3736</v>
      </c>
      <c r="S261" s="342">
        <v>3683</v>
      </c>
      <c r="T261" s="342">
        <v>3630</v>
      </c>
      <c r="U261" s="342">
        <v>3578</v>
      </c>
      <c r="V261" s="342">
        <v>3527</v>
      </c>
    </row>
    <row r="262" spans="1:22">
      <c r="A262" s="17">
        <v>833</v>
      </c>
      <c r="B262" s="10" t="s">
        <v>552</v>
      </c>
      <c r="C262" s="15">
        <v>5050805.9140162328</v>
      </c>
      <c r="D262" s="40">
        <v>1689480.7186240419</v>
      </c>
      <c r="E262" s="40">
        <v>1618246.6878825759</v>
      </c>
      <c r="F262" s="41">
        <v>2080136.9829142638</v>
      </c>
      <c r="G262" s="18">
        <v>2063075.4349982436</v>
      </c>
      <c r="H262" s="258">
        <v>2061204.5703376699</v>
      </c>
      <c r="J262" s="258">
        <f>C262/Q262</f>
        <v>3019.0113054490334</v>
      </c>
      <c r="K262" s="258">
        <f>D262/R262</f>
        <v>1006.2422386087206</v>
      </c>
      <c r="L262" s="258">
        <f>E262/S262</f>
        <v>962.09672287905823</v>
      </c>
      <c r="M262" s="258">
        <f>F262/T262</f>
        <v>1234.5026604832426</v>
      </c>
      <c r="N262" s="258">
        <f>G262/U262</f>
        <v>1222.2010870842676</v>
      </c>
      <c r="O262" s="258">
        <f>H262/V262</f>
        <v>1217.4864561947254</v>
      </c>
      <c r="Q262" s="342">
        <v>1673</v>
      </c>
      <c r="R262" s="342">
        <v>1679</v>
      </c>
      <c r="S262" s="342">
        <v>1682</v>
      </c>
      <c r="T262" s="342">
        <v>1685</v>
      </c>
      <c r="U262" s="342">
        <v>1688</v>
      </c>
      <c r="V262" s="342">
        <v>1693</v>
      </c>
    </row>
    <row r="263" spans="1:22">
      <c r="A263" s="17">
        <v>834</v>
      </c>
      <c r="B263" s="10" t="s">
        <v>553</v>
      </c>
      <c r="C263" s="15">
        <v>14226790.538658656</v>
      </c>
      <c r="D263" s="40">
        <v>4172956.8979618512</v>
      </c>
      <c r="E263" s="40">
        <v>4411848.198464375</v>
      </c>
      <c r="F263" s="41">
        <v>4751257.3904423704</v>
      </c>
      <c r="G263" s="18">
        <v>4789514.76738487</v>
      </c>
      <c r="H263" s="258">
        <v>4458650.9913077746</v>
      </c>
      <c r="J263" s="258">
        <f>C263/Q263</f>
        <v>2410.5033105148518</v>
      </c>
      <c r="K263" s="258">
        <f>D263/R263</f>
        <v>713.56992099210856</v>
      </c>
      <c r="L263" s="258">
        <f>E263/S263</f>
        <v>761.31979265994391</v>
      </c>
      <c r="M263" s="258">
        <f>F263/T263</f>
        <v>827.16876574553805</v>
      </c>
      <c r="N263" s="258">
        <f>G263/U263</f>
        <v>841.00347100700083</v>
      </c>
      <c r="O263" s="258">
        <f>H263/V263</f>
        <v>789.42120950916683</v>
      </c>
      <c r="Q263" s="342">
        <v>5902</v>
      </c>
      <c r="R263" s="342">
        <v>5848</v>
      </c>
      <c r="S263" s="342">
        <v>5795</v>
      </c>
      <c r="T263" s="342">
        <v>5744</v>
      </c>
      <c r="U263" s="342">
        <v>5695</v>
      </c>
      <c r="V263" s="342">
        <v>5648</v>
      </c>
    </row>
    <row r="264" spans="1:22">
      <c r="A264" s="17">
        <v>837</v>
      </c>
      <c r="B264" s="10" t="s">
        <v>554</v>
      </c>
      <c r="C264" s="15">
        <v>374038735.57721734</v>
      </c>
      <c r="D264" s="40">
        <v>58343614.351641037</v>
      </c>
      <c r="E264" s="40">
        <v>80845550.119054943</v>
      </c>
      <c r="F264" s="41">
        <v>125176407.4414176</v>
      </c>
      <c r="G264" s="18">
        <v>126504069.67878842</v>
      </c>
      <c r="H264" s="258">
        <v>127443692.37653802</v>
      </c>
      <c r="J264" s="258">
        <f>C264/Q264</f>
        <v>1508.71955879451</v>
      </c>
      <c r="K264" s="258">
        <f>D264/R264</f>
        <v>232.48358032675202</v>
      </c>
      <c r="L264" s="258">
        <f>E264/S264</f>
        <v>318.48642711855337</v>
      </c>
      <c r="M264" s="258">
        <f>F264/T264</f>
        <v>487.85361415438723</v>
      </c>
      <c r="N264" s="258">
        <f>G264/U264</f>
        <v>488.07277134926915</v>
      </c>
      <c r="O264" s="258">
        <f>H264/V264</f>
        <v>487.02672522437211</v>
      </c>
      <c r="Q264" s="342">
        <v>247918</v>
      </c>
      <c r="R264" s="342">
        <v>250958</v>
      </c>
      <c r="S264" s="342">
        <v>253843</v>
      </c>
      <c r="T264" s="342">
        <v>256586</v>
      </c>
      <c r="U264" s="342">
        <v>259191</v>
      </c>
      <c r="V264" s="342">
        <v>261677</v>
      </c>
    </row>
    <row r="265" spans="1:22">
      <c r="A265" s="17">
        <v>844</v>
      </c>
      <c r="B265" s="10" t="s">
        <v>555</v>
      </c>
      <c r="C265" s="15">
        <v>6886467.0035145739</v>
      </c>
      <c r="D265" s="40">
        <v>530289.95569128636</v>
      </c>
      <c r="E265" s="40">
        <v>681168.77582741668</v>
      </c>
      <c r="F265" s="41">
        <v>1035691.7551788399</v>
      </c>
      <c r="G265" s="18">
        <v>1136380.8145703052</v>
      </c>
      <c r="H265" s="258">
        <v>1326020.5429126876</v>
      </c>
      <c r="J265" s="258">
        <f>C265/Q265</f>
        <v>4710.3057479579847</v>
      </c>
      <c r="K265" s="258">
        <f>D265/R265</f>
        <v>366.47543586128984</v>
      </c>
      <c r="L265" s="258">
        <f>E265/S265</f>
        <v>475.01309332455838</v>
      </c>
      <c r="M265" s="258">
        <f>F265/T265</f>
        <v>728.334567636315</v>
      </c>
      <c r="N265" s="258">
        <f>G265/U265</f>
        <v>804.80227660786488</v>
      </c>
      <c r="O265" s="258">
        <f>H265/V265</f>
        <v>945.80637868237352</v>
      </c>
      <c r="Q265" s="342">
        <v>1462</v>
      </c>
      <c r="R265" s="342">
        <v>1447</v>
      </c>
      <c r="S265" s="342">
        <v>1434</v>
      </c>
      <c r="T265" s="342">
        <v>1422</v>
      </c>
      <c r="U265" s="342">
        <v>1412</v>
      </c>
      <c r="V265" s="342">
        <v>1402</v>
      </c>
    </row>
    <row r="266" spans="1:22">
      <c r="A266" s="17">
        <v>845</v>
      </c>
      <c r="B266" s="10" t="s">
        <v>556</v>
      </c>
      <c r="C266" s="15">
        <v>11939763.787081286</v>
      </c>
      <c r="D266" s="40">
        <v>4044892.1016351455</v>
      </c>
      <c r="E266" s="40">
        <v>4214175.8135496303</v>
      </c>
      <c r="F266" s="41">
        <v>4093796.9246246503</v>
      </c>
      <c r="G266" s="18">
        <v>4478786.7591861272</v>
      </c>
      <c r="H266" s="258">
        <v>4554999.9904859988</v>
      </c>
      <c r="J266" s="258">
        <f>C266/Q266</f>
        <v>4238.4677980409251</v>
      </c>
      <c r="K266" s="258">
        <f>D266/R266</f>
        <v>1462.8904526709387</v>
      </c>
      <c r="L266" s="258">
        <f>E266/S266</f>
        <v>1550.4693942419538</v>
      </c>
      <c r="M266" s="258">
        <f>F266/T266</f>
        <v>1529.8194785592864</v>
      </c>
      <c r="N266" s="258">
        <f>G266/U266</f>
        <v>1698.4401817163925</v>
      </c>
      <c r="O266" s="258">
        <f>H266/V266</f>
        <v>1753.2717438360273</v>
      </c>
      <c r="Q266" s="342">
        <v>2817</v>
      </c>
      <c r="R266" s="342">
        <v>2765</v>
      </c>
      <c r="S266" s="342">
        <v>2718</v>
      </c>
      <c r="T266" s="342">
        <v>2676</v>
      </c>
      <c r="U266" s="342">
        <v>2637</v>
      </c>
      <c r="V266" s="342">
        <v>2598</v>
      </c>
    </row>
    <row r="267" spans="1:22">
      <c r="A267" s="17">
        <v>846</v>
      </c>
      <c r="B267" s="10" t="s">
        <v>557</v>
      </c>
      <c r="C267" s="15">
        <v>20813312.40030776</v>
      </c>
      <c r="D267" s="40">
        <v>6967334.1514010187</v>
      </c>
      <c r="E267" s="40">
        <v>5978127.3276195293</v>
      </c>
      <c r="F267" s="41">
        <v>6285444.0199900027</v>
      </c>
      <c r="G267" s="18">
        <v>6284771.4012700533</v>
      </c>
      <c r="H267" s="258">
        <v>6490827.3774574399</v>
      </c>
      <c r="J267" s="258">
        <f>C267/Q267</f>
        <v>4339.7231860524935</v>
      </c>
      <c r="K267" s="258">
        <f>D267/R267</f>
        <v>1478.6362800087052</v>
      </c>
      <c r="L267" s="258">
        <f>E267/S267</f>
        <v>1290.6147080353041</v>
      </c>
      <c r="M267" s="258">
        <f>F267/T267</f>
        <v>1380.2029029402729</v>
      </c>
      <c r="N267" s="258">
        <f>G267/U267</f>
        <v>1403.1639654543544</v>
      </c>
      <c r="O267" s="258">
        <f>H267/V267</f>
        <v>1472.844878025287</v>
      </c>
      <c r="Q267" s="342">
        <v>4796</v>
      </c>
      <c r="R267" s="342">
        <v>4712</v>
      </c>
      <c r="S267" s="342">
        <v>4632</v>
      </c>
      <c r="T267" s="342">
        <v>4554</v>
      </c>
      <c r="U267" s="342">
        <v>4479</v>
      </c>
      <c r="V267" s="342">
        <v>4407</v>
      </c>
    </row>
    <row r="268" spans="1:22">
      <c r="A268" s="17">
        <v>848</v>
      </c>
      <c r="B268" s="10" t="s">
        <v>558</v>
      </c>
      <c r="C268" s="15">
        <v>18921840.954234391</v>
      </c>
      <c r="D268" s="40">
        <v>6427218.8421944333</v>
      </c>
      <c r="E268" s="40">
        <v>5141069.3474592809</v>
      </c>
      <c r="F268" s="41">
        <v>6484863.3019163506</v>
      </c>
      <c r="G268" s="18">
        <v>6406225.6750026811</v>
      </c>
      <c r="H268" s="258">
        <v>6531581.5434046602</v>
      </c>
      <c r="J268" s="258">
        <f>C268/Q268</f>
        <v>4580.4504851693027</v>
      </c>
      <c r="K268" s="258">
        <f>D268/R268</f>
        <v>1581.5006993588665</v>
      </c>
      <c r="L268" s="258">
        <f>E268/S268</f>
        <v>1285.9102920108257</v>
      </c>
      <c r="M268" s="258">
        <f>F268/T268</f>
        <v>1646.3222396334986</v>
      </c>
      <c r="N268" s="258">
        <f>G268/U268</f>
        <v>1649.813462529663</v>
      </c>
      <c r="O268" s="258">
        <f>H268/V268</f>
        <v>1705.8191547152417</v>
      </c>
      <c r="Q268" s="342">
        <v>4131</v>
      </c>
      <c r="R268" s="342">
        <v>4064</v>
      </c>
      <c r="S268" s="342">
        <v>3998</v>
      </c>
      <c r="T268" s="342">
        <v>3939</v>
      </c>
      <c r="U268" s="342">
        <v>3883</v>
      </c>
      <c r="V268" s="342">
        <v>3829</v>
      </c>
    </row>
    <row r="269" spans="1:22">
      <c r="A269" s="17">
        <v>849</v>
      </c>
      <c r="B269" s="10" t="s">
        <v>559</v>
      </c>
      <c r="C269" s="15">
        <v>12067513.678400524</v>
      </c>
      <c r="D269" s="40">
        <v>5134259.1672555832</v>
      </c>
      <c r="E269" s="40">
        <v>5140698.231995794</v>
      </c>
      <c r="F269" s="41">
        <v>5186772.752262285</v>
      </c>
      <c r="G269" s="18">
        <v>5159252.5767934099</v>
      </c>
      <c r="H269" s="258">
        <v>5225893.5404599635</v>
      </c>
      <c r="J269" s="258">
        <f>C269/Q269</f>
        <v>4265.6464045247521</v>
      </c>
      <c r="K269" s="258">
        <f>D269/R269</f>
        <v>1858.2190254272832</v>
      </c>
      <c r="L269" s="258">
        <f>E269/S269</f>
        <v>1904.6677406431249</v>
      </c>
      <c r="M269" s="258">
        <f>F269/T269</f>
        <v>1966.9217869784925</v>
      </c>
      <c r="N269" s="258">
        <f>G269/U269</f>
        <v>2000.4856831304419</v>
      </c>
      <c r="O269" s="258">
        <f>H269/V269</f>
        <v>2070.4808004991933</v>
      </c>
      <c r="Q269" s="342">
        <v>2829</v>
      </c>
      <c r="R269" s="342">
        <v>2763</v>
      </c>
      <c r="S269" s="342">
        <v>2699</v>
      </c>
      <c r="T269" s="342">
        <v>2637</v>
      </c>
      <c r="U269" s="342">
        <v>2579</v>
      </c>
      <c r="V269" s="342">
        <v>2524</v>
      </c>
    </row>
    <row r="270" spans="1:22">
      <c r="A270" s="17">
        <v>850</v>
      </c>
      <c r="B270" s="10" t="s">
        <v>560</v>
      </c>
      <c r="C270" s="15">
        <v>7135353.5971885053</v>
      </c>
      <c r="D270" s="40">
        <v>2595262.1045673341</v>
      </c>
      <c r="E270" s="40">
        <v>2345706.1625531255</v>
      </c>
      <c r="F270" s="41">
        <v>2836165.3364906488</v>
      </c>
      <c r="G270" s="18">
        <v>2975828.6026471914</v>
      </c>
      <c r="H270" s="258">
        <v>2896111.2980362475</v>
      </c>
      <c r="J270" s="258">
        <f>C270/Q270</f>
        <v>2975.543618510636</v>
      </c>
      <c r="K270" s="258">
        <f>D270/R270</f>
        <v>1084.0693836956282</v>
      </c>
      <c r="L270" s="258">
        <f>E270/S270</f>
        <v>981.46701362055467</v>
      </c>
      <c r="M270" s="258">
        <f>F270/T270</f>
        <v>1190.1658986532307</v>
      </c>
      <c r="N270" s="258">
        <f>G270/U270</f>
        <v>1251.9262106214519</v>
      </c>
      <c r="O270" s="258">
        <f>H270/V270</f>
        <v>1223.0199738328747</v>
      </c>
      <c r="Q270" s="342">
        <v>2398</v>
      </c>
      <c r="R270" s="342">
        <v>2394</v>
      </c>
      <c r="S270" s="342">
        <v>2390</v>
      </c>
      <c r="T270" s="342">
        <v>2383</v>
      </c>
      <c r="U270" s="342">
        <v>2377</v>
      </c>
      <c r="V270" s="342">
        <v>2368</v>
      </c>
    </row>
    <row r="271" spans="1:22">
      <c r="A271" s="17">
        <v>851</v>
      </c>
      <c r="B271" s="10" t="s">
        <v>561</v>
      </c>
      <c r="C271" s="15">
        <v>46732566.966335215</v>
      </c>
      <c r="D271" s="40">
        <v>15222680.10531399</v>
      </c>
      <c r="E271" s="40">
        <v>9544144.1964656468</v>
      </c>
      <c r="F271" s="41">
        <v>12728147.300809056</v>
      </c>
      <c r="G271" s="18">
        <v>13336978.463342683</v>
      </c>
      <c r="H271" s="258">
        <v>13883940.367927089</v>
      </c>
      <c r="J271" s="258">
        <f>C271/Q271</f>
        <v>2206.1354372060246</v>
      </c>
      <c r="K271" s="258">
        <f>D271/R271</f>
        <v>723.75220393258166</v>
      </c>
      <c r="L271" s="258">
        <f>E271/S271</f>
        <v>456.91996344626801</v>
      </c>
      <c r="M271" s="258">
        <f>F271/T271</f>
        <v>613.46381823833894</v>
      </c>
      <c r="N271" s="258">
        <f>G271/U271</f>
        <v>647.04921712316536</v>
      </c>
      <c r="O271" s="258">
        <f>H271/V271</f>
        <v>678.0592092169901</v>
      </c>
      <c r="Q271" s="342">
        <v>21183</v>
      </c>
      <c r="R271" s="342">
        <v>21033</v>
      </c>
      <c r="S271" s="342">
        <v>20888</v>
      </c>
      <c r="T271" s="342">
        <v>20748</v>
      </c>
      <c r="U271" s="342">
        <v>20612</v>
      </c>
      <c r="V271" s="342">
        <v>20476</v>
      </c>
    </row>
    <row r="272" spans="1:22">
      <c r="A272" s="17">
        <v>853</v>
      </c>
      <c r="B272" s="10" t="s">
        <v>562</v>
      </c>
      <c r="C272" s="15">
        <v>319666429.30933201</v>
      </c>
      <c r="D272" s="40">
        <v>80777308.004626811</v>
      </c>
      <c r="E272" s="40">
        <v>70595804.140643463</v>
      </c>
      <c r="F272" s="41">
        <v>99832393.055741966</v>
      </c>
      <c r="G272" s="18">
        <v>100711860.67262255</v>
      </c>
      <c r="H272" s="258">
        <v>101843421.1462087</v>
      </c>
      <c r="J272" s="258">
        <f>C272/Q272</f>
        <v>1618.8592822455334</v>
      </c>
      <c r="K272" s="258">
        <f>D272/R272</f>
        <v>406.39808015851366</v>
      </c>
      <c r="L272" s="258">
        <f>E272/S272</f>
        <v>352.94549088158357</v>
      </c>
      <c r="M272" s="258">
        <f>F272/T272</f>
        <v>496.07637025571927</v>
      </c>
      <c r="N272" s="258">
        <f>G272/U272</f>
        <v>497.48992626270768</v>
      </c>
      <c r="O272" s="258">
        <f>H272/V272</f>
        <v>500.20098301224778</v>
      </c>
      <c r="Q272" s="342">
        <v>197464</v>
      </c>
      <c r="R272" s="342">
        <v>198764</v>
      </c>
      <c r="S272" s="342">
        <v>200019</v>
      </c>
      <c r="T272" s="342">
        <v>201244</v>
      </c>
      <c r="U272" s="342">
        <v>202440</v>
      </c>
      <c r="V272" s="342">
        <v>203605</v>
      </c>
    </row>
    <row r="273" spans="1:22">
      <c r="A273" s="17">
        <v>854</v>
      </c>
      <c r="B273" s="10" t="s">
        <v>563</v>
      </c>
      <c r="C273" s="15">
        <v>16961103.742891785</v>
      </c>
      <c r="D273" s="40">
        <v>3560791.8994540139</v>
      </c>
      <c r="E273" s="40">
        <v>2114763.2674966734</v>
      </c>
      <c r="F273" s="41">
        <v>2707875.9080093624</v>
      </c>
      <c r="G273" s="18">
        <v>2942602.4313682225</v>
      </c>
      <c r="H273" s="258">
        <v>3236467.3953013634</v>
      </c>
      <c r="J273" s="258">
        <f>C273/Q273</f>
        <v>5335.3582078929803</v>
      </c>
      <c r="K273" s="258">
        <f>D273/R273</f>
        <v>1141.6453669297896</v>
      </c>
      <c r="L273" s="258">
        <f>E273/S273</f>
        <v>690.19688886967151</v>
      </c>
      <c r="M273" s="258">
        <f>F273/T273</f>
        <v>898.43261712321248</v>
      </c>
      <c r="N273" s="258">
        <f>G273/U273</f>
        <v>991.44286771166526</v>
      </c>
      <c r="O273" s="258">
        <f>H273/V273</f>
        <v>1107.2416679101482</v>
      </c>
      <c r="Q273" s="342">
        <v>3179</v>
      </c>
      <c r="R273" s="342">
        <v>3119</v>
      </c>
      <c r="S273" s="342">
        <v>3064</v>
      </c>
      <c r="T273" s="342">
        <v>3014</v>
      </c>
      <c r="U273" s="342">
        <v>2968</v>
      </c>
      <c r="V273" s="342">
        <v>2923</v>
      </c>
    </row>
    <row r="274" spans="1:22">
      <c r="A274" s="17">
        <v>857</v>
      </c>
      <c r="B274" s="10" t="s">
        <v>564</v>
      </c>
      <c r="C274" s="15">
        <v>11144149.331981415</v>
      </c>
      <c r="D274" s="40">
        <v>-263040.84486123244</v>
      </c>
      <c r="E274" s="40">
        <v>27518.854355755378</v>
      </c>
      <c r="F274" s="41">
        <v>341601.75980372238</v>
      </c>
      <c r="G274" s="18">
        <v>384049.56813336897</v>
      </c>
      <c r="H274" s="258">
        <v>535023.24926254014</v>
      </c>
      <c r="J274" s="258">
        <f>C274/Q274</f>
        <v>4784.9503357584435</v>
      </c>
      <c r="K274" s="258">
        <f>D274/R274</f>
        <v>-115.21719003996165</v>
      </c>
      <c r="L274" s="258">
        <f>E274/S274</f>
        <v>12.263304080104893</v>
      </c>
      <c r="M274" s="258">
        <f>F274/T274</f>
        <v>154.78104204971561</v>
      </c>
      <c r="N274" s="258">
        <f>G274/U274</f>
        <v>176.65573511194526</v>
      </c>
      <c r="O274" s="258">
        <f>H274/V274</f>
        <v>249.77742729343609</v>
      </c>
      <c r="Q274" s="342">
        <v>2329</v>
      </c>
      <c r="R274" s="342">
        <v>2283</v>
      </c>
      <c r="S274" s="342">
        <v>2244</v>
      </c>
      <c r="T274" s="342">
        <v>2207</v>
      </c>
      <c r="U274" s="342">
        <v>2174</v>
      </c>
      <c r="V274" s="342">
        <v>2142</v>
      </c>
    </row>
    <row r="275" spans="1:22">
      <c r="A275" s="17">
        <v>858</v>
      </c>
      <c r="B275" s="10" t="s">
        <v>565</v>
      </c>
      <c r="C275" s="15">
        <v>36369273.34843193</v>
      </c>
      <c r="D275" s="40">
        <v>27594521.354482371</v>
      </c>
      <c r="E275" s="40">
        <v>28298224.845769159</v>
      </c>
      <c r="F275" s="41">
        <v>28114010.974648684</v>
      </c>
      <c r="G275" s="18">
        <v>27273346.471409038</v>
      </c>
      <c r="H275" s="258">
        <v>26223019.606250659</v>
      </c>
      <c r="J275" s="258">
        <f>C275/Q275</f>
        <v>931.47069659193062</v>
      </c>
      <c r="K275" s="258">
        <f>D275/R275</f>
        <v>704.85890711084244</v>
      </c>
      <c r="L275" s="258">
        <f>E275/S275</f>
        <v>720.91877934856336</v>
      </c>
      <c r="M275" s="258">
        <f>F275/T275</f>
        <v>714.29688189864282</v>
      </c>
      <c r="N275" s="258">
        <f>G275/U275</f>
        <v>691.0768141748141</v>
      </c>
      <c r="O275" s="258">
        <f>H275/V275</f>
        <v>662.69950988755772</v>
      </c>
      <c r="Q275" s="342">
        <v>39045</v>
      </c>
      <c r="R275" s="342">
        <v>39149</v>
      </c>
      <c r="S275" s="342">
        <v>39253</v>
      </c>
      <c r="T275" s="342">
        <v>39359</v>
      </c>
      <c r="U275" s="342">
        <v>39465</v>
      </c>
      <c r="V275" s="342">
        <v>39570</v>
      </c>
    </row>
    <row r="276" spans="1:22">
      <c r="A276" s="17">
        <v>859</v>
      </c>
      <c r="B276" s="10" t="s">
        <v>566</v>
      </c>
      <c r="C276" s="15">
        <v>22401446.520016704</v>
      </c>
      <c r="D276" s="40">
        <v>12194994.815029744</v>
      </c>
      <c r="E276" s="40">
        <v>10987670.871374559</v>
      </c>
      <c r="F276" s="41">
        <v>11511975.009095578</v>
      </c>
      <c r="G276" s="18">
        <v>11526732.342847135</v>
      </c>
      <c r="H276" s="258">
        <v>11952173.609401936</v>
      </c>
      <c r="J276" s="258">
        <f>C276/Q276</f>
        <v>3423.203930320401</v>
      </c>
      <c r="K276" s="258">
        <f>D276/R276</f>
        <v>1872.9833842773373</v>
      </c>
      <c r="L276" s="258">
        <f>E276/S276</f>
        <v>1697.4618988683083</v>
      </c>
      <c r="M276" s="258">
        <f>F276/T276</f>
        <v>1790.3538116789389</v>
      </c>
      <c r="N276" s="258">
        <f>G276/U276</f>
        <v>1805.8487142170038</v>
      </c>
      <c r="O276" s="258">
        <f>H276/V276</f>
        <v>1886.0933579614859</v>
      </c>
      <c r="Q276" s="342">
        <v>6544</v>
      </c>
      <c r="R276" s="342">
        <v>6511</v>
      </c>
      <c r="S276" s="342">
        <v>6473</v>
      </c>
      <c r="T276" s="342">
        <v>6430</v>
      </c>
      <c r="U276" s="342">
        <v>6383</v>
      </c>
      <c r="V276" s="342">
        <v>6337</v>
      </c>
    </row>
    <row r="277" spans="1:22">
      <c r="A277" s="17">
        <v>886</v>
      </c>
      <c r="B277" s="10" t="s">
        <v>567</v>
      </c>
      <c r="C277" s="15">
        <v>26564526.864612613</v>
      </c>
      <c r="D277" s="40">
        <v>8899088.5583613385</v>
      </c>
      <c r="E277" s="40">
        <v>7109476.2497585677</v>
      </c>
      <c r="F277" s="41">
        <v>8179787.5416557211</v>
      </c>
      <c r="G277" s="18">
        <v>8407752.7766689546</v>
      </c>
      <c r="H277" s="258">
        <v>8971519.6780232303</v>
      </c>
      <c r="J277" s="258">
        <f>C277/Q277</f>
        <v>2123.1239501768391</v>
      </c>
      <c r="K277" s="258">
        <f>D277/R277</f>
        <v>717.90001277519673</v>
      </c>
      <c r="L277" s="258">
        <f>E277/S277</f>
        <v>578.75905647660113</v>
      </c>
      <c r="M277" s="258">
        <f>F277/T277</f>
        <v>672.29288581044807</v>
      </c>
      <c r="N277" s="258">
        <f>G277/U277</f>
        <v>697.85464613786144</v>
      </c>
      <c r="O277" s="258">
        <f>H277/V277</f>
        <v>752.20253861182448</v>
      </c>
      <c r="Q277" s="342">
        <v>12512</v>
      </c>
      <c r="R277" s="342">
        <v>12396</v>
      </c>
      <c r="S277" s="342">
        <v>12284</v>
      </c>
      <c r="T277" s="342">
        <v>12167</v>
      </c>
      <c r="U277" s="342">
        <v>12048</v>
      </c>
      <c r="V277" s="342">
        <v>11927</v>
      </c>
    </row>
    <row r="278" spans="1:22">
      <c r="A278" s="17">
        <v>887</v>
      </c>
      <c r="B278" s="10" t="s">
        <v>568</v>
      </c>
      <c r="C278" s="15">
        <v>16252224.578932546</v>
      </c>
      <c r="D278" s="40">
        <v>2826552.7450022143</v>
      </c>
      <c r="E278" s="40">
        <v>2377307.5990477335</v>
      </c>
      <c r="F278" s="41">
        <v>3004729.9407518953</v>
      </c>
      <c r="G278" s="18">
        <v>3239028.9796556677</v>
      </c>
      <c r="H278" s="258">
        <v>3558399.3991422113</v>
      </c>
      <c r="J278" s="258">
        <f>C278/Q278</f>
        <v>3584.5224038227934</v>
      </c>
      <c r="K278" s="258">
        <f>D278/R278</f>
        <v>630.2235774809842</v>
      </c>
      <c r="L278" s="258">
        <f>E278/S278</f>
        <v>535.67093263806521</v>
      </c>
      <c r="M278" s="258">
        <f>F278/T278</f>
        <v>684.44873365646822</v>
      </c>
      <c r="N278" s="258">
        <f>G278/U278</f>
        <v>745.28968698933909</v>
      </c>
      <c r="O278" s="258">
        <f>H278/V278</f>
        <v>826.38165330752702</v>
      </c>
      <c r="Q278" s="342">
        <v>4534</v>
      </c>
      <c r="R278" s="342">
        <v>4485</v>
      </c>
      <c r="S278" s="342">
        <v>4438</v>
      </c>
      <c r="T278" s="342">
        <v>4390</v>
      </c>
      <c r="U278" s="342">
        <v>4346</v>
      </c>
      <c r="V278" s="342">
        <v>4306</v>
      </c>
    </row>
    <row r="279" spans="1:22">
      <c r="A279" s="17">
        <v>889</v>
      </c>
      <c r="B279" s="10" t="s">
        <v>569</v>
      </c>
      <c r="C279" s="15">
        <v>12634254.548732424</v>
      </c>
      <c r="D279" s="40">
        <v>5323419.8616396384</v>
      </c>
      <c r="E279" s="40">
        <v>5104890.3185309144</v>
      </c>
      <c r="F279" s="41">
        <v>5089240.7721895063</v>
      </c>
      <c r="G279" s="18">
        <v>5539753.1127177328</v>
      </c>
      <c r="H279" s="258">
        <v>5703211.851989354</v>
      </c>
      <c r="J279" s="258">
        <f>C279/Q279</f>
        <v>5017.575277495006</v>
      </c>
      <c r="K279" s="258">
        <f>D279/R279</f>
        <v>2152.6161996116612</v>
      </c>
      <c r="L279" s="258">
        <f>E279/S279</f>
        <v>2098.1875538556983</v>
      </c>
      <c r="M279" s="258">
        <f>F279/T279</f>
        <v>2123.1709521024222</v>
      </c>
      <c r="N279" s="258">
        <f>G279/U279</f>
        <v>2344.3728788479616</v>
      </c>
      <c r="O279" s="258">
        <f>H279/V279</f>
        <v>2445.6311543693628</v>
      </c>
      <c r="Q279" s="342">
        <v>2518</v>
      </c>
      <c r="R279" s="342">
        <v>2473</v>
      </c>
      <c r="S279" s="342">
        <v>2433</v>
      </c>
      <c r="T279" s="342">
        <v>2397</v>
      </c>
      <c r="U279" s="342">
        <v>2363</v>
      </c>
      <c r="V279" s="342">
        <v>2332</v>
      </c>
    </row>
    <row r="280" spans="1:22">
      <c r="A280" s="17">
        <v>890</v>
      </c>
      <c r="B280" s="10" t="s">
        <v>570</v>
      </c>
      <c r="C280" s="15">
        <v>8243110.7755734734</v>
      </c>
      <c r="D280" s="40">
        <v>3749848.5697100158</v>
      </c>
      <c r="E280" s="40">
        <v>3350797.1952705448</v>
      </c>
      <c r="F280" s="41">
        <v>3360960.9998093462</v>
      </c>
      <c r="G280" s="18">
        <v>3387055.756422475</v>
      </c>
      <c r="H280" s="258">
        <v>3507820.2775431913</v>
      </c>
      <c r="J280" s="258">
        <f>C280/Q280</f>
        <v>6846.4375212404266</v>
      </c>
      <c r="K280" s="258">
        <f>D280/R280</f>
        <v>3122.2719148293222</v>
      </c>
      <c r="L280" s="258">
        <f>E280/S280</f>
        <v>2796.9926504762479</v>
      </c>
      <c r="M280" s="258">
        <f>F280/T280</f>
        <v>2812.5196651124234</v>
      </c>
      <c r="N280" s="258">
        <f>G280/U280</f>
        <v>2839.1079265905073</v>
      </c>
      <c r="O280" s="258">
        <f>H280/V280</f>
        <v>2942.8022462610666</v>
      </c>
      <c r="Q280" s="342">
        <v>1204</v>
      </c>
      <c r="R280" s="342">
        <v>1201</v>
      </c>
      <c r="S280" s="342">
        <v>1198</v>
      </c>
      <c r="T280" s="342">
        <v>1195</v>
      </c>
      <c r="U280" s="342">
        <v>1193</v>
      </c>
      <c r="V280" s="342">
        <v>1192</v>
      </c>
    </row>
    <row r="281" spans="1:22">
      <c r="A281" s="17">
        <v>892</v>
      </c>
      <c r="B281" s="10" t="s">
        <v>571</v>
      </c>
      <c r="C281" s="15">
        <v>10831574.908338115</v>
      </c>
      <c r="D281" s="40">
        <v>6448592.5693573542</v>
      </c>
      <c r="E281" s="40">
        <v>6476035.4764458518</v>
      </c>
      <c r="F281" s="41">
        <v>7293394.1862181574</v>
      </c>
      <c r="G281" s="18">
        <v>7335248.9623846337</v>
      </c>
      <c r="H281" s="258">
        <v>7334097.8637183597</v>
      </c>
      <c r="J281" s="258">
        <f>C281/Q281</f>
        <v>2954.6030846530589</v>
      </c>
      <c r="K281" s="258">
        <f>D281/R281</f>
        <v>1759.5068402066452</v>
      </c>
      <c r="L281" s="258">
        <f>E281/S281</f>
        <v>1768.4422382429962</v>
      </c>
      <c r="M281" s="258">
        <f>F281/T281</f>
        <v>1995.4566856958022</v>
      </c>
      <c r="N281" s="258">
        <f>G281/U281</f>
        <v>2014.624818012808</v>
      </c>
      <c r="O281" s="258">
        <f>H281/V281</f>
        <v>2023.1994106809268</v>
      </c>
      <c r="Q281" s="342">
        <v>3666</v>
      </c>
      <c r="R281" s="342">
        <v>3665</v>
      </c>
      <c r="S281" s="342">
        <v>3662</v>
      </c>
      <c r="T281" s="342">
        <v>3655</v>
      </c>
      <c r="U281" s="342">
        <v>3641</v>
      </c>
      <c r="V281" s="342">
        <v>3625</v>
      </c>
    </row>
    <row r="282" spans="1:22">
      <c r="A282" s="17">
        <v>893</v>
      </c>
      <c r="B282" s="10" t="s">
        <v>572</v>
      </c>
      <c r="C282" s="15">
        <v>24388127.921794116</v>
      </c>
      <c r="D282" s="40">
        <v>9085288.9921499006</v>
      </c>
      <c r="E282" s="40">
        <v>9390237.6691148244</v>
      </c>
      <c r="F282" s="41">
        <v>9688585.8382586315</v>
      </c>
      <c r="G282" s="18">
        <v>9547442.568773469</v>
      </c>
      <c r="H282" s="258">
        <v>9928701.0145466309</v>
      </c>
      <c r="J282" s="258">
        <f>C282/Q282</f>
        <v>3268.7478785409617</v>
      </c>
      <c r="K282" s="258">
        <f>D282/R282</f>
        <v>1220.1569959911228</v>
      </c>
      <c r="L282" s="258">
        <f>E282/S282</f>
        <v>1263.1473862139931</v>
      </c>
      <c r="M282" s="258">
        <f>F282/T282</f>
        <v>1306.0913774950973</v>
      </c>
      <c r="N282" s="258">
        <f>G282/U282</f>
        <v>1291.0672844859323</v>
      </c>
      <c r="O282" s="258">
        <f>H282/V282</f>
        <v>1347.1778852844818</v>
      </c>
      <c r="Q282" s="342">
        <v>7461</v>
      </c>
      <c r="R282" s="342">
        <v>7446</v>
      </c>
      <c r="S282" s="342">
        <v>7434</v>
      </c>
      <c r="T282" s="342">
        <v>7418</v>
      </c>
      <c r="U282" s="342">
        <v>7395</v>
      </c>
      <c r="V282" s="342">
        <v>7370</v>
      </c>
    </row>
    <row r="283" spans="1:22">
      <c r="A283" s="17">
        <v>895</v>
      </c>
      <c r="B283" s="10" t="s">
        <v>573</v>
      </c>
      <c r="C283" s="15">
        <v>33948417.404353976</v>
      </c>
      <c r="D283" s="40">
        <v>7303526.3960094023</v>
      </c>
      <c r="E283" s="40">
        <v>5965428.7780448599</v>
      </c>
      <c r="F283" s="41">
        <v>5665304.1904046312</v>
      </c>
      <c r="G283" s="18">
        <v>5200608.3427756187</v>
      </c>
      <c r="H283" s="258">
        <v>5588917.2980340682</v>
      </c>
      <c r="J283" s="258">
        <f>C283/Q283</f>
        <v>2230.3670852344771</v>
      </c>
      <c r="K283" s="258">
        <f>D283/R283</f>
        <v>482.52684963064235</v>
      </c>
      <c r="L283" s="258">
        <f>E283/S283</f>
        <v>396.40034407899924</v>
      </c>
      <c r="M283" s="258">
        <f>F283/T283</f>
        <v>378.67149190593085</v>
      </c>
      <c r="N283" s="258">
        <f>G283/U283</f>
        <v>349.59722659153124</v>
      </c>
      <c r="O283" s="258">
        <f>H283/V283</f>
        <v>377.88487478256042</v>
      </c>
      <c r="Q283" s="342">
        <v>15221</v>
      </c>
      <c r="R283" s="342">
        <v>15136</v>
      </c>
      <c r="S283" s="342">
        <v>15049</v>
      </c>
      <c r="T283" s="342">
        <v>14961</v>
      </c>
      <c r="U283" s="342">
        <v>14876</v>
      </c>
      <c r="V283" s="342">
        <v>14790</v>
      </c>
    </row>
    <row r="284" spans="1:22">
      <c r="A284" s="17">
        <v>905</v>
      </c>
      <c r="B284" s="10" t="s">
        <v>294</v>
      </c>
      <c r="C284" s="15">
        <v>140151304.00199476</v>
      </c>
      <c r="D284" s="40">
        <v>49140081.481101006</v>
      </c>
      <c r="E284" s="40">
        <v>41628670.367080756</v>
      </c>
      <c r="F284" s="41">
        <v>53285883.635024607</v>
      </c>
      <c r="G284" s="18">
        <v>54267192.820310675</v>
      </c>
      <c r="H284" s="258">
        <v>55580785.063457698</v>
      </c>
      <c r="J284" s="258">
        <f>C284/Q284</f>
        <v>2070.6099341369672</v>
      </c>
      <c r="K284" s="258">
        <f>D284/R284</f>
        <v>726.05430595146356</v>
      </c>
      <c r="L284" s="258">
        <f>E284/S284</f>
        <v>615.10809236639852</v>
      </c>
      <c r="M284" s="258">
        <f>F284/T284</f>
        <v>787.37914495788118</v>
      </c>
      <c r="N284" s="258">
        <f>G284/U284</f>
        <v>801.820224886387</v>
      </c>
      <c r="O284" s="258">
        <f>H284/V284</f>
        <v>821.07138202558167</v>
      </c>
      <c r="Q284" s="342">
        <v>67686</v>
      </c>
      <c r="R284" s="342">
        <v>67681</v>
      </c>
      <c r="S284" s="342">
        <v>67677</v>
      </c>
      <c r="T284" s="342">
        <v>67675</v>
      </c>
      <c r="U284" s="342">
        <v>67680</v>
      </c>
      <c r="V284" s="342">
        <v>67693</v>
      </c>
    </row>
    <row r="285" spans="1:22">
      <c r="A285" s="17">
        <v>908</v>
      </c>
      <c r="B285" s="10" t="s">
        <v>574</v>
      </c>
      <c r="C285" s="15">
        <v>46579004.691457152</v>
      </c>
      <c r="D285" s="40">
        <v>12682154.177093916</v>
      </c>
      <c r="E285" s="40">
        <v>8055909.2321993494</v>
      </c>
      <c r="F285" s="41">
        <v>9785283.7168517243</v>
      </c>
      <c r="G285" s="18">
        <v>9986035.3743389901</v>
      </c>
      <c r="H285" s="258">
        <v>10657302.798944324</v>
      </c>
      <c r="J285" s="258">
        <f>C285/Q285</f>
        <v>2272.0357393033096</v>
      </c>
      <c r="K285" s="258">
        <f>D285/R285</f>
        <v>622.40646727001945</v>
      </c>
      <c r="L285" s="258">
        <f>E285/S285</f>
        <v>397.72447455933593</v>
      </c>
      <c r="M285" s="258">
        <f>F285/T285</f>
        <v>485.91139720189318</v>
      </c>
      <c r="N285" s="258">
        <f>G285/U285</f>
        <v>498.75314026266057</v>
      </c>
      <c r="O285" s="258">
        <f>H285/V285</f>
        <v>535.43522904664007</v>
      </c>
      <c r="Q285" s="342">
        <v>20501</v>
      </c>
      <c r="R285" s="342">
        <v>20376</v>
      </c>
      <c r="S285" s="342">
        <v>20255</v>
      </c>
      <c r="T285" s="342">
        <v>20138</v>
      </c>
      <c r="U285" s="342">
        <v>20022</v>
      </c>
      <c r="V285" s="342">
        <v>19904</v>
      </c>
    </row>
    <row r="286" spans="1:22">
      <c r="A286" s="17">
        <v>915</v>
      </c>
      <c r="B286" s="10" t="s">
        <v>575</v>
      </c>
      <c r="C286" s="15">
        <v>59200463.440300569</v>
      </c>
      <c r="D286" s="40">
        <v>7495704.5112376623</v>
      </c>
      <c r="E286" s="40">
        <v>3597134.0743669812</v>
      </c>
      <c r="F286" s="41">
        <v>6912995.6886719633</v>
      </c>
      <c r="G286" s="18">
        <v>6536483.9871326182</v>
      </c>
      <c r="H286" s="258">
        <v>6659986.1913617719</v>
      </c>
      <c r="J286" s="258">
        <f>C286/Q286</f>
        <v>2997.795393979166</v>
      </c>
      <c r="K286" s="258">
        <f>D286/R286</f>
        <v>384.45424994807723</v>
      </c>
      <c r="L286" s="258">
        <f>E286/S286</f>
        <v>186.82528692048308</v>
      </c>
      <c r="M286" s="258">
        <f>F286/T286</f>
        <v>363.44018130865692</v>
      </c>
      <c r="N286" s="258">
        <f>G286/U286</f>
        <v>347.74080901913169</v>
      </c>
      <c r="O286" s="258">
        <f>H286/V286</f>
        <v>358.41062271885545</v>
      </c>
      <c r="Q286" s="342">
        <v>19748</v>
      </c>
      <c r="R286" s="342">
        <v>19497</v>
      </c>
      <c r="S286" s="342">
        <v>19254</v>
      </c>
      <c r="T286" s="342">
        <v>19021</v>
      </c>
      <c r="U286" s="342">
        <v>18797</v>
      </c>
      <c r="V286" s="342">
        <v>18582</v>
      </c>
    </row>
    <row r="287" spans="1:22">
      <c r="A287" s="17">
        <v>918</v>
      </c>
      <c r="B287" s="10" t="s">
        <v>576</v>
      </c>
      <c r="C287" s="15">
        <v>6464867.8595476355</v>
      </c>
      <c r="D287" s="40">
        <v>1022205.9792518062</v>
      </c>
      <c r="E287" s="40">
        <v>1178182.4425653336</v>
      </c>
      <c r="F287" s="41">
        <v>1341157.1374793113</v>
      </c>
      <c r="G287" s="18">
        <v>1336847.5031836543</v>
      </c>
      <c r="H287" s="258">
        <v>1323792.5753403045</v>
      </c>
      <c r="J287" s="258">
        <f>C287/Q287</f>
        <v>2801.069263235544</v>
      </c>
      <c r="K287" s="258">
        <f>D287/R287</f>
        <v>441.74847850121267</v>
      </c>
      <c r="L287" s="258">
        <f>E287/S287</f>
        <v>507.39984606603514</v>
      </c>
      <c r="M287" s="258">
        <f>F287/T287</f>
        <v>576.59378223530155</v>
      </c>
      <c r="N287" s="258">
        <f>G287/U287</f>
        <v>573.50815237394011</v>
      </c>
      <c r="O287" s="258">
        <f>H287/V287</f>
        <v>566.44954015417397</v>
      </c>
      <c r="Q287" s="342">
        <v>2308</v>
      </c>
      <c r="R287" s="342">
        <v>2314</v>
      </c>
      <c r="S287" s="342">
        <v>2322</v>
      </c>
      <c r="T287" s="342">
        <v>2326</v>
      </c>
      <c r="U287" s="342">
        <v>2331</v>
      </c>
      <c r="V287" s="342">
        <v>2337</v>
      </c>
    </row>
    <row r="288" spans="1:22">
      <c r="A288" s="17">
        <v>921</v>
      </c>
      <c r="B288" s="10" t="s">
        <v>577</v>
      </c>
      <c r="C288" s="15">
        <v>11265689.452692047</v>
      </c>
      <c r="D288" s="40">
        <v>2774264.0641007531</v>
      </c>
      <c r="E288" s="40">
        <v>2613266.0579096782</v>
      </c>
      <c r="F288" s="41">
        <v>2873949.2063227943</v>
      </c>
      <c r="G288" s="18">
        <v>2895962.5366917457</v>
      </c>
      <c r="H288" s="258">
        <v>2952287.1290897434</v>
      </c>
      <c r="J288" s="258">
        <f>C288/Q288</f>
        <v>5976.4930783512182</v>
      </c>
      <c r="K288" s="258">
        <f>D288/R288</f>
        <v>1502.0379340014906</v>
      </c>
      <c r="L288" s="258">
        <f>E288/S288</f>
        <v>1441.404334202801</v>
      </c>
      <c r="M288" s="258">
        <f>F288/T288</f>
        <v>1614.5782057993226</v>
      </c>
      <c r="N288" s="258">
        <f>G288/U288</f>
        <v>1656.7291399838361</v>
      </c>
      <c r="O288" s="258">
        <f>H288/V288</f>
        <v>1718.4441962105607</v>
      </c>
      <c r="Q288" s="342">
        <v>1885</v>
      </c>
      <c r="R288" s="342">
        <v>1847</v>
      </c>
      <c r="S288" s="342">
        <v>1813</v>
      </c>
      <c r="T288" s="342">
        <v>1780</v>
      </c>
      <c r="U288" s="342">
        <v>1748</v>
      </c>
      <c r="V288" s="342">
        <v>1718</v>
      </c>
    </row>
    <row r="289" spans="1:22">
      <c r="A289" s="17">
        <v>922</v>
      </c>
      <c r="B289" s="10" t="s">
        <v>578</v>
      </c>
      <c r="C289" s="15">
        <v>7937284.1638916396</v>
      </c>
      <c r="D289" s="40">
        <v>2967354.9475211236</v>
      </c>
      <c r="E289" s="40">
        <v>2956853.3905013334</v>
      </c>
      <c r="F289" s="41">
        <v>3105775.1451558936</v>
      </c>
      <c r="G289" s="18">
        <v>3063461.851483027</v>
      </c>
      <c r="H289" s="258">
        <v>3054479.8656755444</v>
      </c>
      <c r="J289" s="258">
        <f>C289/Q289</f>
        <v>1834.3619514424865</v>
      </c>
      <c r="K289" s="258">
        <f>D289/R289</f>
        <v>688.00253826133167</v>
      </c>
      <c r="L289" s="258">
        <f>E289/S289</f>
        <v>687.48044419933353</v>
      </c>
      <c r="M289" s="258">
        <f>F289/T289</f>
        <v>723.95691029274906</v>
      </c>
      <c r="N289" s="258">
        <f>G289/U289</f>
        <v>715.09380286718647</v>
      </c>
      <c r="O289" s="258">
        <f>H289/V289</f>
        <v>713.99716355202065</v>
      </c>
      <c r="Q289" s="342">
        <v>4327</v>
      </c>
      <c r="R289" s="342">
        <v>4313</v>
      </c>
      <c r="S289" s="342">
        <v>4301</v>
      </c>
      <c r="T289" s="342">
        <v>4290</v>
      </c>
      <c r="U289" s="342">
        <v>4284</v>
      </c>
      <c r="V289" s="342">
        <v>4278</v>
      </c>
    </row>
    <row r="290" spans="1:22">
      <c r="A290" s="17">
        <v>924</v>
      </c>
      <c r="B290" s="10" t="s">
        <v>579</v>
      </c>
      <c r="C290" s="15">
        <v>12252595.927765127</v>
      </c>
      <c r="D290" s="40">
        <v>3248967.9581814166</v>
      </c>
      <c r="E290" s="40">
        <v>3306751.5075962474</v>
      </c>
      <c r="F290" s="41">
        <v>3905327.259285104</v>
      </c>
      <c r="G290" s="18">
        <v>3853251.57765547</v>
      </c>
      <c r="H290" s="258">
        <v>3908424.2445636075</v>
      </c>
      <c r="J290" s="258">
        <f>C290/Q290</f>
        <v>4121.2902548823167</v>
      </c>
      <c r="K290" s="258">
        <f>D290/R290</f>
        <v>1109.2413650329179</v>
      </c>
      <c r="L290" s="258">
        <f>E290/S290</f>
        <v>1145.3936638712321</v>
      </c>
      <c r="M290" s="258">
        <f>F290/T290</f>
        <v>1373.66417843303</v>
      </c>
      <c r="N290" s="258">
        <f>G290/U290</f>
        <v>1375.6699670315852</v>
      </c>
      <c r="O290" s="258">
        <f>H290/V290</f>
        <v>1417.1226412485887</v>
      </c>
      <c r="Q290" s="342">
        <v>2973</v>
      </c>
      <c r="R290" s="342">
        <v>2929</v>
      </c>
      <c r="S290" s="342">
        <v>2887</v>
      </c>
      <c r="T290" s="342">
        <v>2843</v>
      </c>
      <c r="U290" s="342">
        <v>2801</v>
      </c>
      <c r="V290" s="342">
        <v>2758</v>
      </c>
    </row>
    <row r="291" spans="1:22">
      <c r="A291" s="17">
        <v>925</v>
      </c>
      <c r="B291" s="10" t="s">
        <v>580</v>
      </c>
      <c r="C291" s="15">
        <v>11386731.756547175</v>
      </c>
      <c r="D291" s="40">
        <v>4131793.9112031525</v>
      </c>
      <c r="E291" s="40">
        <v>3949226.982623647</v>
      </c>
      <c r="F291" s="41">
        <v>4467391.4058108237</v>
      </c>
      <c r="G291" s="18">
        <v>4625111.3096786868</v>
      </c>
      <c r="H291" s="258">
        <v>4770921.2845981568</v>
      </c>
      <c r="J291" s="258">
        <f>C291/Q291</f>
        <v>3317.8122833762168</v>
      </c>
      <c r="K291" s="258">
        <f>D291/R291</f>
        <v>1219.5377541921937</v>
      </c>
      <c r="L291" s="258">
        <f>E291/S291</f>
        <v>1180.283019313702</v>
      </c>
      <c r="M291" s="258">
        <f>F291/T291</f>
        <v>1350.0729543097079</v>
      </c>
      <c r="N291" s="258">
        <f>G291/U291</f>
        <v>1413.9747201708001</v>
      </c>
      <c r="O291" s="258">
        <f>H291/V291</f>
        <v>1474.3267257719892</v>
      </c>
      <c r="Q291" s="342">
        <v>3432</v>
      </c>
      <c r="R291" s="342">
        <v>3388</v>
      </c>
      <c r="S291" s="342">
        <v>3346</v>
      </c>
      <c r="T291" s="342">
        <v>3309</v>
      </c>
      <c r="U291" s="342">
        <v>3271</v>
      </c>
      <c r="V291" s="342">
        <v>3236</v>
      </c>
    </row>
    <row r="292" spans="1:22">
      <c r="A292" s="17">
        <v>927</v>
      </c>
      <c r="B292" s="10" t="s">
        <v>581</v>
      </c>
      <c r="C292" s="15">
        <v>36050372.835181497</v>
      </c>
      <c r="D292" s="40">
        <v>20162550.499745347</v>
      </c>
      <c r="E292" s="40">
        <v>17967767.707262974</v>
      </c>
      <c r="F292" s="41">
        <v>19608149.045111027</v>
      </c>
      <c r="G292" s="18">
        <v>18617188.211098395</v>
      </c>
      <c r="H292" s="258">
        <v>18137021.187297903</v>
      </c>
      <c r="J292" s="258">
        <f>C292/Q292</f>
        <v>1233.1659312848565</v>
      </c>
      <c r="K292" s="258">
        <f>D292/R292</f>
        <v>688.65873692688524</v>
      </c>
      <c r="L292" s="258">
        <f>E292/S292</f>
        <v>612.60714992372914</v>
      </c>
      <c r="M292" s="258">
        <f>F292/T292</f>
        <v>667.42057405327023</v>
      </c>
      <c r="N292" s="258">
        <f>G292/U292</f>
        <v>632.7641972367071</v>
      </c>
      <c r="O292" s="258">
        <f>H292/V292</f>
        <v>615.60726316264686</v>
      </c>
      <c r="Q292" s="342">
        <v>29234</v>
      </c>
      <c r="R292" s="342">
        <v>29278</v>
      </c>
      <c r="S292" s="342">
        <v>29330</v>
      </c>
      <c r="T292" s="342">
        <v>29379</v>
      </c>
      <c r="U292" s="342">
        <v>29422</v>
      </c>
      <c r="V292" s="342">
        <v>29462</v>
      </c>
    </row>
    <row r="293" spans="1:22">
      <c r="A293" s="17">
        <v>931</v>
      </c>
      <c r="B293" s="10" t="s">
        <v>582</v>
      </c>
      <c r="C293" s="15">
        <v>27734213.279675774</v>
      </c>
      <c r="D293" s="40">
        <v>9745815.8536213506</v>
      </c>
      <c r="E293" s="40">
        <v>8166887.6533956164</v>
      </c>
      <c r="F293" s="41">
        <v>9062551.7397213373</v>
      </c>
      <c r="G293" s="18">
        <v>9000897.4384961743</v>
      </c>
      <c r="H293" s="258">
        <v>9123398.740820948</v>
      </c>
      <c r="J293" s="258">
        <f>C293/Q293</f>
        <v>4721.5208171051709</v>
      </c>
      <c r="K293" s="258">
        <f>D293/R293</f>
        <v>1687.587160800234</v>
      </c>
      <c r="L293" s="258">
        <f>E293/S293</f>
        <v>1436.8204879302632</v>
      </c>
      <c r="M293" s="258">
        <f>F293/T293</f>
        <v>1619.1802286441552</v>
      </c>
      <c r="N293" s="258">
        <f>G293/U293</f>
        <v>1632.3716790888964</v>
      </c>
      <c r="O293" s="258">
        <f>H293/V293</f>
        <v>1678.9471366987391</v>
      </c>
      <c r="Q293" s="342">
        <v>5874</v>
      </c>
      <c r="R293" s="342">
        <v>5775</v>
      </c>
      <c r="S293" s="342">
        <v>5684</v>
      </c>
      <c r="T293" s="342">
        <v>5597</v>
      </c>
      <c r="U293" s="342">
        <v>5514</v>
      </c>
      <c r="V293" s="342">
        <v>5434</v>
      </c>
    </row>
    <row r="294" spans="1:22">
      <c r="A294" s="17">
        <v>934</v>
      </c>
      <c r="B294" s="10" t="s">
        <v>583</v>
      </c>
      <c r="C294" s="15">
        <v>9117676.905598959</v>
      </c>
      <c r="D294" s="40">
        <v>1786605.0576220211</v>
      </c>
      <c r="E294" s="40">
        <v>1412833.1165314531</v>
      </c>
      <c r="F294" s="41">
        <v>1670191.9831177271</v>
      </c>
      <c r="G294" s="18">
        <v>1699796.9353637714</v>
      </c>
      <c r="H294" s="258">
        <v>1863992.5231947899</v>
      </c>
      <c r="J294" s="258">
        <f>C294/Q294</f>
        <v>3419.9838355584993</v>
      </c>
      <c r="K294" s="258">
        <f>D294/R294</f>
        <v>683.99887351532197</v>
      </c>
      <c r="L294" s="258">
        <f>E294/S294</f>
        <v>552.96795167571554</v>
      </c>
      <c r="M294" s="258">
        <f>F294/T294</f>
        <v>667.54275903985899</v>
      </c>
      <c r="N294" s="258">
        <f>G294/U294</f>
        <v>692.66378784179767</v>
      </c>
      <c r="O294" s="258">
        <f>H294/V294</f>
        <v>773.76194404100863</v>
      </c>
      <c r="Q294" s="342">
        <v>2666</v>
      </c>
      <c r="R294" s="342">
        <v>2612</v>
      </c>
      <c r="S294" s="342">
        <v>2555</v>
      </c>
      <c r="T294" s="342">
        <v>2502</v>
      </c>
      <c r="U294" s="342">
        <v>2454</v>
      </c>
      <c r="V294" s="342">
        <v>2409</v>
      </c>
    </row>
    <row r="295" spans="1:22">
      <c r="A295" s="17">
        <v>935</v>
      </c>
      <c r="B295" s="10" t="s">
        <v>584</v>
      </c>
      <c r="C295" s="15">
        <v>10348267.110215457</v>
      </c>
      <c r="D295" s="40">
        <v>2227840.7171079875</v>
      </c>
      <c r="E295" s="40">
        <v>2050948.0391199091</v>
      </c>
      <c r="F295" s="41">
        <v>2263530.9728664942</v>
      </c>
      <c r="G295" s="18">
        <v>2288813.6027917443</v>
      </c>
      <c r="H295" s="258">
        <v>2424461.4209412332</v>
      </c>
      <c r="J295" s="258">
        <f>C295/Q295</f>
        <v>3452.875245317136</v>
      </c>
      <c r="K295" s="258">
        <f>D295/R295</f>
        <v>754.43302306399846</v>
      </c>
      <c r="L295" s="258">
        <f>E295/S295</f>
        <v>704.30907936810058</v>
      </c>
      <c r="M295" s="258">
        <f>F295/T295</f>
        <v>787.0413674779187</v>
      </c>
      <c r="N295" s="258">
        <f>G295/U295</f>
        <v>805.35313257978339</v>
      </c>
      <c r="O295" s="258">
        <f>H295/V295</f>
        <v>863.10481343582524</v>
      </c>
      <c r="Q295" s="342">
        <v>2997</v>
      </c>
      <c r="R295" s="342">
        <v>2953</v>
      </c>
      <c r="S295" s="342">
        <v>2912</v>
      </c>
      <c r="T295" s="342">
        <v>2876</v>
      </c>
      <c r="U295" s="342">
        <v>2842</v>
      </c>
      <c r="V295" s="342">
        <v>2809</v>
      </c>
    </row>
    <row r="296" spans="1:22">
      <c r="A296" s="17">
        <v>936</v>
      </c>
      <c r="B296" s="10" t="s">
        <v>585</v>
      </c>
      <c r="C296" s="15">
        <v>27827093.729553334</v>
      </c>
      <c r="D296" s="40">
        <v>7622869.3082681559</v>
      </c>
      <c r="E296" s="40">
        <v>7307439.5881560808</v>
      </c>
      <c r="F296" s="41">
        <v>7795783.5740866251</v>
      </c>
      <c r="G296" s="18">
        <v>7869329.4151989389</v>
      </c>
      <c r="H296" s="258">
        <v>7888907.9045614759</v>
      </c>
      <c r="J296" s="258">
        <f>C296/Q296</f>
        <v>4408.6016681801857</v>
      </c>
      <c r="K296" s="258">
        <f>D296/R296</f>
        <v>1225.3446886783727</v>
      </c>
      <c r="L296" s="258">
        <f>E296/S296</f>
        <v>1191.8838016891341</v>
      </c>
      <c r="M296" s="258">
        <f>F296/T296</f>
        <v>1288.9853793132647</v>
      </c>
      <c r="N296" s="258">
        <f>G296/U296</f>
        <v>1318.5873684984817</v>
      </c>
      <c r="O296" s="258">
        <f>H296/V296</f>
        <v>1338.4641846897653</v>
      </c>
      <c r="Q296" s="342">
        <v>6312</v>
      </c>
      <c r="R296" s="342">
        <v>6221</v>
      </c>
      <c r="S296" s="342">
        <v>6131</v>
      </c>
      <c r="T296" s="342">
        <v>6048</v>
      </c>
      <c r="U296" s="342">
        <v>5968</v>
      </c>
      <c r="V296" s="342">
        <v>5894</v>
      </c>
    </row>
    <row r="297" spans="1:22">
      <c r="A297" s="17">
        <v>946</v>
      </c>
      <c r="B297" s="10" t="s">
        <v>308</v>
      </c>
      <c r="C297" s="15">
        <v>22680822.354920026</v>
      </c>
      <c r="D297" s="40">
        <v>9012764.6855123453</v>
      </c>
      <c r="E297" s="40">
        <v>8867020.8827811163</v>
      </c>
      <c r="F297" s="41">
        <v>9627600.3707766458</v>
      </c>
      <c r="G297" s="18">
        <v>9866878.989537105</v>
      </c>
      <c r="H297" s="258">
        <v>10180008.651780583</v>
      </c>
      <c r="J297" s="258">
        <f>C297/Q297</f>
        <v>3613.3220256364548</v>
      </c>
      <c r="K297" s="258">
        <f>D297/R297</f>
        <v>1449.2305331262817</v>
      </c>
      <c r="L297" s="258">
        <f>E297/S297</f>
        <v>1438.7507517087647</v>
      </c>
      <c r="M297" s="258">
        <f>F297/T297</f>
        <v>1576.2279585423455</v>
      </c>
      <c r="N297" s="258">
        <f>G297/U297</f>
        <v>1629.5423599565822</v>
      </c>
      <c r="O297" s="258">
        <f>H297/V297</f>
        <v>1696.950933785728</v>
      </c>
      <c r="Q297" s="342">
        <v>6277</v>
      </c>
      <c r="R297" s="342">
        <v>6219</v>
      </c>
      <c r="S297" s="342">
        <v>6163</v>
      </c>
      <c r="T297" s="342">
        <v>6108</v>
      </c>
      <c r="U297" s="342">
        <v>6055</v>
      </c>
      <c r="V297" s="342">
        <v>5999</v>
      </c>
    </row>
    <row r="298" spans="1:22">
      <c r="A298" s="17">
        <v>976</v>
      </c>
      <c r="B298" s="10" t="s">
        <v>586</v>
      </c>
      <c r="C298" s="15">
        <v>20681794.500721436</v>
      </c>
      <c r="D298" s="40">
        <v>5051344.3252650974</v>
      </c>
      <c r="E298" s="40">
        <v>3364057.3059958601</v>
      </c>
      <c r="F298" s="41">
        <v>4219079.8817606587</v>
      </c>
      <c r="G298" s="18">
        <v>4426924.1794679016</v>
      </c>
      <c r="H298" s="258">
        <v>4616536.4581072591</v>
      </c>
      <c r="J298" s="258">
        <f>C298/Q298</f>
        <v>5543.2309034364607</v>
      </c>
      <c r="K298" s="258">
        <f>D298/R298</f>
        <v>1380.1487227500265</v>
      </c>
      <c r="L298" s="258">
        <f>E298/S298</f>
        <v>935.7600294842448</v>
      </c>
      <c r="M298" s="258">
        <f>F298/T298</f>
        <v>1192.5042062636119</v>
      </c>
      <c r="N298" s="258">
        <f>G298/U298</f>
        <v>1271.3739745743542</v>
      </c>
      <c r="O298" s="258">
        <f>H298/V298</f>
        <v>1345.9289965327287</v>
      </c>
      <c r="Q298" s="342">
        <v>3731</v>
      </c>
      <c r="R298" s="342">
        <v>3660</v>
      </c>
      <c r="S298" s="342">
        <v>3595</v>
      </c>
      <c r="T298" s="342">
        <v>3538</v>
      </c>
      <c r="U298" s="342">
        <v>3482</v>
      </c>
      <c r="V298" s="342">
        <v>3430</v>
      </c>
    </row>
    <row r="299" spans="1:22">
      <c r="A299" s="17">
        <v>977</v>
      </c>
      <c r="B299" s="10" t="s">
        <v>587</v>
      </c>
      <c r="C299" s="15">
        <v>48071045.687053181</v>
      </c>
      <c r="D299" s="40">
        <v>18847362.131093647</v>
      </c>
      <c r="E299" s="40">
        <v>17078028.588100106</v>
      </c>
      <c r="F299" s="41">
        <v>17912510.754577376</v>
      </c>
      <c r="G299" s="18">
        <v>18583566.503331088</v>
      </c>
      <c r="H299" s="258">
        <v>19358163.42304039</v>
      </c>
      <c r="J299" s="258">
        <f>C299/Q299</f>
        <v>3119.4708427678897</v>
      </c>
      <c r="K299" s="258">
        <f>D299/R299</f>
        <v>1220.4469423747748</v>
      </c>
      <c r="L299" s="258">
        <f>E299/S299</f>
        <v>1104.2304789926359</v>
      </c>
      <c r="M299" s="258">
        <f>F299/T299</f>
        <v>1156.690607941197</v>
      </c>
      <c r="N299" s="258">
        <f>G299/U299</f>
        <v>1199.0944962789449</v>
      </c>
      <c r="O299" s="258">
        <f>H299/V299</f>
        <v>1248.9943495090258</v>
      </c>
      <c r="Q299" s="342">
        <v>15410</v>
      </c>
      <c r="R299" s="342">
        <v>15443</v>
      </c>
      <c r="S299" s="342">
        <v>15466</v>
      </c>
      <c r="T299" s="342">
        <v>15486</v>
      </c>
      <c r="U299" s="342">
        <v>15498</v>
      </c>
      <c r="V299" s="342">
        <v>15499</v>
      </c>
    </row>
    <row r="300" spans="1:22">
      <c r="A300" s="17">
        <v>980</v>
      </c>
      <c r="B300" s="10" t="s">
        <v>588</v>
      </c>
      <c r="C300" s="15">
        <v>52683120.771688655</v>
      </c>
      <c r="D300" s="40">
        <v>27396857.349588916</v>
      </c>
      <c r="E300" s="40">
        <v>25734601.60642888</v>
      </c>
      <c r="F300" s="41">
        <v>27678734.480492067</v>
      </c>
      <c r="G300" s="18">
        <v>28562958.018384486</v>
      </c>
      <c r="H300" s="258">
        <v>28527832.056915373</v>
      </c>
      <c r="J300" s="258">
        <f>C300/Q300</f>
        <v>1565.7132896959301</v>
      </c>
      <c r="K300" s="258">
        <f>D300/R300</f>
        <v>811.27797896324887</v>
      </c>
      <c r="L300" s="258">
        <f>E300/S300</f>
        <v>759.42401529875406</v>
      </c>
      <c r="M300" s="258">
        <f>F300/T300</f>
        <v>814.03254162967085</v>
      </c>
      <c r="N300" s="258">
        <f>G300/U300</f>
        <v>837.4269385007766</v>
      </c>
      <c r="O300" s="258">
        <f>H300/V300</f>
        <v>834.04958650787546</v>
      </c>
      <c r="Q300" s="342">
        <v>33648</v>
      </c>
      <c r="R300" s="342">
        <v>33770</v>
      </c>
      <c r="S300" s="342">
        <v>33887</v>
      </c>
      <c r="T300" s="342">
        <v>34002</v>
      </c>
      <c r="U300" s="342">
        <v>34108</v>
      </c>
      <c r="V300" s="342">
        <v>34204</v>
      </c>
    </row>
    <row r="301" spans="1:22">
      <c r="A301" s="17">
        <v>981</v>
      </c>
      <c r="B301" s="10" t="s">
        <v>589</v>
      </c>
      <c r="C301" s="15">
        <v>5764127.7133573554</v>
      </c>
      <c r="D301" s="40">
        <v>1834762.185967938</v>
      </c>
      <c r="E301" s="40">
        <v>1740595.2498731101</v>
      </c>
      <c r="F301" s="41">
        <v>1954520.9402013225</v>
      </c>
      <c r="G301" s="18">
        <v>1836537.0246276148</v>
      </c>
      <c r="H301" s="258">
        <v>1957944.3556711078</v>
      </c>
      <c r="J301" s="258">
        <f>C301/Q301</f>
        <v>2531.457054614561</v>
      </c>
      <c r="K301" s="258">
        <f>D301/R301</f>
        <v>811.84167520705228</v>
      </c>
      <c r="L301" s="258">
        <f>E301/S301</f>
        <v>776.01214885114132</v>
      </c>
      <c r="M301" s="258">
        <f>F301/T301</f>
        <v>878.0417521120047</v>
      </c>
      <c r="N301" s="258">
        <f>G301/U301</f>
        <v>831.38842219448384</v>
      </c>
      <c r="O301" s="258">
        <f>H301/V301</f>
        <v>892.00198436041353</v>
      </c>
      <c r="Q301" s="342">
        <v>2277</v>
      </c>
      <c r="R301" s="342">
        <v>2260</v>
      </c>
      <c r="S301" s="342">
        <v>2243</v>
      </c>
      <c r="T301" s="342">
        <v>2226</v>
      </c>
      <c r="U301" s="342">
        <v>2209</v>
      </c>
      <c r="V301" s="342">
        <v>2195</v>
      </c>
    </row>
    <row r="302" spans="1:22">
      <c r="A302" s="17">
        <v>989</v>
      </c>
      <c r="B302" s="10" t="s">
        <v>590</v>
      </c>
      <c r="C302" s="15">
        <v>20001620.085295551</v>
      </c>
      <c r="D302" s="40">
        <v>2391570.8346194346</v>
      </c>
      <c r="E302" s="40">
        <v>2140858.0643868959</v>
      </c>
      <c r="F302" s="41">
        <v>2298547.8164983625</v>
      </c>
      <c r="G302" s="18">
        <v>2121077.400686319</v>
      </c>
      <c r="H302" s="258">
        <v>2393346.0514004026</v>
      </c>
      <c r="J302" s="258">
        <f>C302/Q302</f>
        <v>3748.4295512173071</v>
      </c>
      <c r="K302" s="258">
        <f>D302/R302</f>
        <v>455.62408737272517</v>
      </c>
      <c r="L302" s="258">
        <f>E302/S302</f>
        <v>414.49333289194499</v>
      </c>
      <c r="M302" s="258">
        <f>F302/T302</f>
        <v>451.84741822259929</v>
      </c>
      <c r="N302" s="258">
        <f>G302/U302</f>
        <v>423.36874265195991</v>
      </c>
      <c r="O302" s="258">
        <f>H302/V302</f>
        <v>485.07216282942898</v>
      </c>
      <c r="Q302" s="342">
        <v>5336</v>
      </c>
      <c r="R302" s="342">
        <v>5249</v>
      </c>
      <c r="S302" s="342">
        <v>5165</v>
      </c>
      <c r="T302" s="342">
        <v>5087</v>
      </c>
      <c r="U302" s="342">
        <v>5010</v>
      </c>
      <c r="V302" s="342">
        <v>4934</v>
      </c>
    </row>
    <row r="303" spans="1:22">
      <c r="A303" s="17">
        <v>992</v>
      </c>
      <c r="B303" s="10" t="s">
        <v>591</v>
      </c>
      <c r="C303" s="15">
        <v>52252842.964896858</v>
      </c>
      <c r="D303" s="40">
        <v>15593602.303254833</v>
      </c>
      <c r="E303" s="40">
        <v>10090321.295306187</v>
      </c>
      <c r="F303" s="41">
        <v>11483308.731433252</v>
      </c>
      <c r="G303" s="18">
        <v>10987910.196666073</v>
      </c>
      <c r="H303" s="258">
        <v>11265645.895484582</v>
      </c>
      <c r="J303" s="258">
        <f>C303/Q303</f>
        <v>2876.8839379451006</v>
      </c>
      <c r="K303" s="258">
        <f>D303/R303</f>
        <v>867.99901493208085</v>
      </c>
      <c r="L303" s="258">
        <f>E303/S303</f>
        <v>567.76509651734114</v>
      </c>
      <c r="M303" s="258">
        <f>F303/T303</f>
        <v>653.27732002692301</v>
      </c>
      <c r="N303" s="258">
        <f>G303/U303</f>
        <v>631.85222522519109</v>
      </c>
      <c r="O303" s="258">
        <f>H303/V303</f>
        <v>654.71295957950724</v>
      </c>
      <c r="Q303" s="342">
        <v>18163</v>
      </c>
      <c r="R303" s="342">
        <v>17965</v>
      </c>
      <c r="S303" s="342">
        <v>17772</v>
      </c>
      <c r="T303" s="342">
        <v>17578</v>
      </c>
      <c r="U303" s="342">
        <v>17390</v>
      </c>
      <c r="V303" s="342">
        <v>17207</v>
      </c>
    </row>
    <row r="304" spans="1:22">
      <c r="A304" s="14"/>
      <c r="B304" s="32"/>
      <c r="C304" s="15"/>
    </row>
    <row r="305" spans="1:3">
      <c r="A305" s="14"/>
      <c r="B305" s="32"/>
      <c r="C305" s="15"/>
    </row>
    <row r="306" spans="1:3">
      <c r="A306" s="14"/>
      <c r="B306" s="32"/>
      <c r="C306" s="15"/>
    </row>
    <row r="307" spans="1:3">
      <c r="A307" s="14"/>
      <c r="B307" s="32"/>
    </row>
    <row r="308" spans="1:3">
      <c r="A308" s="42"/>
    </row>
    <row r="309" spans="1:3">
      <c r="A309" s="42"/>
    </row>
    <row r="310" spans="1:3">
      <c r="A310" s="42"/>
    </row>
    <row r="311" spans="1:3">
      <c r="A311" s="42"/>
    </row>
    <row r="312" spans="1:3">
      <c r="A312" s="42"/>
    </row>
    <row r="313" spans="1:3">
      <c r="A313" s="42"/>
    </row>
    <row r="314" spans="1:3">
      <c r="A314" s="42"/>
    </row>
    <row r="315" spans="1:3">
      <c r="A315" s="42"/>
    </row>
    <row r="316" spans="1:3">
      <c r="A316" s="42"/>
    </row>
    <row r="317" spans="1:3">
      <c r="A317" s="42"/>
    </row>
    <row r="318" spans="1:3">
      <c r="A318" s="17"/>
    </row>
    <row r="319" spans="1:3">
      <c r="A319" s="17"/>
    </row>
    <row r="320" spans="1:3">
      <c r="A320" s="17"/>
      <c r="B320" s="42"/>
    </row>
    <row r="321" spans="1:2">
      <c r="A321" s="17"/>
    </row>
    <row r="322" spans="1:2">
      <c r="A322" s="17"/>
    </row>
    <row r="323" spans="1:2">
      <c r="A323" s="17"/>
    </row>
    <row r="324" spans="1:2">
      <c r="A324" s="17"/>
    </row>
    <row r="325" spans="1:2">
      <c r="A325" s="17"/>
      <c r="B325" s="43"/>
    </row>
    <row r="326" spans="1:2">
      <c r="A326" s="44"/>
      <c r="B326" s="43"/>
    </row>
    <row r="327" spans="1:2">
      <c r="A327" s="17"/>
    </row>
    <row r="328" spans="1:2">
      <c r="A328" s="17"/>
    </row>
    <row r="329" spans="1:2">
      <c r="A329" s="17"/>
    </row>
    <row r="330" spans="1:2">
      <c r="A330" s="44"/>
    </row>
    <row r="331" spans="1:2">
      <c r="A331" s="17"/>
    </row>
    <row r="332" spans="1:2">
      <c r="A332" s="17"/>
    </row>
    <row r="333" spans="1:2">
      <c r="A333" s="45"/>
    </row>
    <row r="334" spans="1:2">
      <c r="A334" s="45"/>
      <c r="B334" s="42"/>
    </row>
  </sheetData>
  <autoFilter ref="A10:AC10" xr:uid="{144E8B47-73BF-49E7-A812-0811A9B34074}"/>
  <hyperlinks>
    <hyperlink ref="A3" r:id="rId1" display="https://www.kuntaliitto.fi/talous/valtionosuudet/valtionosuuslaskelmat" xr:uid="{C506097E-E424-4F0B-8877-F25521F8E5EC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365A7-9B49-4C73-8EED-152DCCA79EFA}">
  <dimension ref="A1:R380"/>
  <sheetViews>
    <sheetView workbookViewId="0">
      <pane xSplit="3" ySplit="10" topLeftCell="D11" activePane="bottomRight" state="frozen"/>
      <selection pane="topRight" activeCell="B1" sqref="B1"/>
      <selection pane="bottomLeft" activeCell="A11" sqref="A11"/>
      <selection pane="bottomRight"/>
    </sheetView>
  </sheetViews>
  <sheetFormatPr defaultColWidth="8.140625" defaultRowHeight="12.75"/>
  <cols>
    <col min="1" max="1" width="10.7109375" style="53" customWidth="1"/>
    <col min="2" max="3" width="8.140625" style="53"/>
    <col min="4" max="4" width="7" style="53" customWidth="1"/>
    <col min="5" max="5" width="13" style="54" customWidth="1"/>
    <col min="6" max="6" width="9.7109375" style="55" customWidth="1"/>
    <col min="7" max="7" width="10.85546875" style="53" customWidth="1"/>
    <col min="8" max="8" width="7.28515625" style="53" customWidth="1"/>
    <col min="9" max="9" width="7.42578125" style="55" customWidth="1"/>
    <col min="10" max="10" width="7" style="53" customWidth="1"/>
    <col min="11" max="11" width="8.85546875" style="53" customWidth="1"/>
    <col min="12" max="12" width="7.7109375" style="55" customWidth="1"/>
    <col min="13" max="13" width="7.42578125" style="53" customWidth="1"/>
    <col min="14" max="14" width="7.28515625" style="53" customWidth="1"/>
    <col min="15" max="15" width="8.140625" style="55"/>
    <col min="16" max="16" width="7.42578125" style="53" customWidth="1"/>
    <col min="17" max="17" width="7.28515625" style="53" customWidth="1"/>
    <col min="18" max="18" width="8.140625" style="55"/>
    <col min="19" max="16384" width="8.140625" style="53"/>
  </cols>
  <sheetData>
    <row r="1" spans="1:18" ht="18.75">
      <c r="A1" s="52" t="s">
        <v>969</v>
      </c>
      <c r="I1" s="53"/>
      <c r="L1" s="56"/>
      <c r="O1" s="53"/>
      <c r="R1" s="53"/>
    </row>
    <row r="2" spans="1:18">
      <c r="A2" s="184" t="s">
        <v>982</v>
      </c>
      <c r="G2" s="57" t="s">
        <v>592</v>
      </c>
      <c r="H2" s="57">
        <f>COUNTIF(E11:E389,"&gt;0")</f>
        <v>293</v>
      </c>
      <c r="I2" s="53"/>
    </row>
    <row r="3" spans="1:18">
      <c r="A3" s="58">
        <v>45247</v>
      </c>
      <c r="G3" s="57" t="s">
        <v>593</v>
      </c>
      <c r="H3" s="59">
        <f>COUNTIF($F$11:$F$303,"&gt;0")</f>
        <v>199</v>
      </c>
    </row>
    <row r="4" spans="1:18">
      <c r="G4" s="57" t="s">
        <v>594</v>
      </c>
      <c r="H4" s="60">
        <f>COUNTIF($F$11:$F$303,"&lt;0")</f>
        <v>94</v>
      </c>
    </row>
    <row r="6" spans="1:18" ht="14.25" customHeight="1">
      <c r="D6" s="57" t="s">
        <v>595</v>
      </c>
      <c r="E6" s="61"/>
      <c r="F6" s="59"/>
      <c r="G6" s="57" t="s">
        <v>596</v>
      </c>
      <c r="H6" s="61"/>
      <c r="I6" s="59"/>
      <c r="J6" s="57" t="s">
        <v>597</v>
      </c>
      <c r="K6" s="61"/>
      <c r="L6" s="59"/>
      <c r="M6" s="57" t="s">
        <v>598</v>
      </c>
      <c r="N6" s="61"/>
      <c r="O6" s="59"/>
      <c r="P6" s="57" t="s">
        <v>599</v>
      </c>
      <c r="Q6" s="61"/>
      <c r="R6" s="59"/>
    </row>
    <row r="7" spans="1:18" ht="14.25" customHeight="1">
      <c r="D7" s="62"/>
      <c r="E7" s="63"/>
      <c r="F7" s="64"/>
      <c r="G7" s="62" t="s">
        <v>600</v>
      </c>
      <c r="H7" s="63"/>
      <c r="I7" s="64"/>
      <c r="J7" s="62" t="s">
        <v>600</v>
      </c>
      <c r="K7" s="63"/>
      <c r="L7" s="64"/>
      <c r="M7" s="62" t="s">
        <v>601</v>
      </c>
      <c r="N7" s="63"/>
      <c r="O7" s="64"/>
      <c r="P7" s="62" t="s">
        <v>602</v>
      </c>
      <c r="Q7" s="63"/>
      <c r="R7" s="64"/>
    </row>
    <row r="8" spans="1:18" ht="14.25" customHeight="1">
      <c r="D8" s="65">
        <v>2023</v>
      </c>
      <c r="E8" s="66">
        <v>2024</v>
      </c>
      <c r="F8" s="67" t="s">
        <v>603</v>
      </c>
      <c r="G8" s="65">
        <v>2023</v>
      </c>
      <c r="H8" s="66">
        <v>2024</v>
      </c>
      <c r="I8" s="67" t="s">
        <v>603</v>
      </c>
      <c r="J8" s="65">
        <v>2023</v>
      </c>
      <c r="K8" s="66">
        <v>2024</v>
      </c>
      <c r="L8" s="67" t="s">
        <v>603</v>
      </c>
      <c r="M8" s="65">
        <v>2023</v>
      </c>
      <c r="N8" s="66">
        <v>2024</v>
      </c>
      <c r="O8" s="67" t="s">
        <v>603</v>
      </c>
      <c r="P8" s="65">
        <v>2023</v>
      </c>
      <c r="Q8" s="66">
        <v>2024</v>
      </c>
      <c r="R8" s="67" t="s">
        <v>603</v>
      </c>
    </row>
    <row r="9" spans="1:18" ht="14.25" customHeight="1">
      <c r="D9" s="65"/>
      <c r="E9" s="61"/>
      <c r="F9" s="67" t="s">
        <v>604</v>
      </c>
      <c r="G9" s="57"/>
      <c r="H9" s="61"/>
      <c r="I9" s="67" t="s">
        <v>604</v>
      </c>
      <c r="J9" s="57"/>
      <c r="K9" s="61"/>
      <c r="L9" s="67" t="s">
        <v>604</v>
      </c>
      <c r="M9" s="57"/>
      <c r="N9" s="61"/>
      <c r="O9" s="67" t="s">
        <v>604</v>
      </c>
      <c r="P9" s="57"/>
      <c r="Q9" s="61"/>
      <c r="R9" s="67" t="s">
        <v>604</v>
      </c>
    </row>
    <row r="10" spans="1:18" ht="16.5">
      <c r="A10" s="28" t="s">
        <v>18</v>
      </c>
      <c r="B10" s="29"/>
      <c r="C10" s="13" t="s">
        <v>971</v>
      </c>
      <c r="D10" s="57"/>
      <c r="E10" s="61"/>
      <c r="F10" s="67"/>
      <c r="G10" s="57"/>
      <c r="H10" s="61"/>
      <c r="I10" s="67"/>
      <c r="J10" s="57"/>
      <c r="K10" s="61"/>
      <c r="L10" s="67"/>
      <c r="M10" s="57"/>
      <c r="N10" s="61"/>
      <c r="O10" s="67"/>
      <c r="P10" s="57"/>
      <c r="Q10" s="61"/>
      <c r="R10" s="67"/>
    </row>
    <row r="11" spans="1:18" ht="14.25" customHeight="1">
      <c r="A11" s="31">
        <v>5</v>
      </c>
      <c r="B11" s="10" t="s">
        <v>23</v>
      </c>
      <c r="C11" s="181">
        <v>14</v>
      </c>
      <c r="D11" s="68">
        <v>9.11</v>
      </c>
      <c r="E11" s="69">
        <v>9.1</v>
      </c>
      <c r="F11" s="70">
        <v>-9.9999999999997868E-3</v>
      </c>
      <c r="G11" s="68">
        <v>0.93</v>
      </c>
      <c r="H11" s="71">
        <v>0.93</v>
      </c>
      <c r="I11" s="72"/>
      <c r="J11" s="68">
        <v>0.93</v>
      </c>
      <c r="K11" s="71">
        <v>1.3</v>
      </c>
      <c r="L11" s="72">
        <v>0.37</v>
      </c>
      <c r="M11" s="68">
        <v>0.5</v>
      </c>
      <c r="N11" s="71">
        <v>0.5</v>
      </c>
      <c r="O11" s="72"/>
      <c r="P11" s="68">
        <v>1.4999999999999998</v>
      </c>
      <c r="Q11" s="71">
        <v>1.4999999999999998</v>
      </c>
      <c r="R11" s="72"/>
    </row>
    <row r="12" spans="1:18" ht="14.25" customHeight="1">
      <c r="A12" s="31">
        <v>9</v>
      </c>
      <c r="B12" s="10" t="s">
        <v>24</v>
      </c>
      <c r="C12" s="181">
        <v>17</v>
      </c>
      <c r="D12" s="68">
        <v>9.36</v>
      </c>
      <c r="E12" s="69">
        <v>9.3000000000000007</v>
      </c>
      <c r="F12" s="70">
        <v>-5.9999999999998721E-2</v>
      </c>
      <c r="G12" s="68">
        <v>1.03</v>
      </c>
      <c r="H12" s="71">
        <v>1.3</v>
      </c>
      <c r="I12" s="72">
        <v>0.27</v>
      </c>
      <c r="J12" s="68">
        <v>1.03</v>
      </c>
      <c r="K12" s="71">
        <v>1.3</v>
      </c>
      <c r="L12" s="72">
        <v>0.27</v>
      </c>
      <c r="M12" s="68">
        <v>0.55000000000000004</v>
      </c>
      <c r="N12" s="71">
        <v>0.55000000000000004</v>
      </c>
      <c r="O12" s="72"/>
      <c r="P12" s="68">
        <v>1.03</v>
      </c>
      <c r="Q12" s="71">
        <v>1.1000000000000001</v>
      </c>
      <c r="R12" s="72"/>
    </row>
    <row r="13" spans="1:18" ht="14.25" customHeight="1">
      <c r="A13" s="31">
        <v>10</v>
      </c>
      <c r="B13" s="10" t="s">
        <v>25</v>
      </c>
      <c r="C13" s="181">
        <v>14</v>
      </c>
      <c r="D13" s="68">
        <v>8.61</v>
      </c>
      <c r="E13" s="69">
        <v>9.6</v>
      </c>
      <c r="F13" s="70">
        <v>0.99000000000000021</v>
      </c>
      <c r="G13" s="68">
        <v>0.9900000000000001</v>
      </c>
      <c r="H13" s="71">
        <v>0.9900000000000001</v>
      </c>
      <c r="I13" s="72"/>
      <c r="J13" s="68">
        <v>0.9900000000000001</v>
      </c>
      <c r="K13" s="71">
        <v>1.3</v>
      </c>
      <c r="L13" s="72">
        <v>0.30999999999999994</v>
      </c>
      <c r="M13" s="68">
        <v>0.51</v>
      </c>
      <c r="N13" s="71">
        <v>0.51</v>
      </c>
      <c r="O13" s="72"/>
      <c r="P13" s="68">
        <v>1.21</v>
      </c>
      <c r="Q13" s="71">
        <v>1.21</v>
      </c>
      <c r="R13" s="72"/>
    </row>
    <row r="14" spans="1:18" ht="14.25" customHeight="1">
      <c r="A14" s="31">
        <v>16</v>
      </c>
      <c r="B14" s="10" t="s">
        <v>26</v>
      </c>
      <c r="C14" s="181">
        <v>7</v>
      </c>
      <c r="D14" s="68">
        <v>8.11</v>
      </c>
      <c r="E14" s="69">
        <v>8.1</v>
      </c>
      <c r="F14" s="70">
        <v>-9.9999999999997868E-3</v>
      </c>
      <c r="G14" s="68">
        <v>0.93</v>
      </c>
      <c r="H14" s="71">
        <v>0.93</v>
      </c>
      <c r="I14" s="72"/>
      <c r="J14" s="68">
        <v>0.93</v>
      </c>
      <c r="K14" s="71">
        <v>1.3</v>
      </c>
      <c r="L14" s="72">
        <v>0.37</v>
      </c>
      <c r="M14" s="68">
        <v>0.45000000000000007</v>
      </c>
      <c r="N14" s="71">
        <v>0.45000000000000007</v>
      </c>
      <c r="O14" s="72"/>
      <c r="P14" s="68">
        <v>1.25</v>
      </c>
      <c r="Q14" s="71">
        <v>1.25</v>
      </c>
      <c r="R14" s="72"/>
    </row>
    <row r="15" spans="1:18" ht="14.25" customHeight="1">
      <c r="A15" s="31">
        <v>18</v>
      </c>
      <c r="B15" s="10" t="s">
        <v>27</v>
      </c>
      <c r="C15" s="181">
        <v>1</v>
      </c>
      <c r="D15" s="68">
        <v>8.86</v>
      </c>
      <c r="E15" s="69">
        <v>8.9</v>
      </c>
      <c r="F15" s="70">
        <v>4.0000000000000924E-2</v>
      </c>
      <c r="G15" s="68">
        <v>1.1000000000000001</v>
      </c>
      <c r="H15" s="71">
        <v>1.1000000000000001</v>
      </c>
      <c r="I15" s="72"/>
      <c r="J15" s="68">
        <v>1.1000000000000001</v>
      </c>
      <c r="K15" s="71">
        <v>1.3</v>
      </c>
      <c r="L15" s="72">
        <v>0.19999999999999996</v>
      </c>
      <c r="M15" s="68">
        <v>0.7</v>
      </c>
      <c r="N15" s="71">
        <v>0.7</v>
      </c>
      <c r="O15" s="72"/>
      <c r="P15" s="68">
        <v>1.5</v>
      </c>
      <c r="Q15" s="71">
        <v>1.5</v>
      </c>
      <c r="R15" s="72"/>
    </row>
    <row r="16" spans="1:18" ht="14.25" customHeight="1">
      <c r="A16" s="31">
        <v>19</v>
      </c>
      <c r="B16" s="10" t="s">
        <v>28</v>
      </c>
      <c r="C16" s="181">
        <v>2</v>
      </c>
      <c r="D16" s="68">
        <v>8.86</v>
      </c>
      <c r="E16" s="69">
        <v>8.9</v>
      </c>
      <c r="F16" s="70">
        <v>4.0000000000000924E-2</v>
      </c>
      <c r="G16" s="68">
        <v>1.2</v>
      </c>
      <c r="H16" s="71">
        <v>1.2</v>
      </c>
      <c r="I16" s="72"/>
      <c r="J16" s="68">
        <v>1.2</v>
      </c>
      <c r="K16" s="71">
        <v>1.3</v>
      </c>
      <c r="L16" s="72">
        <v>0.10000000000000009</v>
      </c>
      <c r="M16" s="68">
        <v>0.6</v>
      </c>
      <c r="N16" s="71">
        <v>0.6</v>
      </c>
      <c r="O16" s="72"/>
      <c r="P16" s="68">
        <v>1.2</v>
      </c>
      <c r="Q16" s="71">
        <v>1.2</v>
      </c>
      <c r="R16" s="72"/>
    </row>
    <row r="17" spans="1:18" ht="14.25" customHeight="1">
      <c r="A17" s="31">
        <v>20</v>
      </c>
      <c r="B17" s="10" t="s">
        <v>22</v>
      </c>
      <c r="C17" s="181">
        <v>6</v>
      </c>
      <c r="D17" s="68">
        <v>9.36</v>
      </c>
      <c r="E17" s="69">
        <v>9.9</v>
      </c>
      <c r="F17" s="70">
        <v>0.54000000000000092</v>
      </c>
      <c r="G17" s="68">
        <v>1.1000000000000001</v>
      </c>
      <c r="H17" s="71">
        <v>1.1000000000000001</v>
      </c>
      <c r="I17" s="72"/>
      <c r="J17" s="68">
        <v>1.1000000000000001</v>
      </c>
      <c r="K17" s="71">
        <v>1.3</v>
      </c>
      <c r="L17" s="72">
        <v>0.19999999999999996</v>
      </c>
      <c r="M17" s="68">
        <v>0.65000000000000013</v>
      </c>
      <c r="N17" s="71">
        <v>0.65000000000000013</v>
      </c>
      <c r="O17" s="72"/>
      <c r="P17" s="68">
        <v>1.2500000000000002</v>
      </c>
      <c r="Q17" s="71">
        <v>1.2500000000000002</v>
      </c>
      <c r="R17" s="72"/>
    </row>
    <row r="18" spans="1:18" ht="14.25" customHeight="1">
      <c r="A18" s="31">
        <v>46</v>
      </c>
      <c r="B18" s="10" t="s">
        <v>29</v>
      </c>
      <c r="C18" s="181">
        <v>10</v>
      </c>
      <c r="D18" s="68">
        <v>8.36</v>
      </c>
      <c r="E18" s="69">
        <v>8.4</v>
      </c>
      <c r="F18" s="70">
        <v>4.0000000000000924E-2</v>
      </c>
      <c r="G18" s="68">
        <v>1</v>
      </c>
      <c r="H18" s="71">
        <v>1</v>
      </c>
      <c r="I18" s="72"/>
      <c r="J18" s="68">
        <v>1</v>
      </c>
      <c r="K18" s="71">
        <v>1.3</v>
      </c>
      <c r="L18" s="72">
        <v>0.30000000000000004</v>
      </c>
      <c r="M18" s="68">
        <v>0.7</v>
      </c>
      <c r="N18" s="71">
        <v>0.7</v>
      </c>
      <c r="O18" s="72"/>
      <c r="P18" s="68">
        <v>1.3</v>
      </c>
      <c r="Q18" s="71">
        <v>1.3</v>
      </c>
      <c r="R18" s="72"/>
    </row>
    <row r="19" spans="1:18" ht="14.25" customHeight="1">
      <c r="A19" s="31">
        <v>47</v>
      </c>
      <c r="B19" s="10" t="s">
        <v>30</v>
      </c>
      <c r="C19" s="181">
        <v>19</v>
      </c>
      <c r="D19" s="68">
        <v>8.61</v>
      </c>
      <c r="E19" s="69">
        <v>8.6</v>
      </c>
      <c r="F19" s="70">
        <v>-9.9999999999997868E-3</v>
      </c>
      <c r="G19" s="68">
        <v>1.05</v>
      </c>
      <c r="H19" s="71">
        <v>1.05</v>
      </c>
      <c r="I19" s="72"/>
      <c r="J19" s="68">
        <v>1.05</v>
      </c>
      <c r="K19" s="71">
        <v>1.3</v>
      </c>
      <c r="L19" s="72">
        <v>0.25</v>
      </c>
      <c r="M19" s="68">
        <v>0.55000000000000004</v>
      </c>
      <c r="N19" s="71">
        <v>0.55000000000000004</v>
      </c>
      <c r="O19" s="72"/>
      <c r="P19" s="68">
        <v>1.1499999999999999</v>
      </c>
      <c r="Q19" s="71">
        <v>1.1499999999999999</v>
      </c>
      <c r="R19" s="72"/>
    </row>
    <row r="20" spans="1:18" ht="14.25" customHeight="1">
      <c r="A20" s="31">
        <v>49</v>
      </c>
      <c r="B20" s="10" t="s">
        <v>31</v>
      </c>
      <c r="C20" s="181">
        <v>1</v>
      </c>
      <c r="D20" s="68">
        <v>5.3600000000000012</v>
      </c>
      <c r="E20" s="69">
        <v>5.3</v>
      </c>
      <c r="F20" s="70">
        <v>-6.0000000000001386E-2</v>
      </c>
      <c r="G20" s="68">
        <v>1</v>
      </c>
      <c r="H20" s="71">
        <v>1</v>
      </c>
      <c r="I20" s="72"/>
      <c r="J20" s="68">
        <v>1</v>
      </c>
      <c r="K20" s="71">
        <v>1.3000000000000003</v>
      </c>
      <c r="L20" s="72">
        <v>0.30000000000000027</v>
      </c>
      <c r="M20" s="68">
        <v>0.40999999999999992</v>
      </c>
      <c r="N20" s="71">
        <v>0.40999999999999992</v>
      </c>
      <c r="O20" s="72"/>
      <c r="P20" s="68">
        <v>1</v>
      </c>
      <c r="Q20" s="71">
        <v>1</v>
      </c>
      <c r="R20" s="72"/>
    </row>
    <row r="21" spans="1:18" ht="14.25" customHeight="1">
      <c r="A21" s="31">
        <v>50</v>
      </c>
      <c r="B21" s="10" t="s">
        <v>32</v>
      </c>
      <c r="C21" s="181">
        <v>4</v>
      </c>
      <c r="D21" s="68">
        <v>8.36</v>
      </c>
      <c r="E21" s="69">
        <v>8.9999999999999982</v>
      </c>
      <c r="F21" s="70">
        <v>0.63999999999999879</v>
      </c>
      <c r="G21" s="68">
        <v>1.1000000000000001</v>
      </c>
      <c r="H21" s="71">
        <v>1.1000000000000001</v>
      </c>
      <c r="I21" s="72"/>
      <c r="J21" s="68">
        <v>1.1000000000000001</v>
      </c>
      <c r="K21" s="71">
        <v>1.3</v>
      </c>
      <c r="L21" s="72">
        <v>0.19999999999999996</v>
      </c>
      <c r="M21" s="68">
        <v>0.6</v>
      </c>
      <c r="N21" s="71">
        <v>0.6</v>
      </c>
      <c r="O21" s="72"/>
      <c r="P21" s="68">
        <v>1.1000000000000001</v>
      </c>
      <c r="Q21" s="71">
        <v>1.1000000000000001</v>
      </c>
      <c r="R21" s="72"/>
    </row>
    <row r="22" spans="1:18" ht="14.25" customHeight="1">
      <c r="A22" s="31">
        <v>51</v>
      </c>
      <c r="B22" s="10" t="s">
        <v>33</v>
      </c>
      <c r="C22" s="181">
        <v>4</v>
      </c>
      <c r="D22" s="68">
        <v>5.36</v>
      </c>
      <c r="E22" s="69">
        <v>5.4</v>
      </c>
      <c r="F22" s="70">
        <v>4.0000000000000036E-2</v>
      </c>
      <c r="G22" s="68">
        <v>1.2000000000000002</v>
      </c>
      <c r="H22" s="71">
        <v>1.2000000000000002</v>
      </c>
      <c r="I22" s="72"/>
      <c r="J22" s="68">
        <v>1.2</v>
      </c>
      <c r="K22" s="71">
        <v>1.3</v>
      </c>
      <c r="L22" s="72">
        <v>0.10000000000000009</v>
      </c>
      <c r="M22" s="68">
        <v>0.5</v>
      </c>
      <c r="N22" s="71">
        <v>0.5</v>
      </c>
      <c r="O22" s="72"/>
      <c r="P22" s="68">
        <v>1.4999999999999998</v>
      </c>
      <c r="Q22" s="71">
        <v>1.5000000000000002</v>
      </c>
      <c r="R22" s="72"/>
    </row>
    <row r="23" spans="1:18" ht="14.25" customHeight="1">
      <c r="A23" s="31">
        <v>52</v>
      </c>
      <c r="B23" s="10" t="s">
        <v>34</v>
      </c>
      <c r="C23" s="181">
        <v>14</v>
      </c>
      <c r="D23" s="68">
        <v>9.86</v>
      </c>
      <c r="E23" s="69">
        <v>9.8000000000000007</v>
      </c>
      <c r="F23" s="70">
        <v>-5.9999999999998721E-2</v>
      </c>
      <c r="G23" s="68">
        <v>1</v>
      </c>
      <c r="H23" s="71">
        <v>1</v>
      </c>
      <c r="I23" s="72"/>
      <c r="J23" s="68">
        <v>1</v>
      </c>
      <c r="K23" s="71">
        <v>1.3</v>
      </c>
      <c r="L23" s="72">
        <v>0.30000000000000004</v>
      </c>
      <c r="M23" s="68">
        <v>0.65</v>
      </c>
      <c r="N23" s="71">
        <v>0.65</v>
      </c>
      <c r="O23" s="72"/>
      <c r="P23" s="68">
        <v>1.1499999999999999</v>
      </c>
      <c r="Q23" s="71">
        <v>1.1499999999999999</v>
      </c>
      <c r="R23" s="72"/>
    </row>
    <row r="24" spans="1:18" ht="14.25" customHeight="1">
      <c r="A24" s="31">
        <v>61</v>
      </c>
      <c r="B24" s="10" t="s">
        <v>35</v>
      </c>
      <c r="C24" s="181">
        <v>5</v>
      </c>
      <c r="D24" s="68">
        <v>7.86</v>
      </c>
      <c r="E24" s="69">
        <v>8.1999999999999993</v>
      </c>
      <c r="F24" s="70">
        <v>0.33999999999999897</v>
      </c>
      <c r="G24" s="68">
        <v>1.4</v>
      </c>
      <c r="H24" s="71">
        <v>1.4</v>
      </c>
      <c r="I24" s="72"/>
      <c r="J24" s="68">
        <v>1.4</v>
      </c>
      <c r="K24" s="71">
        <v>1.4</v>
      </c>
      <c r="L24" s="72"/>
      <c r="M24" s="68">
        <v>0.40999999999999992</v>
      </c>
      <c r="N24" s="71">
        <v>0.40999999999999992</v>
      </c>
      <c r="O24" s="72"/>
      <c r="P24" s="68">
        <v>1.41</v>
      </c>
      <c r="Q24" s="71">
        <v>1.41</v>
      </c>
      <c r="R24" s="72"/>
    </row>
    <row r="25" spans="1:18" ht="14.25" customHeight="1">
      <c r="A25" s="31">
        <v>69</v>
      </c>
      <c r="B25" s="10" t="s">
        <v>36</v>
      </c>
      <c r="C25" s="181">
        <v>17</v>
      </c>
      <c r="D25" s="68">
        <v>9.86</v>
      </c>
      <c r="E25" s="69">
        <v>10.199999999999999</v>
      </c>
      <c r="F25" s="70">
        <v>0.33999999999999986</v>
      </c>
      <c r="G25" s="68">
        <v>1.35</v>
      </c>
      <c r="H25" s="71">
        <v>1.35</v>
      </c>
      <c r="I25" s="72"/>
      <c r="J25" s="68">
        <v>1.35</v>
      </c>
      <c r="K25" s="71">
        <v>1.35</v>
      </c>
      <c r="L25" s="72"/>
      <c r="M25" s="68">
        <v>0.75000000000000011</v>
      </c>
      <c r="N25" s="71">
        <v>0.75000000000000011</v>
      </c>
      <c r="O25" s="72"/>
      <c r="P25" s="68">
        <v>1.35</v>
      </c>
      <c r="Q25" s="71">
        <v>1.35</v>
      </c>
      <c r="R25" s="72"/>
    </row>
    <row r="26" spans="1:18" ht="14.25" customHeight="1">
      <c r="A26" s="31">
        <v>71</v>
      </c>
      <c r="B26" s="10" t="s">
        <v>37</v>
      </c>
      <c r="C26" s="181">
        <v>17</v>
      </c>
      <c r="D26" s="68">
        <v>9.3600000000000012</v>
      </c>
      <c r="E26" s="69">
        <v>9.4</v>
      </c>
      <c r="F26" s="70">
        <v>3.9999999999999147E-2</v>
      </c>
      <c r="G26" s="68">
        <v>1.05</v>
      </c>
      <c r="H26" s="71">
        <v>1.05</v>
      </c>
      <c r="I26" s="72"/>
      <c r="J26" s="68">
        <v>1.05</v>
      </c>
      <c r="K26" s="71">
        <v>1.3</v>
      </c>
      <c r="L26" s="72">
        <v>0.25</v>
      </c>
      <c r="M26" s="68">
        <v>0.6</v>
      </c>
      <c r="N26" s="71">
        <v>0.6</v>
      </c>
      <c r="O26" s="72"/>
      <c r="P26" s="68">
        <v>1.3</v>
      </c>
      <c r="Q26" s="71">
        <v>1.3</v>
      </c>
      <c r="R26" s="72"/>
    </row>
    <row r="27" spans="1:18" ht="14.25" customHeight="1">
      <c r="A27" s="31">
        <v>72</v>
      </c>
      <c r="B27" s="10" t="s">
        <v>38</v>
      </c>
      <c r="C27" s="181">
        <v>17</v>
      </c>
      <c r="D27" s="68">
        <v>7.86</v>
      </c>
      <c r="E27" s="69">
        <v>7.9</v>
      </c>
      <c r="F27" s="70">
        <v>4.0000000000000036E-2</v>
      </c>
      <c r="G27" s="68">
        <v>0.95</v>
      </c>
      <c r="H27" s="71">
        <v>0.95</v>
      </c>
      <c r="I27" s="72"/>
      <c r="J27" s="68">
        <v>0.95</v>
      </c>
      <c r="K27" s="71">
        <v>1.3</v>
      </c>
      <c r="L27" s="72">
        <v>0.35000000000000009</v>
      </c>
      <c r="M27" s="68">
        <v>0.51</v>
      </c>
      <c r="N27" s="71">
        <v>0.51</v>
      </c>
      <c r="O27" s="72"/>
      <c r="P27" s="68">
        <v>1.5100000000000002</v>
      </c>
      <c r="Q27" s="71">
        <v>1.5100000000000002</v>
      </c>
      <c r="R27" s="72"/>
    </row>
    <row r="28" spans="1:18" ht="14.25" customHeight="1">
      <c r="A28" s="31">
        <v>74</v>
      </c>
      <c r="B28" s="10" t="s">
        <v>39</v>
      </c>
      <c r="C28" s="181">
        <v>16</v>
      </c>
      <c r="D28" s="68">
        <v>10.86</v>
      </c>
      <c r="E28" s="69">
        <v>10.800000000000002</v>
      </c>
      <c r="F28" s="70">
        <v>-5.9999999999996945E-2</v>
      </c>
      <c r="G28" s="68">
        <v>1.3</v>
      </c>
      <c r="H28" s="71">
        <v>1.3</v>
      </c>
      <c r="I28" s="72"/>
      <c r="J28" s="68">
        <v>1.3</v>
      </c>
      <c r="K28" s="71">
        <v>1.3</v>
      </c>
      <c r="L28" s="72"/>
      <c r="M28" s="68">
        <v>0.6</v>
      </c>
      <c r="N28" s="71">
        <v>0.6</v>
      </c>
      <c r="O28" s="72"/>
      <c r="P28" s="68">
        <v>1.6</v>
      </c>
      <c r="Q28" s="71">
        <v>1.6</v>
      </c>
      <c r="R28" s="72"/>
    </row>
    <row r="29" spans="1:18" ht="14.25" customHeight="1">
      <c r="A29" s="31">
        <v>75</v>
      </c>
      <c r="B29" s="10" t="s">
        <v>40</v>
      </c>
      <c r="C29" s="181">
        <v>8</v>
      </c>
      <c r="D29" s="68">
        <v>8.36</v>
      </c>
      <c r="E29" s="69">
        <v>9.4000000000000021</v>
      </c>
      <c r="F29" s="70">
        <v>1.0400000000000027</v>
      </c>
      <c r="G29" s="68">
        <v>1.2500000000000002</v>
      </c>
      <c r="H29" s="71">
        <v>1.2500000000000002</v>
      </c>
      <c r="I29" s="72"/>
      <c r="J29" s="68">
        <v>1.25</v>
      </c>
      <c r="K29" s="71">
        <v>1.3</v>
      </c>
      <c r="L29" s="72">
        <v>5.0000000000000044E-2</v>
      </c>
      <c r="M29" s="68">
        <v>0.54999999999999993</v>
      </c>
      <c r="N29" s="71">
        <v>0.55000000000000004</v>
      </c>
      <c r="O29" s="72"/>
      <c r="P29" s="68">
        <v>1.1499999999999999</v>
      </c>
      <c r="Q29" s="71">
        <v>1.1499999999999999</v>
      </c>
      <c r="R29" s="72">
        <v>0.22999999999999998</v>
      </c>
    </row>
    <row r="30" spans="1:18" ht="14.25" customHeight="1">
      <c r="A30" s="31">
        <v>77</v>
      </c>
      <c r="B30" s="10" t="s">
        <v>41</v>
      </c>
      <c r="C30" s="181">
        <v>13</v>
      </c>
      <c r="D30" s="68">
        <v>9.36</v>
      </c>
      <c r="E30" s="69">
        <v>9.4</v>
      </c>
      <c r="F30" s="70">
        <v>4.0000000000000924E-2</v>
      </c>
      <c r="G30" s="68">
        <v>1.2</v>
      </c>
      <c r="H30" s="71">
        <v>1.3</v>
      </c>
      <c r="I30" s="72">
        <v>0.10000000000000009</v>
      </c>
      <c r="J30" s="68">
        <v>1.2</v>
      </c>
      <c r="K30" s="71">
        <v>1.3</v>
      </c>
      <c r="L30" s="72">
        <v>0.10000000000000009</v>
      </c>
      <c r="M30" s="68">
        <v>0.6</v>
      </c>
      <c r="N30" s="71">
        <v>0.6</v>
      </c>
      <c r="O30" s="72"/>
      <c r="P30" s="68">
        <v>1.2</v>
      </c>
      <c r="Q30" s="71">
        <v>1.2</v>
      </c>
      <c r="R30" s="72"/>
    </row>
    <row r="31" spans="1:18" ht="14.25" customHeight="1">
      <c r="A31" s="31">
        <v>78</v>
      </c>
      <c r="B31" s="10" t="s">
        <v>42</v>
      </c>
      <c r="C31" s="181">
        <v>1</v>
      </c>
      <c r="D31" s="68">
        <v>9.11</v>
      </c>
      <c r="E31" s="69">
        <v>9.1</v>
      </c>
      <c r="F31" s="70">
        <v>-9.9999999999997868E-3</v>
      </c>
      <c r="G31" s="68">
        <v>1.3</v>
      </c>
      <c r="H31" s="71">
        <v>1.3</v>
      </c>
      <c r="I31" s="72"/>
      <c r="J31" s="68">
        <v>1.3</v>
      </c>
      <c r="K31" s="71">
        <v>1.3</v>
      </c>
      <c r="L31" s="72"/>
      <c r="M31" s="68">
        <v>0.45000000000000007</v>
      </c>
      <c r="N31" s="71">
        <v>0.45000000000000007</v>
      </c>
      <c r="O31" s="72"/>
      <c r="P31" s="68">
        <v>1.6</v>
      </c>
      <c r="Q31" s="71">
        <v>1.6</v>
      </c>
      <c r="R31" s="72"/>
    </row>
    <row r="32" spans="1:18" ht="14.25" customHeight="1">
      <c r="A32" s="31">
        <v>79</v>
      </c>
      <c r="B32" s="10" t="s">
        <v>43</v>
      </c>
      <c r="C32" s="181">
        <v>4</v>
      </c>
      <c r="D32" s="68">
        <v>8.86</v>
      </c>
      <c r="E32" s="69">
        <v>8.9</v>
      </c>
      <c r="F32" s="70">
        <v>4.0000000000000924E-2</v>
      </c>
      <c r="G32" s="68">
        <v>1.4</v>
      </c>
      <c r="H32" s="71">
        <v>1.4</v>
      </c>
      <c r="I32" s="72"/>
      <c r="J32" s="68">
        <v>1.4</v>
      </c>
      <c r="K32" s="71">
        <v>1.4</v>
      </c>
      <c r="L32" s="72"/>
      <c r="M32" s="68">
        <v>0.5</v>
      </c>
      <c r="N32" s="71">
        <v>0.5</v>
      </c>
      <c r="O32" s="72"/>
      <c r="P32" s="68">
        <v>0.98</v>
      </c>
      <c r="Q32" s="71">
        <v>0.98</v>
      </c>
      <c r="R32" s="72"/>
    </row>
    <row r="33" spans="1:18" ht="14.25" customHeight="1">
      <c r="A33" s="31">
        <v>81</v>
      </c>
      <c r="B33" s="10" t="s">
        <v>44</v>
      </c>
      <c r="C33" s="181">
        <v>7</v>
      </c>
      <c r="D33" s="68">
        <v>8.86</v>
      </c>
      <c r="E33" s="69">
        <v>8.9</v>
      </c>
      <c r="F33" s="70">
        <v>4.0000000000000924E-2</v>
      </c>
      <c r="G33" s="68">
        <v>1</v>
      </c>
      <c r="H33" s="71">
        <v>1</v>
      </c>
      <c r="I33" s="72"/>
      <c r="J33" s="68">
        <v>1</v>
      </c>
      <c r="K33" s="71">
        <v>1.3</v>
      </c>
      <c r="L33" s="72">
        <v>0.30000000000000004</v>
      </c>
      <c r="M33" s="68">
        <v>0.5</v>
      </c>
      <c r="N33" s="71">
        <v>0.5</v>
      </c>
      <c r="O33" s="72"/>
      <c r="P33" s="68">
        <v>1.1000000000000001</v>
      </c>
      <c r="Q33" s="71">
        <v>1.1000000000000001</v>
      </c>
      <c r="R33" s="72"/>
    </row>
    <row r="34" spans="1:18" ht="14.25" customHeight="1">
      <c r="A34" s="31">
        <v>82</v>
      </c>
      <c r="B34" s="10" t="s">
        <v>45</v>
      </c>
      <c r="C34" s="181">
        <v>5</v>
      </c>
      <c r="D34" s="68">
        <v>8.11</v>
      </c>
      <c r="E34" s="69">
        <v>8.1</v>
      </c>
      <c r="F34" s="70">
        <v>-9.9999999999997868E-3</v>
      </c>
      <c r="G34" s="68">
        <v>1.1000000000000001</v>
      </c>
      <c r="H34" s="71">
        <v>1.3</v>
      </c>
      <c r="I34" s="72">
        <v>0.19999999999999996</v>
      </c>
      <c r="J34" s="68">
        <v>1.1000000000000001</v>
      </c>
      <c r="K34" s="71">
        <v>1.3</v>
      </c>
      <c r="L34" s="72">
        <v>0.19999999999999996</v>
      </c>
      <c r="M34" s="68">
        <v>0.5</v>
      </c>
      <c r="N34" s="71">
        <v>0.5</v>
      </c>
      <c r="O34" s="72"/>
      <c r="P34" s="68">
        <v>1.1000000000000001</v>
      </c>
      <c r="Q34" s="71">
        <v>1.3</v>
      </c>
      <c r="R34" s="72"/>
    </row>
    <row r="35" spans="1:18" ht="14.25" customHeight="1">
      <c r="A35" s="31">
        <v>86</v>
      </c>
      <c r="B35" s="10" t="s">
        <v>46</v>
      </c>
      <c r="C35" s="181">
        <v>5</v>
      </c>
      <c r="D35" s="68">
        <v>8.86</v>
      </c>
      <c r="E35" s="69">
        <v>8.9</v>
      </c>
      <c r="F35" s="70">
        <v>4.0000000000000924E-2</v>
      </c>
      <c r="G35" s="68">
        <v>1.2500000000000002</v>
      </c>
      <c r="H35" s="71">
        <v>1.2500000000000002</v>
      </c>
      <c r="I35" s="72"/>
      <c r="J35" s="68">
        <v>1.25</v>
      </c>
      <c r="K35" s="71">
        <v>1.3</v>
      </c>
      <c r="L35" s="72">
        <v>5.0000000000000044E-2</v>
      </c>
      <c r="M35" s="68">
        <v>0.45000000000000007</v>
      </c>
      <c r="N35" s="71">
        <v>0.45000000000000007</v>
      </c>
      <c r="O35" s="72"/>
      <c r="P35" s="68">
        <v>1.0500000000000003</v>
      </c>
      <c r="Q35" s="71">
        <v>1.0499999999999998</v>
      </c>
      <c r="R35" s="72"/>
    </row>
    <row r="36" spans="1:18" ht="14.25" customHeight="1">
      <c r="A36" s="31">
        <v>90</v>
      </c>
      <c r="B36" s="10" t="s">
        <v>48</v>
      </c>
      <c r="C36" s="181">
        <v>10</v>
      </c>
      <c r="D36" s="68">
        <v>8.86</v>
      </c>
      <c r="E36" s="69">
        <v>8.8000000000000007</v>
      </c>
      <c r="F36" s="70">
        <v>-5.9999999999998721E-2</v>
      </c>
      <c r="G36" s="68">
        <v>1.1499999999999999</v>
      </c>
      <c r="H36" s="71">
        <v>1.1499999999999999</v>
      </c>
      <c r="I36" s="72"/>
      <c r="J36" s="68">
        <v>1.1499999999999999</v>
      </c>
      <c r="K36" s="71">
        <v>1.3</v>
      </c>
      <c r="L36" s="72">
        <v>0.15000000000000013</v>
      </c>
      <c r="M36" s="68">
        <v>0.6</v>
      </c>
      <c r="N36" s="71">
        <v>0.6</v>
      </c>
      <c r="O36" s="72"/>
      <c r="P36" s="68">
        <v>1.3999999999999997</v>
      </c>
      <c r="Q36" s="71">
        <v>1.4</v>
      </c>
      <c r="R36" s="72"/>
    </row>
    <row r="37" spans="1:18" ht="14.25" customHeight="1">
      <c r="A37" s="31">
        <v>91</v>
      </c>
      <c r="B37" s="10" t="s">
        <v>49</v>
      </c>
      <c r="C37" s="181">
        <v>1</v>
      </c>
      <c r="D37" s="68">
        <v>5.36</v>
      </c>
      <c r="E37" s="69">
        <v>5.3</v>
      </c>
      <c r="F37" s="70">
        <v>-6.0000000000000497E-2</v>
      </c>
      <c r="G37" s="68">
        <v>0.93</v>
      </c>
      <c r="H37" s="71">
        <v>0.93</v>
      </c>
      <c r="I37" s="72"/>
      <c r="J37" s="68">
        <v>0.93</v>
      </c>
      <c r="K37" s="71">
        <v>1.3</v>
      </c>
      <c r="L37" s="72">
        <v>0.37</v>
      </c>
      <c r="M37" s="68">
        <v>0.40999999999999992</v>
      </c>
      <c r="N37" s="71">
        <v>0.40999999999999992</v>
      </c>
      <c r="O37" s="72"/>
      <c r="P37" s="68">
        <v>0.93</v>
      </c>
      <c r="Q37" s="71">
        <v>0.93</v>
      </c>
      <c r="R37" s="72"/>
    </row>
    <row r="38" spans="1:18" ht="14.25" customHeight="1">
      <c r="A38" s="31">
        <v>92</v>
      </c>
      <c r="B38" s="10" t="s">
        <v>296</v>
      </c>
      <c r="C38" s="181">
        <v>1</v>
      </c>
      <c r="D38" s="68">
        <v>6.36</v>
      </c>
      <c r="E38" s="69">
        <v>6.4</v>
      </c>
      <c r="F38" s="70">
        <v>4.0000000000000036E-2</v>
      </c>
      <c r="G38" s="68">
        <v>1.28</v>
      </c>
      <c r="H38" s="71">
        <v>1.28</v>
      </c>
      <c r="I38" s="72"/>
      <c r="J38" s="68">
        <v>1.2799999999999998</v>
      </c>
      <c r="K38" s="71">
        <v>1.3</v>
      </c>
      <c r="L38" s="72">
        <v>2.000000000000024E-2</v>
      </c>
      <c r="M38" s="68">
        <v>0.40999999999999992</v>
      </c>
      <c r="N38" s="71">
        <v>0.40999999999999992</v>
      </c>
      <c r="O38" s="72"/>
      <c r="P38" s="68">
        <v>1.25</v>
      </c>
      <c r="Q38" s="71">
        <v>1.25</v>
      </c>
      <c r="R38" s="72"/>
    </row>
    <row r="39" spans="1:18" ht="14.25" customHeight="1">
      <c r="A39" s="31">
        <v>97</v>
      </c>
      <c r="B39" s="19" t="s">
        <v>50</v>
      </c>
      <c r="C39" s="181">
        <v>10</v>
      </c>
      <c r="D39" s="68">
        <v>7.3599999999999994</v>
      </c>
      <c r="E39" s="69">
        <v>7.4000000000000012</v>
      </c>
      <c r="F39" s="70">
        <v>4.0000000000001812E-2</v>
      </c>
      <c r="G39" s="68">
        <v>0.95</v>
      </c>
      <c r="H39" s="71">
        <v>0.95</v>
      </c>
      <c r="I39" s="72"/>
      <c r="J39" s="68">
        <v>0.95</v>
      </c>
      <c r="K39" s="71">
        <v>1.3</v>
      </c>
      <c r="L39" s="72">
        <v>0.35000000000000009</v>
      </c>
      <c r="M39" s="68">
        <v>0.40999999999999992</v>
      </c>
      <c r="N39" s="71">
        <v>0.40999999999999992</v>
      </c>
      <c r="O39" s="72"/>
      <c r="P39" s="68">
        <v>1.1499999999999999</v>
      </c>
      <c r="Q39" s="71">
        <v>1.1499999999999999</v>
      </c>
      <c r="R39" s="72"/>
    </row>
    <row r="40" spans="1:18" ht="14.25" customHeight="1">
      <c r="A40" s="31">
        <v>98</v>
      </c>
      <c r="B40" s="10" t="s">
        <v>51</v>
      </c>
      <c r="C40" s="181">
        <v>7</v>
      </c>
      <c r="D40" s="68">
        <v>8.3599999999999977</v>
      </c>
      <c r="E40" s="69">
        <v>8.3000000000000007</v>
      </c>
      <c r="F40" s="70">
        <v>-5.9999999999996945E-2</v>
      </c>
      <c r="G40" s="68">
        <v>1.1500000000000001</v>
      </c>
      <c r="H40" s="71">
        <v>1.5500000000000003</v>
      </c>
      <c r="I40" s="72">
        <v>0.40000000000000013</v>
      </c>
      <c r="J40" s="68">
        <v>1.1500000000000001</v>
      </c>
      <c r="K40" s="71">
        <v>1.3</v>
      </c>
      <c r="L40" s="72">
        <v>0.14999999999999991</v>
      </c>
      <c r="M40" s="68">
        <v>0.55000000000000004</v>
      </c>
      <c r="N40" s="71">
        <v>0.55000000000000004</v>
      </c>
      <c r="O40" s="72"/>
      <c r="P40" s="68">
        <v>1.1000000000000001</v>
      </c>
      <c r="Q40" s="71">
        <v>1.1000000000000001</v>
      </c>
      <c r="R40" s="72"/>
    </row>
    <row r="41" spans="1:18" ht="14.25" customHeight="1">
      <c r="A41" s="31">
        <v>102</v>
      </c>
      <c r="B41" s="10" t="s">
        <v>52</v>
      </c>
      <c r="C41" s="181">
        <v>4</v>
      </c>
      <c r="D41" s="68">
        <v>8.36</v>
      </c>
      <c r="E41" s="69">
        <v>9</v>
      </c>
      <c r="F41" s="70">
        <v>0.64000000000000057</v>
      </c>
      <c r="G41" s="68">
        <v>1.07</v>
      </c>
      <c r="H41" s="71">
        <v>0.93</v>
      </c>
      <c r="I41" s="72">
        <v>-0.14000000000000001</v>
      </c>
      <c r="J41" s="68">
        <v>1.07</v>
      </c>
      <c r="K41" s="71">
        <v>1.3</v>
      </c>
      <c r="L41" s="72">
        <v>0.22999999999999998</v>
      </c>
      <c r="M41" s="68">
        <v>0.5</v>
      </c>
      <c r="N41" s="71">
        <v>0.47000000000000003</v>
      </c>
      <c r="O41" s="72">
        <v>-2.9999999999999971E-2</v>
      </c>
      <c r="P41" s="68">
        <v>1.07</v>
      </c>
      <c r="Q41" s="71">
        <v>1.07</v>
      </c>
      <c r="R41" s="72"/>
    </row>
    <row r="42" spans="1:18" ht="14.25" customHeight="1">
      <c r="A42" s="31">
        <v>103</v>
      </c>
      <c r="B42" s="10" t="s">
        <v>53</v>
      </c>
      <c r="C42" s="181">
        <v>5</v>
      </c>
      <c r="D42" s="68">
        <v>9.36</v>
      </c>
      <c r="E42" s="69">
        <v>9.3000000000000007</v>
      </c>
      <c r="F42" s="70">
        <v>-5.9999999999998721E-2</v>
      </c>
      <c r="G42" s="68">
        <v>1.3</v>
      </c>
      <c r="H42" s="71">
        <v>1.3</v>
      </c>
      <c r="I42" s="72"/>
      <c r="J42" s="68">
        <v>1.3</v>
      </c>
      <c r="K42" s="71">
        <v>1.3</v>
      </c>
      <c r="L42" s="72"/>
      <c r="M42" s="68">
        <v>0.55000000000000016</v>
      </c>
      <c r="N42" s="71">
        <v>0.55000000000000016</v>
      </c>
      <c r="O42" s="72"/>
      <c r="P42" s="68">
        <v>1.3</v>
      </c>
      <c r="Q42" s="71">
        <v>1.3</v>
      </c>
      <c r="R42" s="72">
        <v>0.16999999999999993</v>
      </c>
    </row>
    <row r="43" spans="1:18" ht="14.25" customHeight="1">
      <c r="A43" s="31">
        <v>105</v>
      </c>
      <c r="B43" s="10" t="s">
        <v>54</v>
      </c>
      <c r="C43" s="181">
        <v>18</v>
      </c>
      <c r="D43" s="68">
        <v>9.11</v>
      </c>
      <c r="E43" s="69">
        <v>9</v>
      </c>
      <c r="F43" s="70">
        <v>-0.10999999999999943</v>
      </c>
      <c r="G43" s="68">
        <v>1</v>
      </c>
      <c r="H43" s="71">
        <v>1</v>
      </c>
      <c r="I43" s="72"/>
      <c r="J43" s="68">
        <v>1</v>
      </c>
      <c r="K43" s="71">
        <v>1.3</v>
      </c>
      <c r="L43" s="72">
        <v>0.30000000000000004</v>
      </c>
      <c r="M43" s="68">
        <v>0.54999999999999993</v>
      </c>
      <c r="N43" s="71">
        <v>0.5</v>
      </c>
      <c r="O43" s="72">
        <v>-4.9999999999999933E-2</v>
      </c>
      <c r="P43" s="68">
        <v>1.1499999999999999</v>
      </c>
      <c r="Q43" s="71">
        <v>1.1499999999999999</v>
      </c>
      <c r="R43" s="72"/>
    </row>
    <row r="44" spans="1:18" ht="14.25" customHeight="1">
      <c r="A44" s="31">
        <v>106</v>
      </c>
      <c r="B44" s="10" t="s">
        <v>55</v>
      </c>
      <c r="C44" s="181">
        <v>1</v>
      </c>
      <c r="D44" s="68">
        <v>7.6100000000000012</v>
      </c>
      <c r="E44" s="69">
        <v>7.6</v>
      </c>
      <c r="F44" s="70">
        <v>-1.0000000000001563E-2</v>
      </c>
      <c r="G44" s="68">
        <v>1.3</v>
      </c>
      <c r="H44" s="71">
        <v>1.3</v>
      </c>
      <c r="I44" s="72"/>
      <c r="J44" s="68">
        <v>1.3</v>
      </c>
      <c r="K44" s="71">
        <v>1.3</v>
      </c>
      <c r="L44" s="72"/>
      <c r="M44" s="68">
        <v>0.45000000000000007</v>
      </c>
      <c r="N44" s="71">
        <v>0.45000000000000007</v>
      </c>
      <c r="O44" s="72"/>
      <c r="P44" s="68">
        <v>1.05</v>
      </c>
      <c r="Q44" s="71">
        <v>1.05</v>
      </c>
      <c r="R44" s="72"/>
    </row>
    <row r="45" spans="1:18" ht="14.25" customHeight="1">
      <c r="A45" s="31">
        <v>108</v>
      </c>
      <c r="B45" s="10" t="s">
        <v>56</v>
      </c>
      <c r="C45" s="181">
        <v>6</v>
      </c>
      <c r="D45" s="68">
        <v>9.36</v>
      </c>
      <c r="E45" s="69">
        <v>9.4</v>
      </c>
      <c r="F45" s="70">
        <v>4.0000000000000924E-2</v>
      </c>
      <c r="G45" s="68">
        <v>0.95000000000000018</v>
      </c>
      <c r="H45" s="71">
        <v>0.95000000000000018</v>
      </c>
      <c r="I45" s="72"/>
      <c r="J45" s="68">
        <v>0.95</v>
      </c>
      <c r="K45" s="71">
        <v>1.3</v>
      </c>
      <c r="L45" s="72">
        <v>0.35000000000000009</v>
      </c>
      <c r="M45" s="68">
        <v>0.48000000000000004</v>
      </c>
      <c r="N45" s="71">
        <v>0.48</v>
      </c>
      <c r="O45" s="72"/>
      <c r="P45" s="68">
        <v>1.1499999999999999</v>
      </c>
      <c r="Q45" s="71">
        <v>1.1499999999999999</v>
      </c>
      <c r="R45" s="72"/>
    </row>
    <row r="46" spans="1:18" ht="14.25" customHeight="1">
      <c r="A46" s="31">
        <v>109</v>
      </c>
      <c r="B46" s="10" t="s">
        <v>57</v>
      </c>
      <c r="C46" s="181">
        <v>5</v>
      </c>
      <c r="D46" s="68">
        <v>8.36</v>
      </c>
      <c r="E46" s="69">
        <v>8.4</v>
      </c>
      <c r="F46" s="70">
        <v>4.0000000000000924E-2</v>
      </c>
      <c r="G46" s="68">
        <v>1.35</v>
      </c>
      <c r="H46" s="71">
        <v>1.35</v>
      </c>
      <c r="I46" s="72"/>
      <c r="J46" s="68">
        <v>1.35</v>
      </c>
      <c r="K46" s="71">
        <v>1.35</v>
      </c>
      <c r="L46" s="72"/>
      <c r="M46" s="68">
        <v>0.6</v>
      </c>
      <c r="N46" s="71">
        <v>0.6</v>
      </c>
      <c r="O46" s="72"/>
      <c r="P46" s="68">
        <v>1.4</v>
      </c>
      <c r="Q46" s="71">
        <v>1.4</v>
      </c>
      <c r="R46" s="72"/>
    </row>
    <row r="47" spans="1:18" ht="14.25" customHeight="1">
      <c r="A47" s="31">
        <v>111</v>
      </c>
      <c r="B47" s="10" t="s">
        <v>47</v>
      </c>
      <c r="C47" s="181">
        <v>7</v>
      </c>
      <c r="D47" s="68">
        <v>7.86</v>
      </c>
      <c r="E47" s="69">
        <v>8.1999999999999993</v>
      </c>
      <c r="F47" s="70">
        <v>0.33999999999999897</v>
      </c>
      <c r="G47" s="68">
        <v>1</v>
      </c>
      <c r="H47" s="71">
        <v>1.3000000000000003</v>
      </c>
      <c r="I47" s="72">
        <v>0.30000000000000027</v>
      </c>
      <c r="J47" s="68">
        <v>1</v>
      </c>
      <c r="K47" s="71">
        <v>1.3</v>
      </c>
      <c r="L47" s="72">
        <v>0.30000000000000004</v>
      </c>
      <c r="M47" s="68">
        <v>0.5</v>
      </c>
      <c r="N47" s="71">
        <v>0.6</v>
      </c>
      <c r="O47" s="72">
        <v>9.9999999999999978E-2</v>
      </c>
      <c r="P47" s="68">
        <v>1</v>
      </c>
      <c r="Q47" s="71">
        <v>1.3</v>
      </c>
      <c r="R47" s="72"/>
    </row>
    <row r="48" spans="1:18" ht="14.25" customHeight="1">
      <c r="A48" s="31">
        <v>139</v>
      </c>
      <c r="B48" s="10" t="s">
        <v>58</v>
      </c>
      <c r="C48" s="181">
        <v>17</v>
      </c>
      <c r="D48" s="68">
        <v>8.86</v>
      </c>
      <c r="E48" s="69">
        <v>8.9</v>
      </c>
      <c r="F48" s="70">
        <v>4.0000000000000924E-2</v>
      </c>
      <c r="G48" s="68">
        <v>1.3</v>
      </c>
      <c r="H48" s="71">
        <v>1.3</v>
      </c>
      <c r="I48" s="72"/>
      <c r="J48" s="68">
        <v>1.3</v>
      </c>
      <c r="K48" s="71">
        <v>1.3</v>
      </c>
      <c r="L48" s="72"/>
      <c r="M48" s="68">
        <v>0.65</v>
      </c>
      <c r="N48" s="71">
        <v>0.65</v>
      </c>
      <c r="O48" s="72"/>
      <c r="P48" s="68">
        <v>1.2</v>
      </c>
      <c r="Q48" s="71">
        <v>1.2</v>
      </c>
      <c r="R48" s="72"/>
    </row>
    <row r="49" spans="1:18" ht="14.25" customHeight="1">
      <c r="A49" s="31">
        <v>140</v>
      </c>
      <c r="B49" s="10" t="s">
        <v>59</v>
      </c>
      <c r="C49" s="181">
        <v>11</v>
      </c>
      <c r="D49" s="68">
        <v>7.86</v>
      </c>
      <c r="E49" s="69">
        <v>7.9</v>
      </c>
      <c r="F49" s="70">
        <v>4.0000000000000036E-2</v>
      </c>
      <c r="G49" s="68">
        <v>1.1000000000000001</v>
      </c>
      <c r="H49" s="71">
        <v>1.1000000000000001</v>
      </c>
      <c r="I49" s="72"/>
      <c r="J49" s="68">
        <v>1.1000000000000001</v>
      </c>
      <c r="K49" s="71">
        <v>1.3</v>
      </c>
      <c r="L49" s="72">
        <v>0.19999999999999996</v>
      </c>
      <c r="M49" s="68">
        <v>0.55000000000000004</v>
      </c>
      <c r="N49" s="71">
        <v>0.55000000000000004</v>
      </c>
      <c r="O49" s="72"/>
      <c r="P49" s="68">
        <v>0.93</v>
      </c>
      <c r="Q49" s="71">
        <v>0.93</v>
      </c>
      <c r="R49" s="72"/>
    </row>
    <row r="50" spans="1:18" ht="14.25" customHeight="1">
      <c r="A50" s="31">
        <v>142</v>
      </c>
      <c r="B50" s="10" t="s">
        <v>60</v>
      </c>
      <c r="C50" s="181">
        <v>8</v>
      </c>
      <c r="D50" s="68">
        <v>8.61</v>
      </c>
      <c r="E50" s="69">
        <v>8.6</v>
      </c>
      <c r="F50" s="70">
        <v>-9.9999999999997868E-3</v>
      </c>
      <c r="G50" s="68">
        <v>1.1499999999999999</v>
      </c>
      <c r="H50" s="71">
        <v>1.1499999999999999</v>
      </c>
      <c r="I50" s="72"/>
      <c r="J50" s="68">
        <v>1.1499999999999999</v>
      </c>
      <c r="K50" s="71">
        <v>1.3</v>
      </c>
      <c r="L50" s="72">
        <v>0.15000000000000013</v>
      </c>
      <c r="M50" s="68">
        <v>0.65</v>
      </c>
      <c r="N50" s="71">
        <v>0.65</v>
      </c>
      <c r="O50" s="72"/>
      <c r="P50" s="68">
        <v>1.25</v>
      </c>
      <c r="Q50" s="71">
        <v>1.25</v>
      </c>
      <c r="R50" s="72"/>
    </row>
    <row r="51" spans="1:18" ht="14.25" customHeight="1">
      <c r="A51" s="31">
        <v>143</v>
      </c>
      <c r="B51" s="10" t="s">
        <v>61</v>
      </c>
      <c r="C51" s="181">
        <v>6</v>
      </c>
      <c r="D51" s="68">
        <v>9.36</v>
      </c>
      <c r="E51" s="69">
        <v>9.4</v>
      </c>
      <c r="F51" s="70">
        <v>4.0000000000000924E-2</v>
      </c>
      <c r="G51" s="68">
        <v>1.2300000000000002</v>
      </c>
      <c r="H51" s="71">
        <v>1.23</v>
      </c>
      <c r="I51" s="72"/>
      <c r="J51" s="68">
        <v>1.2300000000000002</v>
      </c>
      <c r="K51" s="71">
        <v>1.3</v>
      </c>
      <c r="L51" s="72">
        <v>6.999999999999984E-2</v>
      </c>
      <c r="M51" s="68">
        <v>0.59</v>
      </c>
      <c r="N51" s="71">
        <v>0.59</v>
      </c>
      <c r="O51" s="72"/>
      <c r="P51" s="68">
        <v>1.19</v>
      </c>
      <c r="Q51" s="71">
        <v>1.19</v>
      </c>
      <c r="R51" s="72"/>
    </row>
    <row r="52" spans="1:18" ht="14.25" customHeight="1">
      <c r="A52" s="31">
        <v>145</v>
      </c>
      <c r="B52" s="10" t="s">
        <v>62</v>
      </c>
      <c r="C52" s="181">
        <v>14</v>
      </c>
      <c r="D52" s="68">
        <v>8.36</v>
      </c>
      <c r="E52" s="69">
        <v>8.4</v>
      </c>
      <c r="F52" s="70">
        <v>4.0000000000000924E-2</v>
      </c>
      <c r="G52" s="68">
        <v>0.93</v>
      </c>
      <c r="H52" s="71">
        <v>0.93</v>
      </c>
      <c r="I52" s="72"/>
      <c r="J52" s="68">
        <v>0.93</v>
      </c>
      <c r="K52" s="71">
        <v>1.3</v>
      </c>
      <c r="L52" s="72">
        <v>0.37</v>
      </c>
      <c r="M52" s="68">
        <v>0.6</v>
      </c>
      <c r="N52" s="71">
        <v>0.6</v>
      </c>
      <c r="O52" s="72"/>
      <c r="P52" s="68">
        <v>1.2</v>
      </c>
      <c r="Q52" s="71">
        <v>1.2</v>
      </c>
      <c r="R52" s="72">
        <v>0.10000000000000009</v>
      </c>
    </row>
    <row r="53" spans="1:18" ht="14.25" customHeight="1">
      <c r="A53" s="31">
        <v>146</v>
      </c>
      <c r="B53" s="10" t="s">
        <v>63</v>
      </c>
      <c r="C53" s="181">
        <v>12</v>
      </c>
      <c r="D53" s="68">
        <v>8.36</v>
      </c>
      <c r="E53" s="69">
        <v>8.3999999999999986</v>
      </c>
      <c r="F53" s="70">
        <v>3.9999999999999147E-2</v>
      </c>
      <c r="G53" s="68">
        <v>1</v>
      </c>
      <c r="H53" s="71">
        <v>1</v>
      </c>
      <c r="I53" s="72"/>
      <c r="J53" s="68">
        <v>1</v>
      </c>
      <c r="K53" s="71">
        <v>1.3</v>
      </c>
      <c r="L53" s="72">
        <v>0.30000000000000004</v>
      </c>
      <c r="M53" s="68">
        <v>0.45000000000000007</v>
      </c>
      <c r="N53" s="71">
        <v>0.45000000000000007</v>
      </c>
      <c r="O53" s="72"/>
      <c r="P53" s="68">
        <v>1</v>
      </c>
      <c r="Q53" s="71">
        <v>1</v>
      </c>
      <c r="R53" s="72"/>
    </row>
    <row r="54" spans="1:18" ht="14.25" customHeight="1">
      <c r="A54" s="31">
        <v>148</v>
      </c>
      <c r="B54" s="10" t="s">
        <v>65</v>
      </c>
      <c r="C54" s="181">
        <v>19</v>
      </c>
      <c r="D54" s="68">
        <v>6.36</v>
      </c>
      <c r="E54" s="69">
        <v>6.4</v>
      </c>
      <c r="F54" s="70">
        <v>4.0000000000000036E-2</v>
      </c>
      <c r="G54" s="68">
        <v>1.35</v>
      </c>
      <c r="H54" s="71">
        <v>1.35</v>
      </c>
      <c r="I54" s="72"/>
      <c r="J54" s="68">
        <v>1.35</v>
      </c>
      <c r="K54" s="71">
        <v>1.35</v>
      </c>
      <c r="L54" s="72"/>
      <c r="M54" s="68">
        <v>0.55000000000000004</v>
      </c>
      <c r="N54" s="71">
        <v>0.55000000000000004</v>
      </c>
      <c r="O54" s="72"/>
      <c r="P54" s="68">
        <v>1.1499999999999999</v>
      </c>
      <c r="Q54" s="71">
        <v>1.1499999999999999</v>
      </c>
      <c r="R54" s="72"/>
    </row>
    <row r="55" spans="1:18" ht="14.25" customHeight="1">
      <c r="A55" s="31">
        <v>149</v>
      </c>
      <c r="B55" s="10" t="s">
        <v>66</v>
      </c>
      <c r="C55" s="181">
        <v>1</v>
      </c>
      <c r="D55" s="68">
        <v>8.1099999999999977</v>
      </c>
      <c r="E55" s="69">
        <v>8.1000000000000014</v>
      </c>
      <c r="F55" s="70">
        <v>-9.9999999999962341E-3</v>
      </c>
      <c r="G55" s="68">
        <v>1.1000000000000001</v>
      </c>
      <c r="H55" s="71">
        <v>1.1000000000000001</v>
      </c>
      <c r="I55" s="72"/>
      <c r="J55" s="68">
        <v>1.1000000000000001</v>
      </c>
      <c r="K55" s="71">
        <v>1.3</v>
      </c>
      <c r="L55" s="72">
        <v>0.19999999999999996</v>
      </c>
      <c r="M55" s="68">
        <v>0.65</v>
      </c>
      <c r="N55" s="71">
        <v>0.65</v>
      </c>
      <c r="O55" s="72"/>
      <c r="P55" s="68">
        <v>1.5500000000000003</v>
      </c>
      <c r="Q55" s="71">
        <v>1.5500000000000003</v>
      </c>
      <c r="R55" s="72"/>
    </row>
    <row r="56" spans="1:18" ht="14.25" customHeight="1">
      <c r="A56" s="31">
        <v>151</v>
      </c>
      <c r="B56" s="10" t="s">
        <v>67</v>
      </c>
      <c r="C56" s="181">
        <v>14</v>
      </c>
      <c r="D56" s="68">
        <v>9.86</v>
      </c>
      <c r="E56" s="69">
        <v>9.8000000000000007</v>
      </c>
      <c r="F56" s="70">
        <v>-5.9999999999998721E-2</v>
      </c>
      <c r="G56" s="68">
        <v>0.93</v>
      </c>
      <c r="H56" s="71">
        <v>0.93</v>
      </c>
      <c r="I56" s="72"/>
      <c r="J56" s="68">
        <v>0.93</v>
      </c>
      <c r="K56" s="71">
        <v>1.3</v>
      </c>
      <c r="L56" s="72">
        <v>0.37</v>
      </c>
      <c r="M56" s="68">
        <v>0.5</v>
      </c>
      <c r="N56" s="71">
        <v>0.5</v>
      </c>
      <c r="O56" s="72"/>
      <c r="P56" s="68">
        <v>0.93</v>
      </c>
      <c r="Q56" s="71">
        <v>0.93</v>
      </c>
      <c r="R56" s="72"/>
    </row>
    <row r="57" spans="1:18" ht="14.25" customHeight="1">
      <c r="A57" s="31">
        <v>152</v>
      </c>
      <c r="B57" s="20" t="s">
        <v>68</v>
      </c>
      <c r="C57" s="181">
        <v>15</v>
      </c>
      <c r="D57" s="68">
        <v>8.86</v>
      </c>
      <c r="E57" s="69">
        <v>9.5</v>
      </c>
      <c r="F57" s="70">
        <v>0.64000000000000057</v>
      </c>
      <c r="G57" s="68">
        <v>0.93</v>
      </c>
      <c r="H57" s="71">
        <v>0.93</v>
      </c>
      <c r="I57" s="72"/>
      <c r="J57" s="68">
        <v>0.93</v>
      </c>
      <c r="K57" s="71">
        <v>1.3</v>
      </c>
      <c r="L57" s="72">
        <v>0.37</v>
      </c>
      <c r="M57" s="68">
        <v>0.65</v>
      </c>
      <c r="N57" s="71">
        <v>0.65</v>
      </c>
      <c r="O57" s="72"/>
      <c r="P57" s="68">
        <v>1.1000000000000001</v>
      </c>
      <c r="Q57" s="71">
        <v>1.1000000000000001</v>
      </c>
      <c r="R57" s="72"/>
    </row>
    <row r="58" spans="1:18" ht="14.25" customHeight="1">
      <c r="A58" s="31">
        <v>153</v>
      </c>
      <c r="B58" s="10" t="s">
        <v>64</v>
      </c>
      <c r="C58" s="181">
        <v>9</v>
      </c>
      <c r="D58" s="68">
        <v>7.3599999999999994</v>
      </c>
      <c r="E58" s="69">
        <v>8.6</v>
      </c>
      <c r="F58" s="70">
        <v>1.2400000000000002</v>
      </c>
      <c r="G58" s="68">
        <v>1.9</v>
      </c>
      <c r="H58" s="71">
        <v>1.9</v>
      </c>
      <c r="I58" s="72"/>
      <c r="J58" s="68">
        <v>1.9</v>
      </c>
      <c r="K58" s="71">
        <v>1.9</v>
      </c>
      <c r="L58" s="72"/>
      <c r="M58" s="68">
        <v>0.45000000000000007</v>
      </c>
      <c r="N58" s="71">
        <v>0.45000000000000007</v>
      </c>
      <c r="O58" s="72"/>
      <c r="P58" s="68">
        <v>1</v>
      </c>
      <c r="Q58" s="71">
        <v>1</v>
      </c>
      <c r="R58" s="72"/>
    </row>
    <row r="59" spans="1:18" ht="14.25" customHeight="1">
      <c r="A59" s="31">
        <v>165</v>
      </c>
      <c r="B59" s="10" t="s">
        <v>69</v>
      </c>
      <c r="C59" s="181">
        <v>5</v>
      </c>
      <c r="D59" s="68">
        <v>8.36</v>
      </c>
      <c r="E59" s="69">
        <v>8.4</v>
      </c>
      <c r="F59" s="70">
        <v>4.0000000000000924E-2</v>
      </c>
      <c r="G59" s="68">
        <v>1.1000000000000001</v>
      </c>
      <c r="H59" s="71">
        <v>1.1000000000000001</v>
      </c>
      <c r="I59" s="72"/>
      <c r="J59" s="68">
        <v>1.1000000000000001</v>
      </c>
      <c r="K59" s="71">
        <v>1.3</v>
      </c>
      <c r="L59" s="72">
        <v>0.19999999999999996</v>
      </c>
      <c r="M59" s="68">
        <v>0.5</v>
      </c>
      <c r="N59" s="71">
        <v>0.5</v>
      </c>
      <c r="O59" s="72"/>
      <c r="P59" s="68">
        <v>1.1000000000000001</v>
      </c>
      <c r="Q59" s="71">
        <v>1.1000000000000001</v>
      </c>
      <c r="R59" s="72"/>
    </row>
    <row r="60" spans="1:18" ht="14.25" customHeight="1">
      <c r="A60" s="31">
        <v>167</v>
      </c>
      <c r="B60" s="10" t="s">
        <v>70</v>
      </c>
      <c r="C60" s="181">
        <v>12</v>
      </c>
      <c r="D60" s="68">
        <v>7.86</v>
      </c>
      <c r="E60" s="69">
        <v>7.9</v>
      </c>
      <c r="F60" s="70">
        <v>4.0000000000000036E-2</v>
      </c>
      <c r="G60" s="68">
        <v>1.1000000000000001</v>
      </c>
      <c r="H60" s="71">
        <v>1.1000000000000001</v>
      </c>
      <c r="I60" s="72"/>
      <c r="J60" s="68">
        <v>1.1000000000000001</v>
      </c>
      <c r="K60" s="71">
        <v>1.3</v>
      </c>
      <c r="L60" s="72">
        <v>0.19999999999999996</v>
      </c>
      <c r="M60" s="68">
        <v>0.45000000000000007</v>
      </c>
      <c r="N60" s="71">
        <v>0.45000000000000007</v>
      </c>
      <c r="O60" s="72"/>
      <c r="P60" s="68">
        <v>1</v>
      </c>
      <c r="Q60" s="71">
        <v>1</v>
      </c>
      <c r="R60" s="72"/>
    </row>
    <row r="61" spans="1:18" ht="14.25" customHeight="1">
      <c r="A61" s="31">
        <v>169</v>
      </c>
      <c r="B61" s="10" t="s">
        <v>71</v>
      </c>
      <c r="C61" s="181">
        <v>5</v>
      </c>
      <c r="D61" s="68">
        <v>8.61</v>
      </c>
      <c r="E61" s="69">
        <v>8.6999999999999993</v>
      </c>
      <c r="F61" s="70">
        <v>8.9999999999999858E-2</v>
      </c>
      <c r="G61" s="68">
        <v>1.1000000000000001</v>
      </c>
      <c r="H61" s="71">
        <v>1.1000000000000001</v>
      </c>
      <c r="I61" s="72"/>
      <c r="J61" s="68">
        <v>1.1000000000000001</v>
      </c>
      <c r="K61" s="71">
        <v>1.3</v>
      </c>
      <c r="L61" s="72">
        <v>0.19999999999999996</v>
      </c>
      <c r="M61" s="68">
        <v>0.5</v>
      </c>
      <c r="N61" s="71">
        <v>0.5</v>
      </c>
      <c r="O61" s="72"/>
      <c r="P61" s="68">
        <v>1.1000000000000001</v>
      </c>
      <c r="Q61" s="71">
        <v>1.1000000000000001</v>
      </c>
      <c r="R61" s="72"/>
    </row>
    <row r="62" spans="1:18" ht="14.25" customHeight="1">
      <c r="A62" s="31">
        <v>171</v>
      </c>
      <c r="B62" s="10" t="s">
        <v>72</v>
      </c>
      <c r="C62" s="181">
        <v>10</v>
      </c>
      <c r="D62" s="68">
        <v>8.61</v>
      </c>
      <c r="E62" s="69">
        <v>8.6</v>
      </c>
      <c r="F62" s="70">
        <v>-9.9999999999997868E-3</v>
      </c>
      <c r="G62" s="68">
        <v>1.05</v>
      </c>
      <c r="H62" s="71">
        <v>1.05</v>
      </c>
      <c r="I62" s="72"/>
      <c r="J62" s="68">
        <v>1.05</v>
      </c>
      <c r="K62" s="71">
        <v>1.3</v>
      </c>
      <c r="L62" s="72">
        <v>0.25</v>
      </c>
      <c r="M62" s="68">
        <v>0.49999999999999994</v>
      </c>
      <c r="N62" s="71">
        <v>0.49999999999999994</v>
      </c>
      <c r="O62" s="72"/>
      <c r="P62" s="68">
        <v>1.1000000000000001</v>
      </c>
      <c r="Q62" s="71">
        <v>1.1000000000000001</v>
      </c>
      <c r="R62" s="72"/>
    </row>
    <row r="63" spans="1:18" ht="14.25" customHeight="1">
      <c r="A63" s="31">
        <v>172</v>
      </c>
      <c r="B63" s="19" t="s">
        <v>73</v>
      </c>
      <c r="C63" s="181">
        <v>13</v>
      </c>
      <c r="D63" s="68">
        <v>8.3599999999999977</v>
      </c>
      <c r="E63" s="69">
        <v>9</v>
      </c>
      <c r="F63" s="70">
        <v>0.64000000000000234</v>
      </c>
      <c r="G63" s="68">
        <v>1.1000000000000001</v>
      </c>
      <c r="H63" s="71">
        <v>1.3</v>
      </c>
      <c r="I63" s="72">
        <v>0.19999999999999996</v>
      </c>
      <c r="J63" s="68">
        <v>1.1000000000000001</v>
      </c>
      <c r="K63" s="71">
        <v>1.3</v>
      </c>
      <c r="L63" s="72">
        <v>0.19999999999999996</v>
      </c>
      <c r="M63" s="68">
        <v>0.6</v>
      </c>
      <c r="N63" s="71">
        <v>0.7</v>
      </c>
      <c r="O63" s="72">
        <v>9.9999999999999978E-2</v>
      </c>
      <c r="P63" s="68">
        <v>1.2</v>
      </c>
      <c r="Q63" s="71">
        <v>1.3</v>
      </c>
      <c r="R63" s="72"/>
    </row>
    <row r="64" spans="1:18" ht="14.25" customHeight="1">
      <c r="A64" s="31">
        <v>176</v>
      </c>
      <c r="B64" s="10" t="s">
        <v>74</v>
      </c>
      <c r="C64" s="181">
        <v>12</v>
      </c>
      <c r="D64" s="68">
        <v>8.11</v>
      </c>
      <c r="E64" s="69">
        <v>8.5</v>
      </c>
      <c r="F64" s="70">
        <v>0.39000000000000057</v>
      </c>
      <c r="G64" s="68">
        <v>1</v>
      </c>
      <c r="H64" s="71">
        <v>1</v>
      </c>
      <c r="I64" s="72"/>
      <c r="J64" s="68">
        <v>1</v>
      </c>
      <c r="K64" s="71">
        <v>1.3000000000000003</v>
      </c>
      <c r="L64" s="72">
        <v>0.30000000000000027</v>
      </c>
      <c r="M64" s="68">
        <v>0.45000000000000007</v>
      </c>
      <c r="N64" s="71">
        <v>0.45000000000000007</v>
      </c>
      <c r="O64" s="72"/>
      <c r="P64" s="68">
        <v>0.9900000000000001</v>
      </c>
      <c r="Q64" s="71">
        <v>1.3</v>
      </c>
      <c r="R64" s="72"/>
    </row>
    <row r="65" spans="1:18" ht="14.25" customHeight="1">
      <c r="A65" s="31">
        <v>177</v>
      </c>
      <c r="B65" s="10" t="s">
        <v>75</v>
      </c>
      <c r="C65" s="181">
        <v>6</v>
      </c>
      <c r="D65" s="68">
        <v>8.3600000000000012</v>
      </c>
      <c r="E65" s="69">
        <v>8.4</v>
      </c>
      <c r="F65" s="70">
        <v>3.9999999999999147E-2</v>
      </c>
      <c r="G65" s="68">
        <v>1.1499999999999999</v>
      </c>
      <c r="H65" s="71">
        <v>1.1499999999999999</v>
      </c>
      <c r="I65" s="72"/>
      <c r="J65" s="68">
        <v>1.1499999999999999</v>
      </c>
      <c r="K65" s="71">
        <v>1.3</v>
      </c>
      <c r="L65" s="72">
        <v>0.15000000000000013</v>
      </c>
      <c r="M65" s="68">
        <v>0.45000000000000007</v>
      </c>
      <c r="N65" s="71">
        <v>0.45000000000000007</v>
      </c>
      <c r="O65" s="72"/>
      <c r="P65" s="68">
        <v>1.05</v>
      </c>
      <c r="Q65" s="71">
        <v>1.05</v>
      </c>
      <c r="R65" s="72"/>
    </row>
    <row r="66" spans="1:18" ht="14.25" customHeight="1">
      <c r="A66" s="31">
        <v>178</v>
      </c>
      <c r="B66" s="10" t="s">
        <v>76</v>
      </c>
      <c r="C66" s="181">
        <v>10</v>
      </c>
      <c r="D66" s="68">
        <v>8.11</v>
      </c>
      <c r="E66" s="69">
        <v>8.1</v>
      </c>
      <c r="F66" s="70">
        <v>-9.9999999999997868E-3</v>
      </c>
      <c r="G66" s="68">
        <v>0.95</v>
      </c>
      <c r="H66" s="71">
        <v>0.95</v>
      </c>
      <c r="I66" s="72"/>
      <c r="J66" s="68">
        <v>0.95</v>
      </c>
      <c r="K66" s="71">
        <v>1.3</v>
      </c>
      <c r="L66" s="72">
        <v>0.35000000000000009</v>
      </c>
      <c r="M66" s="68">
        <v>0.43</v>
      </c>
      <c r="N66" s="71">
        <v>0.43</v>
      </c>
      <c r="O66" s="72"/>
      <c r="P66" s="68">
        <v>1.03</v>
      </c>
      <c r="Q66" s="71">
        <v>1.03</v>
      </c>
      <c r="R66" s="72"/>
    </row>
    <row r="67" spans="1:18" ht="14.25" customHeight="1">
      <c r="A67" s="31">
        <v>179</v>
      </c>
      <c r="B67" s="10" t="s">
        <v>77</v>
      </c>
      <c r="C67" s="181">
        <v>13</v>
      </c>
      <c r="D67" s="68">
        <v>7.3599999999999994</v>
      </c>
      <c r="E67" s="69">
        <v>8</v>
      </c>
      <c r="F67" s="70">
        <v>0.64000000000000057</v>
      </c>
      <c r="G67" s="68">
        <v>1.3000000000000003</v>
      </c>
      <c r="H67" s="71">
        <v>1.3</v>
      </c>
      <c r="I67" s="72"/>
      <c r="J67" s="68">
        <v>1.3000000000000003</v>
      </c>
      <c r="K67" s="71">
        <v>1.3</v>
      </c>
      <c r="L67" s="72"/>
      <c r="M67" s="68">
        <v>0.55000000000000004</v>
      </c>
      <c r="N67" s="71">
        <v>0.55000000000000004</v>
      </c>
      <c r="O67" s="72"/>
      <c r="P67" s="68">
        <v>1.5500000000000003</v>
      </c>
      <c r="Q67" s="71">
        <v>1.5500000000000003</v>
      </c>
      <c r="R67" s="72"/>
    </row>
    <row r="68" spans="1:18" ht="14.25" customHeight="1">
      <c r="A68" s="31">
        <v>181</v>
      </c>
      <c r="B68" s="10" t="s">
        <v>78</v>
      </c>
      <c r="C68" s="181">
        <v>4</v>
      </c>
      <c r="D68" s="68">
        <v>9.86</v>
      </c>
      <c r="E68" s="69">
        <v>9.9</v>
      </c>
      <c r="F68" s="70">
        <v>4.0000000000000924E-2</v>
      </c>
      <c r="G68" s="68">
        <v>1.03</v>
      </c>
      <c r="H68" s="71">
        <v>1.1000000000000001</v>
      </c>
      <c r="I68" s="72">
        <v>7.0000000000000062E-2</v>
      </c>
      <c r="J68" s="68">
        <v>1.03</v>
      </c>
      <c r="K68" s="71">
        <v>1.3</v>
      </c>
      <c r="L68" s="72">
        <v>0.27</v>
      </c>
      <c r="M68" s="68">
        <v>0.45000000000000007</v>
      </c>
      <c r="N68" s="71">
        <v>0.45000000000000007</v>
      </c>
      <c r="O68" s="72"/>
      <c r="P68" s="68">
        <v>1.03</v>
      </c>
      <c r="Q68" s="71">
        <v>1.2</v>
      </c>
      <c r="R68" s="72"/>
    </row>
    <row r="69" spans="1:18" ht="14.25" customHeight="1">
      <c r="A69" s="31">
        <v>182</v>
      </c>
      <c r="B69" s="10" t="s">
        <v>79</v>
      </c>
      <c r="C69" s="181">
        <v>13</v>
      </c>
      <c r="D69" s="68">
        <v>8.36</v>
      </c>
      <c r="E69" s="69">
        <v>9.4</v>
      </c>
      <c r="F69" s="70">
        <v>1.0400000000000009</v>
      </c>
      <c r="G69" s="68">
        <v>1</v>
      </c>
      <c r="H69" s="71">
        <v>1</v>
      </c>
      <c r="I69" s="72"/>
      <c r="J69" s="68">
        <v>1</v>
      </c>
      <c r="K69" s="71">
        <v>1.3</v>
      </c>
      <c r="L69" s="72">
        <v>0.30000000000000004</v>
      </c>
      <c r="M69" s="68">
        <v>0.45000000000000007</v>
      </c>
      <c r="N69" s="71">
        <v>0.5</v>
      </c>
      <c r="O69" s="72">
        <v>4.9999999999999933E-2</v>
      </c>
      <c r="P69" s="68">
        <v>1.05</v>
      </c>
      <c r="Q69" s="71">
        <v>1.2</v>
      </c>
      <c r="R69" s="72"/>
    </row>
    <row r="70" spans="1:18" ht="14.25" customHeight="1">
      <c r="A70" s="31">
        <v>186</v>
      </c>
      <c r="B70" s="10" t="s">
        <v>80</v>
      </c>
      <c r="C70" s="181">
        <v>1</v>
      </c>
      <c r="D70" s="68">
        <v>7.61</v>
      </c>
      <c r="E70" s="69">
        <v>7.6</v>
      </c>
      <c r="F70" s="70">
        <v>-1.0000000000000675E-2</v>
      </c>
      <c r="G70" s="68">
        <v>1.4500000000000002</v>
      </c>
      <c r="H70" s="71">
        <v>1.4500000000000002</v>
      </c>
      <c r="I70" s="72"/>
      <c r="J70" s="68">
        <v>1.45</v>
      </c>
      <c r="K70" s="71">
        <v>1.45</v>
      </c>
      <c r="L70" s="72"/>
      <c r="M70" s="68">
        <v>0.65</v>
      </c>
      <c r="N70" s="71">
        <v>0.65</v>
      </c>
      <c r="O70" s="72"/>
      <c r="P70" s="68">
        <v>1.1499999999999999</v>
      </c>
      <c r="Q70" s="71">
        <v>1.1499999999999999</v>
      </c>
      <c r="R70" s="72"/>
    </row>
    <row r="71" spans="1:18" ht="14.25" customHeight="1">
      <c r="A71" s="31">
        <v>202</v>
      </c>
      <c r="B71" s="10" t="s">
        <v>81</v>
      </c>
      <c r="C71" s="181">
        <v>2</v>
      </c>
      <c r="D71" s="68">
        <v>7.61</v>
      </c>
      <c r="E71" s="69">
        <v>7.6</v>
      </c>
      <c r="F71" s="70">
        <v>-1.0000000000000675E-2</v>
      </c>
      <c r="G71" s="68">
        <v>1</v>
      </c>
      <c r="H71" s="71">
        <v>1</v>
      </c>
      <c r="I71" s="72"/>
      <c r="J71" s="68">
        <v>1.0000000000000002</v>
      </c>
      <c r="K71" s="71">
        <v>1.3000000000000003</v>
      </c>
      <c r="L71" s="72">
        <v>0.30000000000000004</v>
      </c>
      <c r="M71" s="68">
        <v>0.40999999999999992</v>
      </c>
      <c r="N71" s="71">
        <v>0.40999999999999992</v>
      </c>
      <c r="O71" s="72"/>
      <c r="P71" s="68">
        <v>1</v>
      </c>
      <c r="Q71" s="71">
        <v>1</v>
      </c>
      <c r="R71" s="72"/>
    </row>
    <row r="72" spans="1:18" ht="14.25" customHeight="1">
      <c r="A72" s="31">
        <v>204</v>
      </c>
      <c r="B72" s="10" t="s">
        <v>82</v>
      </c>
      <c r="C72" s="181">
        <v>11</v>
      </c>
      <c r="D72" s="68">
        <v>9.36</v>
      </c>
      <c r="E72" s="69">
        <v>9.8000000000000007</v>
      </c>
      <c r="F72" s="70">
        <v>0.44000000000000128</v>
      </c>
      <c r="G72" s="68">
        <v>1.5000000000000002</v>
      </c>
      <c r="H72" s="71">
        <v>1.5000000000000002</v>
      </c>
      <c r="I72" s="72"/>
      <c r="J72" s="68">
        <v>1.5</v>
      </c>
      <c r="K72" s="71">
        <v>1.5</v>
      </c>
      <c r="L72" s="72"/>
      <c r="M72" s="68">
        <v>0.75</v>
      </c>
      <c r="N72" s="71">
        <v>0.75</v>
      </c>
      <c r="O72" s="72"/>
      <c r="P72" s="68">
        <v>1.7000000000000002</v>
      </c>
      <c r="Q72" s="71">
        <v>1.7000000000000002</v>
      </c>
      <c r="R72" s="72">
        <v>0.50000000000000044</v>
      </c>
    </row>
    <row r="73" spans="1:18" ht="14.25" customHeight="1">
      <c r="A73" s="31">
        <v>205</v>
      </c>
      <c r="B73" s="10" t="s">
        <v>83</v>
      </c>
      <c r="C73" s="181">
        <v>18</v>
      </c>
      <c r="D73" s="68">
        <v>8.36</v>
      </c>
      <c r="E73" s="69">
        <v>8.4</v>
      </c>
      <c r="F73" s="70">
        <v>4.0000000000000924E-2</v>
      </c>
      <c r="G73" s="68">
        <v>1.0999999999999999</v>
      </c>
      <c r="H73" s="71">
        <v>1.0999999999999999</v>
      </c>
      <c r="I73" s="72"/>
      <c r="J73" s="68">
        <v>1.1000000000000001</v>
      </c>
      <c r="K73" s="71">
        <v>1.3</v>
      </c>
      <c r="L73" s="72">
        <v>0.19999999999999996</v>
      </c>
      <c r="M73" s="68">
        <v>0.55000000000000027</v>
      </c>
      <c r="N73" s="71">
        <v>0.55000000000000004</v>
      </c>
      <c r="O73" s="72"/>
      <c r="P73" s="68">
        <v>1.5500000000000003</v>
      </c>
      <c r="Q73" s="71">
        <v>1.5500000000000003</v>
      </c>
      <c r="R73" s="72"/>
    </row>
    <row r="74" spans="1:18" ht="14.25" customHeight="1">
      <c r="A74" s="31">
        <v>208</v>
      </c>
      <c r="B74" s="10" t="s">
        <v>84</v>
      </c>
      <c r="C74" s="181">
        <v>17</v>
      </c>
      <c r="D74" s="68">
        <v>8.36</v>
      </c>
      <c r="E74" s="69">
        <v>8.3000000000000007</v>
      </c>
      <c r="F74" s="70">
        <v>-5.9999999999998721E-2</v>
      </c>
      <c r="G74" s="68">
        <v>1.0999999999999999</v>
      </c>
      <c r="H74" s="71">
        <v>1.0999999999999999</v>
      </c>
      <c r="I74" s="72"/>
      <c r="J74" s="68">
        <v>1.1000000000000001</v>
      </c>
      <c r="K74" s="71">
        <v>1.3</v>
      </c>
      <c r="L74" s="72">
        <v>0.19999999999999996</v>
      </c>
      <c r="M74" s="68">
        <v>0.5</v>
      </c>
      <c r="N74" s="71">
        <v>0.5</v>
      </c>
      <c r="O74" s="72"/>
      <c r="P74" s="68">
        <v>1.1000000000000001</v>
      </c>
      <c r="Q74" s="71">
        <v>1.1000000000000001</v>
      </c>
      <c r="R74" s="72"/>
    </row>
    <row r="75" spans="1:18" ht="14.25" customHeight="1">
      <c r="A75" s="31">
        <v>211</v>
      </c>
      <c r="B75" s="10" t="s">
        <v>85</v>
      </c>
      <c r="C75" s="181">
        <v>6</v>
      </c>
      <c r="D75" s="68">
        <v>8.36</v>
      </c>
      <c r="E75" s="69">
        <v>9.4</v>
      </c>
      <c r="F75" s="70">
        <v>1.0400000000000009</v>
      </c>
      <c r="G75" s="68">
        <v>0.93</v>
      </c>
      <c r="H75" s="71">
        <v>0.93</v>
      </c>
      <c r="I75" s="72"/>
      <c r="J75" s="68">
        <v>0.93</v>
      </c>
      <c r="K75" s="71">
        <v>1.3</v>
      </c>
      <c r="L75" s="72">
        <v>0.37</v>
      </c>
      <c r="M75" s="68">
        <v>0.43</v>
      </c>
      <c r="N75" s="71">
        <v>0.43</v>
      </c>
      <c r="O75" s="72"/>
      <c r="P75" s="68">
        <v>1.03</v>
      </c>
      <c r="Q75" s="71">
        <v>1.03</v>
      </c>
      <c r="R75" s="72"/>
    </row>
    <row r="76" spans="1:18" ht="14.25" customHeight="1">
      <c r="A76" s="31">
        <v>213</v>
      </c>
      <c r="B76" s="10" t="s">
        <v>86</v>
      </c>
      <c r="C76" s="181">
        <v>10</v>
      </c>
      <c r="D76" s="68">
        <v>8.86</v>
      </c>
      <c r="E76" s="69">
        <v>9.4</v>
      </c>
      <c r="F76" s="70">
        <v>0.54000000000000092</v>
      </c>
      <c r="G76" s="68">
        <v>1</v>
      </c>
      <c r="H76" s="71">
        <v>1</v>
      </c>
      <c r="I76" s="72"/>
      <c r="J76" s="68">
        <v>1</v>
      </c>
      <c r="K76" s="71">
        <v>1.37</v>
      </c>
      <c r="L76" s="72">
        <v>0.37000000000000011</v>
      </c>
      <c r="M76" s="68">
        <v>0.5</v>
      </c>
      <c r="N76" s="71">
        <v>0.5</v>
      </c>
      <c r="O76" s="72"/>
      <c r="P76" s="68">
        <v>1.1000000000000001</v>
      </c>
      <c r="Q76" s="71">
        <v>1.1000000000000001</v>
      </c>
      <c r="R76" s="72"/>
    </row>
    <row r="77" spans="1:18" ht="14.25" customHeight="1">
      <c r="A77" s="31">
        <v>214</v>
      </c>
      <c r="B77" s="10" t="s">
        <v>87</v>
      </c>
      <c r="C77" s="181">
        <v>4</v>
      </c>
      <c r="D77" s="68">
        <v>9.11</v>
      </c>
      <c r="E77" s="69">
        <v>9.1000000000000014</v>
      </c>
      <c r="F77" s="70">
        <v>-9.9999999999980105E-3</v>
      </c>
      <c r="G77" s="68">
        <v>1.2</v>
      </c>
      <c r="H77" s="71">
        <v>1.2</v>
      </c>
      <c r="I77" s="72"/>
      <c r="J77" s="68">
        <v>1.2</v>
      </c>
      <c r="K77" s="71">
        <v>1.3000000000000003</v>
      </c>
      <c r="L77" s="72">
        <v>0.10000000000000031</v>
      </c>
      <c r="M77" s="68">
        <v>0.45000000000000007</v>
      </c>
      <c r="N77" s="71">
        <v>0.45000000000000007</v>
      </c>
      <c r="O77" s="72"/>
      <c r="P77" s="68">
        <v>1.05</v>
      </c>
      <c r="Q77" s="71">
        <v>1.05</v>
      </c>
      <c r="R77" s="72"/>
    </row>
    <row r="78" spans="1:18" ht="14.25" customHeight="1">
      <c r="A78" s="31">
        <v>216</v>
      </c>
      <c r="B78" s="10" t="s">
        <v>88</v>
      </c>
      <c r="C78" s="181">
        <v>13</v>
      </c>
      <c r="D78" s="68">
        <v>8.86</v>
      </c>
      <c r="E78" s="69">
        <v>9.1999999999999993</v>
      </c>
      <c r="F78" s="70">
        <v>0.33999999999999986</v>
      </c>
      <c r="G78" s="68">
        <v>0.95</v>
      </c>
      <c r="H78" s="71">
        <v>1.3</v>
      </c>
      <c r="I78" s="72">
        <v>0.35000000000000009</v>
      </c>
      <c r="J78" s="68">
        <v>0.95</v>
      </c>
      <c r="K78" s="71">
        <v>1.3</v>
      </c>
      <c r="L78" s="72">
        <v>0.35000000000000009</v>
      </c>
      <c r="M78" s="68">
        <v>0.49999999999999994</v>
      </c>
      <c r="N78" s="71">
        <v>0.49999999999999994</v>
      </c>
      <c r="O78" s="72"/>
      <c r="P78" s="68">
        <v>1.6</v>
      </c>
      <c r="Q78" s="71">
        <v>1.6</v>
      </c>
      <c r="R78" s="72"/>
    </row>
    <row r="79" spans="1:18" ht="14.25" customHeight="1">
      <c r="A79" s="31">
        <v>217</v>
      </c>
      <c r="B79" s="10" t="s">
        <v>89</v>
      </c>
      <c r="C79" s="181">
        <v>16</v>
      </c>
      <c r="D79" s="68">
        <v>8.86</v>
      </c>
      <c r="E79" s="69">
        <v>8.9</v>
      </c>
      <c r="F79" s="70">
        <v>4.0000000000000924E-2</v>
      </c>
      <c r="G79" s="68">
        <v>1.1500000000000001</v>
      </c>
      <c r="H79" s="71">
        <v>1.1500000000000001</v>
      </c>
      <c r="I79" s="72"/>
      <c r="J79" s="68">
        <v>1.1499999999999999</v>
      </c>
      <c r="K79" s="71">
        <v>1.3</v>
      </c>
      <c r="L79" s="72">
        <v>0.15000000000000013</v>
      </c>
      <c r="M79" s="68">
        <v>0.55000000000000004</v>
      </c>
      <c r="N79" s="71">
        <v>0.55000000000000004</v>
      </c>
      <c r="O79" s="72"/>
      <c r="P79" s="68">
        <v>1</v>
      </c>
      <c r="Q79" s="71">
        <v>1</v>
      </c>
      <c r="R79" s="72"/>
    </row>
    <row r="80" spans="1:18" ht="14.25" customHeight="1">
      <c r="A80" s="31">
        <v>218</v>
      </c>
      <c r="B80" s="10" t="s">
        <v>90</v>
      </c>
      <c r="C80" s="181">
        <v>14</v>
      </c>
      <c r="D80" s="68">
        <v>9.86</v>
      </c>
      <c r="E80" s="69">
        <v>9.8000000000000007</v>
      </c>
      <c r="F80" s="70">
        <v>-5.9999999999998721E-2</v>
      </c>
      <c r="G80" s="68">
        <v>0.93</v>
      </c>
      <c r="H80" s="71">
        <v>0.93</v>
      </c>
      <c r="I80" s="72"/>
      <c r="J80" s="68">
        <v>0.93</v>
      </c>
      <c r="K80" s="71">
        <v>1.3</v>
      </c>
      <c r="L80" s="72">
        <v>0.37</v>
      </c>
      <c r="M80" s="68">
        <v>0.5</v>
      </c>
      <c r="N80" s="71">
        <v>0.5</v>
      </c>
      <c r="O80" s="72"/>
      <c r="P80" s="68">
        <v>0.99999999999999989</v>
      </c>
      <c r="Q80" s="71">
        <v>1</v>
      </c>
      <c r="R80" s="72"/>
    </row>
    <row r="81" spans="1:18" ht="14.25" customHeight="1">
      <c r="A81" s="31">
        <v>224</v>
      </c>
      <c r="B81" s="10" t="s">
        <v>91</v>
      </c>
      <c r="C81" s="181">
        <v>1</v>
      </c>
      <c r="D81" s="68">
        <v>8.61</v>
      </c>
      <c r="E81" s="69">
        <v>8.6</v>
      </c>
      <c r="F81" s="70">
        <v>-9.9999999999997868E-3</v>
      </c>
      <c r="G81" s="68">
        <v>1.1000000000000001</v>
      </c>
      <c r="H81" s="71">
        <v>1.1000000000000001</v>
      </c>
      <c r="I81" s="72"/>
      <c r="J81" s="68">
        <v>1.1000000000000001</v>
      </c>
      <c r="K81" s="71">
        <v>1.3000000000000003</v>
      </c>
      <c r="L81" s="72">
        <v>0.20000000000000018</v>
      </c>
      <c r="M81" s="68">
        <v>0.65</v>
      </c>
      <c r="N81" s="71">
        <v>0.65</v>
      </c>
      <c r="O81" s="72"/>
      <c r="P81" s="68">
        <v>1.25</v>
      </c>
      <c r="Q81" s="71">
        <v>1.25</v>
      </c>
      <c r="R81" s="72"/>
    </row>
    <row r="82" spans="1:18" ht="14.25" customHeight="1">
      <c r="A82" s="31">
        <v>226</v>
      </c>
      <c r="B82" s="10" t="s">
        <v>92</v>
      </c>
      <c r="C82" s="181">
        <v>13</v>
      </c>
      <c r="D82" s="68">
        <v>8.8600000000000012</v>
      </c>
      <c r="E82" s="69">
        <v>8.7999999999999989</v>
      </c>
      <c r="F82" s="70">
        <v>-6.0000000000002274E-2</v>
      </c>
      <c r="G82" s="68">
        <v>1.03</v>
      </c>
      <c r="H82" s="71">
        <v>1.03</v>
      </c>
      <c r="I82" s="72"/>
      <c r="J82" s="68">
        <v>1.03</v>
      </c>
      <c r="K82" s="71">
        <v>1.3</v>
      </c>
      <c r="L82" s="72">
        <v>0.27</v>
      </c>
      <c r="M82" s="68">
        <v>0.48</v>
      </c>
      <c r="N82" s="71">
        <v>0.48</v>
      </c>
      <c r="O82" s="72"/>
      <c r="P82" s="68">
        <v>1.36</v>
      </c>
      <c r="Q82" s="71">
        <v>1.36</v>
      </c>
      <c r="R82" s="72"/>
    </row>
    <row r="83" spans="1:18" ht="14.25" customHeight="1">
      <c r="A83" s="31">
        <v>230</v>
      </c>
      <c r="B83" s="10" t="s">
        <v>93</v>
      </c>
      <c r="C83" s="181">
        <v>4</v>
      </c>
      <c r="D83" s="68">
        <v>7.86</v>
      </c>
      <c r="E83" s="69">
        <v>8.9</v>
      </c>
      <c r="F83" s="70">
        <v>1.04</v>
      </c>
      <c r="G83" s="68">
        <v>0.93</v>
      </c>
      <c r="H83" s="71">
        <v>0.93</v>
      </c>
      <c r="I83" s="72"/>
      <c r="J83" s="68">
        <v>0.93</v>
      </c>
      <c r="K83" s="71">
        <v>1.3</v>
      </c>
      <c r="L83" s="72">
        <v>0.37</v>
      </c>
      <c r="M83" s="68">
        <v>0.40999999999999992</v>
      </c>
      <c r="N83" s="71">
        <v>0.40999999999999992</v>
      </c>
      <c r="O83" s="72"/>
      <c r="P83" s="68">
        <v>0.93</v>
      </c>
      <c r="Q83" s="71">
        <v>0.93</v>
      </c>
      <c r="R83" s="72"/>
    </row>
    <row r="84" spans="1:18" ht="14.25" customHeight="1">
      <c r="A84" s="31">
        <v>231</v>
      </c>
      <c r="B84" s="10" t="s">
        <v>94</v>
      </c>
      <c r="C84" s="181">
        <v>15</v>
      </c>
      <c r="D84" s="68">
        <v>10.359999999999998</v>
      </c>
      <c r="E84" s="69">
        <v>10.3</v>
      </c>
      <c r="F84" s="70">
        <v>-5.9999999999996945E-2</v>
      </c>
      <c r="G84" s="68">
        <v>1.6</v>
      </c>
      <c r="H84" s="71">
        <v>1.8000000000000003</v>
      </c>
      <c r="I84" s="72">
        <v>0.20000000000000018</v>
      </c>
      <c r="J84" s="68">
        <v>1.6</v>
      </c>
      <c r="K84" s="71">
        <v>2</v>
      </c>
      <c r="L84" s="72">
        <v>0.39999999999999991</v>
      </c>
      <c r="M84" s="68">
        <v>1</v>
      </c>
      <c r="N84" s="71">
        <v>1</v>
      </c>
      <c r="O84" s="72"/>
      <c r="P84" s="68">
        <v>2</v>
      </c>
      <c r="Q84" s="71">
        <v>2</v>
      </c>
      <c r="R84" s="72"/>
    </row>
    <row r="85" spans="1:18" ht="14.25" customHeight="1">
      <c r="A85" s="31">
        <v>232</v>
      </c>
      <c r="B85" s="10" t="s">
        <v>95</v>
      </c>
      <c r="C85" s="181">
        <v>14</v>
      </c>
      <c r="D85" s="68">
        <v>9.36</v>
      </c>
      <c r="E85" s="69">
        <v>9.4</v>
      </c>
      <c r="F85" s="70">
        <v>4.0000000000000924E-2</v>
      </c>
      <c r="G85" s="68">
        <v>0.93</v>
      </c>
      <c r="H85" s="71">
        <v>0.93</v>
      </c>
      <c r="I85" s="72"/>
      <c r="J85" s="68">
        <v>0.93</v>
      </c>
      <c r="K85" s="71">
        <v>1.3</v>
      </c>
      <c r="L85" s="72">
        <v>0.37</v>
      </c>
      <c r="M85" s="68">
        <v>0.65</v>
      </c>
      <c r="N85" s="71">
        <v>0.65</v>
      </c>
      <c r="O85" s="72"/>
      <c r="P85" s="68">
        <v>1.2</v>
      </c>
      <c r="Q85" s="71">
        <v>1.2</v>
      </c>
      <c r="R85" s="72"/>
    </row>
    <row r="86" spans="1:18" ht="14.25" customHeight="1">
      <c r="A86" s="31">
        <v>233</v>
      </c>
      <c r="B86" s="10" t="s">
        <v>96</v>
      </c>
      <c r="C86" s="181">
        <v>14</v>
      </c>
      <c r="D86" s="68">
        <v>9.11</v>
      </c>
      <c r="E86" s="69">
        <v>9.1</v>
      </c>
      <c r="F86" s="70">
        <v>-9.9999999999997868E-3</v>
      </c>
      <c r="G86" s="68">
        <v>0.94999999999999984</v>
      </c>
      <c r="H86" s="71">
        <v>0.95</v>
      </c>
      <c r="I86" s="72"/>
      <c r="J86" s="68">
        <v>0.94999999999999984</v>
      </c>
      <c r="K86" s="71">
        <v>1.3</v>
      </c>
      <c r="L86" s="72">
        <v>0.3500000000000002</v>
      </c>
      <c r="M86" s="68">
        <v>0.55000000000000004</v>
      </c>
      <c r="N86" s="71">
        <v>0.55000000000000004</v>
      </c>
      <c r="O86" s="72"/>
      <c r="P86" s="68">
        <v>1.1000000000000001</v>
      </c>
      <c r="Q86" s="71">
        <v>1.1000000000000001</v>
      </c>
      <c r="R86" s="72"/>
    </row>
    <row r="87" spans="1:18" ht="14.25" customHeight="1">
      <c r="A87" s="31">
        <v>235</v>
      </c>
      <c r="B87" s="10" t="s">
        <v>97</v>
      </c>
      <c r="C87" s="181">
        <v>1</v>
      </c>
      <c r="D87" s="68">
        <v>4.3600000000000003</v>
      </c>
      <c r="E87" s="69">
        <v>4.4000000000000004</v>
      </c>
      <c r="F87" s="70">
        <v>4.0000000000000036E-2</v>
      </c>
      <c r="G87" s="68">
        <v>0.93</v>
      </c>
      <c r="H87" s="71">
        <v>0.93</v>
      </c>
      <c r="I87" s="72"/>
      <c r="J87" s="68">
        <v>0.93</v>
      </c>
      <c r="K87" s="71">
        <v>1.3000000000000003</v>
      </c>
      <c r="L87" s="72">
        <v>0.37000000000000022</v>
      </c>
      <c r="M87" s="68">
        <v>0.40999999999999992</v>
      </c>
      <c r="N87" s="71">
        <v>0.40999999999999992</v>
      </c>
      <c r="O87" s="72"/>
      <c r="P87" s="68">
        <v>0.92999999999999994</v>
      </c>
      <c r="Q87" s="71">
        <v>0.93</v>
      </c>
      <c r="R87" s="72"/>
    </row>
    <row r="88" spans="1:18" ht="14.25" customHeight="1">
      <c r="A88" s="31">
        <v>236</v>
      </c>
      <c r="B88" s="10" t="s">
        <v>98</v>
      </c>
      <c r="C88" s="181">
        <v>16</v>
      </c>
      <c r="D88" s="68">
        <v>9.36</v>
      </c>
      <c r="E88" s="69">
        <v>9.4</v>
      </c>
      <c r="F88" s="70">
        <v>4.0000000000000924E-2</v>
      </c>
      <c r="G88" s="68">
        <v>1.1000000000000001</v>
      </c>
      <c r="H88" s="71">
        <v>1.1000000000000001</v>
      </c>
      <c r="I88" s="72"/>
      <c r="J88" s="68">
        <v>1.1000000000000001</v>
      </c>
      <c r="K88" s="71">
        <v>1.3</v>
      </c>
      <c r="L88" s="72">
        <v>0.19999999999999996</v>
      </c>
      <c r="M88" s="68">
        <v>0.6</v>
      </c>
      <c r="N88" s="71">
        <v>0.6</v>
      </c>
      <c r="O88" s="72"/>
      <c r="P88" s="68">
        <v>1.0999999999999999</v>
      </c>
      <c r="Q88" s="71">
        <v>1.1000000000000001</v>
      </c>
      <c r="R88" s="72"/>
    </row>
    <row r="89" spans="1:18" ht="14.25" customHeight="1">
      <c r="A89" s="31">
        <v>239</v>
      </c>
      <c r="B89" s="10" t="s">
        <v>99</v>
      </c>
      <c r="C89" s="181">
        <v>11</v>
      </c>
      <c r="D89" s="68">
        <v>7.86</v>
      </c>
      <c r="E89" s="69">
        <v>7.9</v>
      </c>
      <c r="F89" s="70">
        <v>4.0000000000000036E-2</v>
      </c>
      <c r="G89" s="68">
        <v>1.05</v>
      </c>
      <c r="H89" s="71">
        <v>1.05</v>
      </c>
      <c r="I89" s="72"/>
      <c r="J89" s="68">
        <v>1.05</v>
      </c>
      <c r="K89" s="71">
        <v>1.3</v>
      </c>
      <c r="L89" s="72">
        <v>0.25</v>
      </c>
      <c r="M89" s="68">
        <v>0.55000000000000016</v>
      </c>
      <c r="N89" s="71">
        <v>0.55000000000000016</v>
      </c>
      <c r="O89" s="72"/>
      <c r="P89" s="68">
        <v>1.1000000000000001</v>
      </c>
      <c r="Q89" s="71">
        <v>1.1000000000000001</v>
      </c>
      <c r="R89" s="72"/>
    </row>
    <row r="90" spans="1:18" ht="14.25" customHeight="1">
      <c r="A90" s="31">
        <v>240</v>
      </c>
      <c r="B90" s="10" t="s">
        <v>100</v>
      </c>
      <c r="C90" s="181">
        <v>19</v>
      </c>
      <c r="D90" s="68">
        <v>9.11</v>
      </c>
      <c r="E90" s="69">
        <v>9.6</v>
      </c>
      <c r="F90" s="70">
        <v>0.49000000000000021</v>
      </c>
      <c r="G90" s="68">
        <v>1.2399999999999998</v>
      </c>
      <c r="H90" s="71">
        <v>1.2399999999999998</v>
      </c>
      <c r="I90" s="72"/>
      <c r="J90" s="68">
        <v>1.24</v>
      </c>
      <c r="K90" s="71">
        <v>1.3</v>
      </c>
      <c r="L90" s="72">
        <v>6.0000000000000053E-2</v>
      </c>
      <c r="M90" s="68">
        <v>0.5</v>
      </c>
      <c r="N90" s="71">
        <v>0.5</v>
      </c>
      <c r="O90" s="72"/>
      <c r="P90" s="68">
        <v>1</v>
      </c>
      <c r="Q90" s="71">
        <v>1</v>
      </c>
      <c r="R90" s="72"/>
    </row>
    <row r="91" spans="1:18" ht="14.25" customHeight="1">
      <c r="A91" s="31">
        <v>241</v>
      </c>
      <c r="B91" s="10" t="s">
        <v>102</v>
      </c>
      <c r="C91" s="181">
        <v>19</v>
      </c>
      <c r="D91" s="68">
        <v>8.61</v>
      </c>
      <c r="E91" s="69">
        <v>8.6</v>
      </c>
      <c r="F91" s="70">
        <v>-9.9999999999997868E-3</v>
      </c>
      <c r="G91" s="68">
        <v>1.1499999999999999</v>
      </c>
      <c r="H91" s="71">
        <v>0.93</v>
      </c>
      <c r="I91" s="72">
        <v>-0.21999999999999986</v>
      </c>
      <c r="J91" s="68">
        <v>1.1499999999999999</v>
      </c>
      <c r="K91" s="71">
        <v>1.3</v>
      </c>
      <c r="L91" s="72">
        <v>0.15000000000000013</v>
      </c>
      <c r="M91" s="68">
        <v>0.40999999999999992</v>
      </c>
      <c r="N91" s="71">
        <v>0.40999999999999992</v>
      </c>
      <c r="O91" s="72"/>
      <c r="P91" s="68">
        <v>1</v>
      </c>
      <c r="Q91" s="71">
        <v>1</v>
      </c>
      <c r="R91" s="72"/>
    </row>
    <row r="92" spans="1:18" ht="14.25" customHeight="1">
      <c r="A92" s="31">
        <v>244</v>
      </c>
      <c r="B92" s="10" t="s">
        <v>104</v>
      </c>
      <c r="C92" s="181">
        <v>17</v>
      </c>
      <c r="D92" s="68">
        <v>7.86</v>
      </c>
      <c r="E92" s="69">
        <v>7.9</v>
      </c>
      <c r="F92" s="70">
        <v>4.0000000000000036E-2</v>
      </c>
      <c r="G92" s="68">
        <v>1.1000000000000001</v>
      </c>
      <c r="H92" s="71">
        <v>1.1000000000000001</v>
      </c>
      <c r="I92" s="72"/>
      <c r="J92" s="68">
        <v>1.1000000000000001</v>
      </c>
      <c r="K92" s="71">
        <v>1.3</v>
      </c>
      <c r="L92" s="72">
        <v>0.19999999999999996</v>
      </c>
      <c r="M92" s="68">
        <v>0.5</v>
      </c>
      <c r="N92" s="71">
        <v>0.5</v>
      </c>
      <c r="O92" s="72"/>
      <c r="P92" s="68">
        <v>1.1000000000000001</v>
      </c>
      <c r="Q92" s="71">
        <v>1.1000000000000001</v>
      </c>
      <c r="R92" s="72"/>
    </row>
    <row r="93" spans="1:18" ht="14.25" customHeight="1">
      <c r="A93" s="31">
        <v>245</v>
      </c>
      <c r="B93" s="10" t="s">
        <v>105</v>
      </c>
      <c r="C93" s="181">
        <v>1</v>
      </c>
      <c r="D93" s="68">
        <v>6.61</v>
      </c>
      <c r="E93" s="69">
        <v>6.9</v>
      </c>
      <c r="F93" s="70">
        <v>0.29000000000000004</v>
      </c>
      <c r="G93" s="68">
        <v>1.4500000000000002</v>
      </c>
      <c r="H93" s="71">
        <v>1.4500000000000002</v>
      </c>
      <c r="I93" s="72"/>
      <c r="J93" s="68">
        <v>1.4500000000000002</v>
      </c>
      <c r="K93" s="71">
        <v>1.45</v>
      </c>
      <c r="L93" s="72"/>
      <c r="M93" s="68">
        <v>0.6</v>
      </c>
      <c r="N93" s="71">
        <v>0.6</v>
      </c>
      <c r="O93" s="72"/>
      <c r="P93" s="68">
        <v>0.93</v>
      </c>
      <c r="Q93" s="71">
        <v>0.93</v>
      </c>
      <c r="R93" s="72"/>
    </row>
    <row r="94" spans="1:18" ht="14.25" customHeight="1">
      <c r="A94" s="31">
        <v>249</v>
      </c>
      <c r="B94" s="10" t="s">
        <v>106</v>
      </c>
      <c r="C94" s="181">
        <v>13</v>
      </c>
      <c r="D94" s="68">
        <v>9.11</v>
      </c>
      <c r="E94" s="69">
        <v>9.1</v>
      </c>
      <c r="F94" s="70">
        <v>-9.9999999999997868E-3</v>
      </c>
      <c r="G94" s="68">
        <v>1.1000000000000001</v>
      </c>
      <c r="H94" s="71">
        <v>1.3</v>
      </c>
      <c r="I94" s="72">
        <v>0.19999999999999996</v>
      </c>
      <c r="J94" s="68">
        <v>1.1000000000000001</v>
      </c>
      <c r="K94" s="71">
        <v>1.3</v>
      </c>
      <c r="L94" s="72">
        <v>0.19999999999999996</v>
      </c>
      <c r="M94" s="68">
        <v>0.51</v>
      </c>
      <c r="N94" s="71">
        <v>0.51</v>
      </c>
      <c r="O94" s="72"/>
      <c r="P94" s="68">
        <v>1.2</v>
      </c>
      <c r="Q94" s="71">
        <v>1.2</v>
      </c>
      <c r="R94" s="72"/>
    </row>
    <row r="95" spans="1:18" ht="14.25" customHeight="1">
      <c r="A95" s="31">
        <v>250</v>
      </c>
      <c r="B95" s="10" t="s">
        <v>107</v>
      </c>
      <c r="C95" s="181">
        <v>6</v>
      </c>
      <c r="D95" s="68">
        <v>8.86</v>
      </c>
      <c r="E95" s="69">
        <v>8.9</v>
      </c>
      <c r="F95" s="70">
        <v>4.0000000000000924E-2</v>
      </c>
      <c r="G95" s="68">
        <v>1.1000000000000001</v>
      </c>
      <c r="H95" s="71">
        <v>1.1000000000000001</v>
      </c>
      <c r="I95" s="72"/>
      <c r="J95" s="68">
        <v>1.1000000000000001</v>
      </c>
      <c r="K95" s="71">
        <v>1.3</v>
      </c>
      <c r="L95" s="72">
        <v>0.19999999999999996</v>
      </c>
      <c r="M95" s="68">
        <v>0.55000000000000004</v>
      </c>
      <c r="N95" s="71">
        <v>0.55000000000000004</v>
      </c>
      <c r="O95" s="72"/>
      <c r="P95" s="68">
        <v>1.1000000000000001</v>
      </c>
      <c r="Q95" s="71">
        <v>1.1000000000000001</v>
      </c>
      <c r="R95" s="72">
        <v>5.0000000000000044E-2</v>
      </c>
    </row>
    <row r="96" spans="1:18" ht="14.25" customHeight="1">
      <c r="A96" s="31">
        <v>256</v>
      </c>
      <c r="B96" s="10" t="s">
        <v>108</v>
      </c>
      <c r="C96" s="181">
        <v>13</v>
      </c>
      <c r="D96" s="68">
        <v>8.86</v>
      </c>
      <c r="E96" s="69">
        <v>9.5</v>
      </c>
      <c r="F96" s="70">
        <v>0.64000000000000057</v>
      </c>
      <c r="G96" s="68">
        <v>1.2</v>
      </c>
      <c r="H96" s="71">
        <v>1.3</v>
      </c>
      <c r="I96" s="72">
        <v>0.10000000000000009</v>
      </c>
      <c r="J96" s="68">
        <v>1.2</v>
      </c>
      <c r="K96" s="71">
        <v>1.3</v>
      </c>
      <c r="L96" s="72">
        <v>0.10000000000000009</v>
      </c>
      <c r="M96" s="68">
        <v>0.6</v>
      </c>
      <c r="N96" s="71">
        <v>0.8</v>
      </c>
      <c r="O96" s="72">
        <v>0.20000000000000007</v>
      </c>
      <c r="P96" s="68">
        <v>1.3</v>
      </c>
      <c r="Q96" s="71">
        <v>1.5</v>
      </c>
      <c r="R96" s="72"/>
    </row>
    <row r="97" spans="1:18" ht="14.25" customHeight="1">
      <c r="A97" s="31">
        <v>257</v>
      </c>
      <c r="B97" s="21" t="s">
        <v>109</v>
      </c>
      <c r="C97" s="181">
        <v>1</v>
      </c>
      <c r="D97" s="68">
        <v>7.1100000000000012</v>
      </c>
      <c r="E97" s="69">
        <v>7.0999999999999979</v>
      </c>
      <c r="F97" s="70">
        <v>-1.000000000000334E-2</v>
      </c>
      <c r="G97" s="68">
        <v>0.93</v>
      </c>
      <c r="H97" s="71">
        <v>0.93</v>
      </c>
      <c r="I97" s="72"/>
      <c r="J97" s="68">
        <v>0.93</v>
      </c>
      <c r="K97" s="71">
        <v>1.3</v>
      </c>
      <c r="L97" s="72">
        <v>0.37</v>
      </c>
      <c r="M97" s="68">
        <v>0.40999999999999992</v>
      </c>
      <c r="N97" s="71">
        <v>0.40999999999999992</v>
      </c>
      <c r="O97" s="72"/>
      <c r="P97" s="68">
        <v>1.4</v>
      </c>
      <c r="Q97" s="71">
        <v>1.4</v>
      </c>
      <c r="R97" s="72"/>
    </row>
    <row r="98" spans="1:18" ht="14.25" customHeight="1">
      <c r="A98" s="31">
        <v>260</v>
      </c>
      <c r="B98" s="10" t="s">
        <v>110</v>
      </c>
      <c r="C98" s="181">
        <v>12</v>
      </c>
      <c r="D98" s="68">
        <v>8.11</v>
      </c>
      <c r="E98" s="69">
        <v>8.1</v>
      </c>
      <c r="F98" s="70">
        <v>-9.9999999999997868E-3</v>
      </c>
      <c r="G98" s="68">
        <v>0.95</v>
      </c>
      <c r="H98" s="71">
        <v>0.95</v>
      </c>
      <c r="I98" s="72"/>
      <c r="J98" s="68">
        <v>0.95</v>
      </c>
      <c r="K98" s="71">
        <v>1.3</v>
      </c>
      <c r="L98" s="72">
        <v>0.35000000000000009</v>
      </c>
      <c r="M98" s="68">
        <v>0.55000000000000004</v>
      </c>
      <c r="N98" s="71">
        <v>0.55000000000000004</v>
      </c>
      <c r="O98" s="72"/>
      <c r="P98" s="68">
        <v>1.0999999999999999</v>
      </c>
      <c r="Q98" s="71">
        <v>1.0999999999999999</v>
      </c>
      <c r="R98" s="72"/>
    </row>
    <row r="99" spans="1:18" ht="14.25" customHeight="1">
      <c r="A99" s="31">
        <v>261</v>
      </c>
      <c r="B99" s="10" t="s">
        <v>111</v>
      </c>
      <c r="C99" s="181">
        <v>19</v>
      </c>
      <c r="D99" s="68">
        <v>7.61</v>
      </c>
      <c r="E99" s="69">
        <v>7.5999999999999988</v>
      </c>
      <c r="F99" s="70">
        <v>-1.0000000000001563E-2</v>
      </c>
      <c r="G99" s="68">
        <v>1.1599999999999999</v>
      </c>
      <c r="H99" s="71">
        <v>1.1599999999999999</v>
      </c>
      <c r="I99" s="72"/>
      <c r="J99" s="68">
        <v>1.1599999999999999</v>
      </c>
      <c r="K99" s="71">
        <v>1.3</v>
      </c>
      <c r="L99" s="72">
        <v>0.14000000000000012</v>
      </c>
      <c r="M99" s="68">
        <v>0.40999999999999992</v>
      </c>
      <c r="N99" s="71">
        <v>0.40999999999999992</v>
      </c>
      <c r="O99" s="72"/>
      <c r="P99" s="68">
        <v>1.2</v>
      </c>
      <c r="Q99" s="71">
        <v>1.2</v>
      </c>
      <c r="R99" s="72">
        <v>0.10000000000000009</v>
      </c>
    </row>
    <row r="100" spans="1:18" ht="14.25" customHeight="1">
      <c r="A100" s="31">
        <v>263</v>
      </c>
      <c r="B100" s="10" t="s">
        <v>112</v>
      </c>
      <c r="C100" s="181">
        <v>11</v>
      </c>
      <c r="D100" s="68">
        <v>9.11</v>
      </c>
      <c r="E100" s="69">
        <v>9.5</v>
      </c>
      <c r="F100" s="70">
        <v>0.39000000000000057</v>
      </c>
      <c r="G100" s="68">
        <v>0.93</v>
      </c>
      <c r="H100" s="71">
        <v>0.93</v>
      </c>
      <c r="I100" s="72"/>
      <c r="J100" s="68">
        <v>0.93</v>
      </c>
      <c r="K100" s="71">
        <v>1.3</v>
      </c>
      <c r="L100" s="72">
        <v>0.37</v>
      </c>
      <c r="M100" s="68">
        <v>0.55000000000000004</v>
      </c>
      <c r="N100" s="71">
        <v>0.55000000000000004</v>
      </c>
      <c r="O100" s="72"/>
      <c r="P100" s="68">
        <v>1</v>
      </c>
      <c r="Q100" s="71">
        <v>1</v>
      </c>
      <c r="R100" s="72"/>
    </row>
    <row r="101" spans="1:18" ht="14.25" customHeight="1">
      <c r="A101" s="31">
        <v>265</v>
      </c>
      <c r="B101" s="10" t="s">
        <v>113</v>
      </c>
      <c r="C101" s="181">
        <v>13</v>
      </c>
      <c r="D101" s="68">
        <v>9.11</v>
      </c>
      <c r="E101" s="69">
        <v>9.1</v>
      </c>
      <c r="F101" s="70">
        <v>-9.9999999999997868E-3</v>
      </c>
      <c r="G101" s="68">
        <v>1.2</v>
      </c>
      <c r="H101" s="71">
        <v>1.2</v>
      </c>
      <c r="I101" s="72"/>
      <c r="J101" s="68">
        <v>1.2</v>
      </c>
      <c r="K101" s="71">
        <v>1.3</v>
      </c>
      <c r="L101" s="72">
        <v>0.10000000000000009</v>
      </c>
      <c r="M101" s="68">
        <v>0.6</v>
      </c>
      <c r="N101" s="71">
        <v>0.6</v>
      </c>
      <c r="O101" s="72"/>
      <c r="P101" s="68">
        <v>1.5</v>
      </c>
      <c r="Q101" s="71">
        <v>1.5</v>
      </c>
      <c r="R101" s="72"/>
    </row>
    <row r="102" spans="1:18" ht="14.25" customHeight="1">
      <c r="A102" s="31">
        <v>271</v>
      </c>
      <c r="B102" s="10" t="s">
        <v>114</v>
      </c>
      <c r="C102" s="181">
        <v>4</v>
      </c>
      <c r="D102" s="68">
        <v>9.11</v>
      </c>
      <c r="E102" s="69">
        <v>9.1999999999999993</v>
      </c>
      <c r="F102" s="70">
        <v>8.9999999999999858E-2</v>
      </c>
      <c r="G102" s="68">
        <v>1.2</v>
      </c>
      <c r="H102" s="71">
        <v>1.2</v>
      </c>
      <c r="I102" s="72"/>
      <c r="J102" s="68">
        <v>1.2000000000000002</v>
      </c>
      <c r="K102" s="71">
        <v>1.3</v>
      </c>
      <c r="L102" s="72">
        <v>9.9999999999999867E-2</v>
      </c>
      <c r="M102" s="68">
        <v>0.51</v>
      </c>
      <c r="N102" s="71">
        <v>0.51</v>
      </c>
      <c r="O102" s="72"/>
      <c r="P102" s="68">
        <v>1.8500000000000003</v>
      </c>
      <c r="Q102" s="71">
        <v>1.8500000000000003</v>
      </c>
      <c r="R102" s="72"/>
    </row>
    <row r="103" spans="1:18" ht="14.25" customHeight="1">
      <c r="A103" s="31">
        <v>272</v>
      </c>
      <c r="B103" s="22" t="s">
        <v>115</v>
      </c>
      <c r="C103" s="181">
        <v>16</v>
      </c>
      <c r="D103" s="68">
        <v>8.860000000000003</v>
      </c>
      <c r="E103" s="69">
        <v>8.9000000000000021</v>
      </c>
      <c r="F103" s="70">
        <v>3.9999999999999147E-2</v>
      </c>
      <c r="G103" s="68">
        <v>1.25</v>
      </c>
      <c r="H103" s="71">
        <v>1.3</v>
      </c>
      <c r="I103" s="72">
        <v>5.0000000000000044E-2</v>
      </c>
      <c r="J103" s="68">
        <v>1.25</v>
      </c>
      <c r="K103" s="71">
        <v>1.3</v>
      </c>
      <c r="L103" s="72">
        <v>5.0000000000000044E-2</v>
      </c>
      <c r="M103" s="68">
        <v>0.6</v>
      </c>
      <c r="N103" s="71">
        <v>0.6</v>
      </c>
      <c r="O103" s="72"/>
      <c r="P103" s="68">
        <v>1.1000000000000001</v>
      </c>
      <c r="Q103" s="71">
        <v>1.1000000000000001</v>
      </c>
      <c r="R103" s="72"/>
    </row>
    <row r="104" spans="1:18" ht="14.25" customHeight="1">
      <c r="A104" s="31">
        <v>273</v>
      </c>
      <c r="B104" s="10" t="s">
        <v>116</v>
      </c>
      <c r="C104" s="181">
        <v>19</v>
      </c>
      <c r="D104" s="68">
        <v>7.86</v>
      </c>
      <c r="E104" s="69">
        <v>7.9</v>
      </c>
      <c r="F104" s="70">
        <v>4.0000000000000036E-2</v>
      </c>
      <c r="G104" s="68">
        <v>1.03</v>
      </c>
      <c r="H104" s="71">
        <v>1.03</v>
      </c>
      <c r="I104" s="72"/>
      <c r="J104" s="68">
        <v>1.03</v>
      </c>
      <c r="K104" s="71">
        <v>1.3</v>
      </c>
      <c r="L104" s="72">
        <v>0.27</v>
      </c>
      <c r="M104" s="68">
        <v>0.47000000000000003</v>
      </c>
      <c r="N104" s="71">
        <v>0.47000000000000003</v>
      </c>
      <c r="O104" s="72"/>
      <c r="P104" s="68">
        <v>1.5000000000000002</v>
      </c>
      <c r="Q104" s="71">
        <v>1.5000000000000002</v>
      </c>
      <c r="R104" s="72"/>
    </row>
    <row r="105" spans="1:18" ht="14.25" customHeight="1">
      <c r="A105" s="31">
        <v>275</v>
      </c>
      <c r="B105" s="10" t="s">
        <v>117</v>
      </c>
      <c r="C105" s="181">
        <v>13</v>
      </c>
      <c r="D105" s="68">
        <v>9.36</v>
      </c>
      <c r="E105" s="69">
        <v>9.8000000000000007</v>
      </c>
      <c r="F105" s="70">
        <v>0.44000000000000128</v>
      </c>
      <c r="G105" s="68">
        <v>1.1000000000000001</v>
      </c>
      <c r="H105" s="71">
        <v>1.3000000000000003</v>
      </c>
      <c r="I105" s="72">
        <v>0.20000000000000018</v>
      </c>
      <c r="J105" s="68">
        <v>1.1000000000000001</v>
      </c>
      <c r="K105" s="71">
        <v>1.3</v>
      </c>
      <c r="L105" s="72">
        <v>0.19999999999999996</v>
      </c>
      <c r="M105" s="68">
        <v>0.55000000000000004</v>
      </c>
      <c r="N105" s="71">
        <v>0.55000000000000004</v>
      </c>
      <c r="O105" s="72"/>
      <c r="P105" s="68">
        <v>1.2</v>
      </c>
      <c r="Q105" s="71">
        <v>1.2</v>
      </c>
      <c r="R105" s="72">
        <v>-0.8</v>
      </c>
    </row>
    <row r="106" spans="1:18" ht="14.25" customHeight="1">
      <c r="A106" s="31">
        <v>276</v>
      </c>
      <c r="B106" s="10" t="s">
        <v>118</v>
      </c>
      <c r="C106" s="181">
        <v>12</v>
      </c>
      <c r="D106" s="68">
        <v>7.8600000000000021</v>
      </c>
      <c r="E106" s="69">
        <v>8.4</v>
      </c>
      <c r="F106" s="70">
        <v>0.53999999999999826</v>
      </c>
      <c r="G106" s="68">
        <v>1.03</v>
      </c>
      <c r="H106" s="71">
        <v>1.03</v>
      </c>
      <c r="I106" s="72"/>
      <c r="J106" s="68">
        <v>1.03</v>
      </c>
      <c r="K106" s="71">
        <v>1.3</v>
      </c>
      <c r="L106" s="72">
        <v>0.27</v>
      </c>
      <c r="M106" s="68">
        <v>0.45000000000000007</v>
      </c>
      <c r="N106" s="71">
        <v>0.45000000000000007</v>
      </c>
      <c r="O106" s="72"/>
      <c r="P106" s="68">
        <v>1</v>
      </c>
      <c r="Q106" s="71">
        <v>1</v>
      </c>
      <c r="R106" s="72">
        <v>0.19999999999999996</v>
      </c>
    </row>
    <row r="107" spans="1:18" ht="14.25" customHeight="1">
      <c r="A107" s="31">
        <v>280</v>
      </c>
      <c r="B107" s="10" t="s">
        <v>119</v>
      </c>
      <c r="C107" s="181">
        <v>15</v>
      </c>
      <c r="D107" s="68">
        <v>9.36</v>
      </c>
      <c r="E107" s="69">
        <v>9.3000000000000007</v>
      </c>
      <c r="F107" s="70">
        <v>-5.9999999999998721E-2</v>
      </c>
      <c r="G107" s="68">
        <v>1</v>
      </c>
      <c r="H107" s="71">
        <v>1</v>
      </c>
      <c r="I107" s="72"/>
      <c r="J107" s="68">
        <v>1</v>
      </c>
      <c r="K107" s="71">
        <v>1.3</v>
      </c>
      <c r="L107" s="72">
        <v>0.30000000000000004</v>
      </c>
      <c r="M107" s="68">
        <v>0.55000000000000004</v>
      </c>
      <c r="N107" s="71">
        <v>0.55000000000000004</v>
      </c>
      <c r="O107" s="72"/>
      <c r="P107" s="68">
        <v>1.35</v>
      </c>
      <c r="Q107" s="71">
        <v>1.35</v>
      </c>
      <c r="R107" s="72"/>
    </row>
    <row r="108" spans="1:18" ht="14.25" customHeight="1">
      <c r="A108" s="31">
        <v>284</v>
      </c>
      <c r="B108" s="10" t="s">
        <v>120</v>
      </c>
      <c r="C108" s="181">
        <v>2</v>
      </c>
      <c r="D108" s="68">
        <v>7.3599999999999994</v>
      </c>
      <c r="E108" s="69">
        <v>7.4000000000000012</v>
      </c>
      <c r="F108" s="70">
        <v>4.0000000000001812E-2</v>
      </c>
      <c r="G108" s="68">
        <v>0.93</v>
      </c>
      <c r="H108" s="71">
        <v>0.93</v>
      </c>
      <c r="I108" s="72"/>
      <c r="J108" s="68">
        <v>0.93</v>
      </c>
      <c r="K108" s="71">
        <v>1.3</v>
      </c>
      <c r="L108" s="72">
        <v>0.37</v>
      </c>
      <c r="M108" s="68">
        <v>0.40999999999999992</v>
      </c>
      <c r="N108" s="71">
        <v>0.40999999999999992</v>
      </c>
      <c r="O108" s="72"/>
      <c r="P108" s="68">
        <v>0.93</v>
      </c>
      <c r="Q108" s="71">
        <v>0.93</v>
      </c>
      <c r="R108" s="72"/>
    </row>
    <row r="109" spans="1:18" ht="14.25" customHeight="1">
      <c r="A109" s="31">
        <v>285</v>
      </c>
      <c r="B109" s="10" t="s">
        <v>121</v>
      </c>
      <c r="C109" s="181">
        <v>8</v>
      </c>
      <c r="D109" s="68">
        <v>9.36</v>
      </c>
      <c r="E109" s="69">
        <v>9.4</v>
      </c>
      <c r="F109" s="70">
        <v>4.0000000000000924E-2</v>
      </c>
      <c r="G109" s="68">
        <v>1.35</v>
      </c>
      <c r="H109" s="71">
        <v>1.35</v>
      </c>
      <c r="I109" s="72"/>
      <c r="J109" s="68">
        <v>1.35</v>
      </c>
      <c r="K109" s="71">
        <v>1.35</v>
      </c>
      <c r="L109" s="72"/>
      <c r="M109" s="68">
        <v>0.55000000000000004</v>
      </c>
      <c r="N109" s="71">
        <v>0.55000000000000004</v>
      </c>
      <c r="O109" s="72"/>
      <c r="P109" s="68">
        <v>1.1499999999999999</v>
      </c>
      <c r="Q109" s="71">
        <v>1.1499999999999999</v>
      </c>
      <c r="R109" s="72"/>
    </row>
    <row r="110" spans="1:18" ht="14.25" customHeight="1">
      <c r="A110" s="31">
        <v>286</v>
      </c>
      <c r="B110" s="10" t="s">
        <v>122</v>
      </c>
      <c r="C110" s="181">
        <v>8</v>
      </c>
      <c r="D110" s="68">
        <v>8.61</v>
      </c>
      <c r="E110" s="69">
        <v>8.9</v>
      </c>
      <c r="F110" s="70">
        <v>0.29000000000000092</v>
      </c>
      <c r="G110" s="68">
        <v>1.45</v>
      </c>
      <c r="H110" s="71">
        <v>1.45</v>
      </c>
      <c r="I110" s="72"/>
      <c r="J110" s="68">
        <v>1.45</v>
      </c>
      <c r="K110" s="71">
        <v>1.45</v>
      </c>
      <c r="L110" s="72"/>
      <c r="M110" s="68">
        <v>0.65</v>
      </c>
      <c r="N110" s="71">
        <v>0.65</v>
      </c>
      <c r="O110" s="72"/>
      <c r="P110" s="68">
        <v>1.35</v>
      </c>
      <c r="Q110" s="71">
        <v>1.35</v>
      </c>
      <c r="R110" s="72"/>
    </row>
    <row r="111" spans="1:18" ht="14.25" customHeight="1">
      <c r="A111" s="31">
        <v>287</v>
      </c>
      <c r="B111" s="22" t="s">
        <v>123</v>
      </c>
      <c r="C111" s="181">
        <v>15</v>
      </c>
      <c r="D111" s="68">
        <v>8.8599999999999977</v>
      </c>
      <c r="E111" s="69">
        <v>8.9</v>
      </c>
      <c r="F111" s="70">
        <v>4.00000000000027E-2</v>
      </c>
      <c r="G111" s="68">
        <v>0.93</v>
      </c>
      <c r="H111" s="71">
        <v>0.93</v>
      </c>
      <c r="I111" s="72"/>
      <c r="J111" s="68">
        <v>0.93</v>
      </c>
      <c r="K111" s="71">
        <v>1.3</v>
      </c>
      <c r="L111" s="72">
        <v>0.37</v>
      </c>
      <c r="M111" s="68">
        <v>0.6</v>
      </c>
      <c r="N111" s="71">
        <v>0.6</v>
      </c>
      <c r="O111" s="72"/>
      <c r="P111" s="68">
        <v>1.2</v>
      </c>
      <c r="Q111" s="71">
        <v>1.2</v>
      </c>
      <c r="R111" s="72">
        <v>0.19999999999999996</v>
      </c>
    </row>
    <row r="112" spans="1:18" ht="14.25" customHeight="1">
      <c r="A112" s="31">
        <v>288</v>
      </c>
      <c r="B112" s="10" t="s">
        <v>124</v>
      </c>
      <c r="C112" s="181">
        <v>15</v>
      </c>
      <c r="D112" s="68">
        <v>9.36</v>
      </c>
      <c r="E112" s="69">
        <v>8.9</v>
      </c>
      <c r="F112" s="70">
        <v>-0.45999999999999908</v>
      </c>
      <c r="G112" s="68">
        <v>1</v>
      </c>
      <c r="H112" s="71">
        <v>1</v>
      </c>
      <c r="I112" s="72"/>
      <c r="J112" s="68">
        <v>1</v>
      </c>
      <c r="K112" s="71">
        <v>1.3</v>
      </c>
      <c r="L112" s="72">
        <v>0.30000000000000004</v>
      </c>
      <c r="M112" s="68">
        <v>0.5</v>
      </c>
      <c r="N112" s="71">
        <v>0.5</v>
      </c>
      <c r="O112" s="72"/>
      <c r="P112" s="68">
        <v>1.3</v>
      </c>
      <c r="Q112" s="71">
        <v>1.3</v>
      </c>
      <c r="R112" s="72"/>
    </row>
    <row r="113" spans="1:18" ht="14.25" customHeight="1">
      <c r="A113" s="31">
        <v>290</v>
      </c>
      <c r="B113" s="10" t="s">
        <v>125</v>
      </c>
      <c r="C113" s="181">
        <v>18</v>
      </c>
      <c r="D113" s="68">
        <v>9.36</v>
      </c>
      <c r="E113" s="69">
        <v>9.4</v>
      </c>
      <c r="F113" s="70">
        <v>4.0000000000000924E-2</v>
      </c>
      <c r="G113" s="68">
        <v>0.98</v>
      </c>
      <c r="H113" s="71">
        <v>0.98</v>
      </c>
      <c r="I113" s="72"/>
      <c r="J113" s="68">
        <v>0.98</v>
      </c>
      <c r="K113" s="71">
        <v>1.3</v>
      </c>
      <c r="L113" s="72">
        <v>0.32000000000000006</v>
      </c>
      <c r="M113" s="68">
        <v>0.54</v>
      </c>
      <c r="N113" s="71">
        <v>0.54</v>
      </c>
      <c r="O113" s="72"/>
      <c r="P113" s="68">
        <v>1.08</v>
      </c>
      <c r="Q113" s="71">
        <v>1.08</v>
      </c>
      <c r="R113" s="72"/>
    </row>
    <row r="114" spans="1:18" ht="14.25" customHeight="1">
      <c r="A114" s="31">
        <v>291</v>
      </c>
      <c r="B114" s="10" t="s">
        <v>126</v>
      </c>
      <c r="C114" s="181">
        <v>13</v>
      </c>
      <c r="D114" s="68">
        <v>9.1100000000000012</v>
      </c>
      <c r="E114" s="69">
        <v>9.1</v>
      </c>
      <c r="F114" s="70">
        <v>-1.0000000000001563E-2</v>
      </c>
      <c r="G114" s="68">
        <v>1.1000000000000001</v>
      </c>
      <c r="H114" s="71">
        <v>1.1000000000000001</v>
      </c>
      <c r="I114" s="72"/>
      <c r="J114" s="68">
        <v>1.1000000000000001</v>
      </c>
      <c r="K114" s="71">
        <v>1.3</v>
      </c>
      <c r="L114" s="72">
        <v>0.19999999999999996</v>
      </c>
      <c r="M114" s="68">
        <v>0.6</v>
      </c>
      <c r="N114" s="71">
        <v>0.6</v>
      </c>
      <c r="O114" s="72"/>
      <c r="P114" s="68">
        <v>1.2</v>
      </c>
      <c r="Q114" s="71">
        <v>1.2</v>
      </c>
      <c r="R114" s="72"/>
    </row>
    <row r="115" spans="1:18" ht="14.25" customHeight="1">
      <c r="A115" s="31">
        <v>297</v>
      </c>
      <c r="B115" s="10" t="s">
        <v>127</v>
      </c>
      <c r="C115" s="181">
        <v>11</v>
      </c>
      <c r="D115" s="68">
        <v>8.11</v>
      </c>
      <c r="E115" s="69">
        <v>8.1</v>
      </c>
      <c r="F115" s="70">
        <v>-9.9999999999997868E-3</v>
      </c>
      <c r="G115" s="68">
        <v>1.3</v>
      </c>
      <c r="H115" s="71">
        <v>1.3</v>
      </c>
      <c r="I115" s="72"/>
      <c r="J115" s="68">
        <v>1.3</v>
      </c>
      <c r="K115" s="71">
        <v>1.3</v>
      </c>
      <c r="L115" s="72"/>
      <c r="M115" s="68">
        <v>0.62</v>
      </c>
      <c r="N115" s="71">
        <v>0.62</v>
      </c>
      <c r="O115" s="72"/>
      <c r="P115" s="68">
        <v>1.35</v>
      </c>
      <c r="Q115" s="71">
        <v>1.35</v>
      </c>
      <c r="R115" s="72">
        <v>9.9999999999999867E-2</v>
      </c>
    </row>
    <row r="116" spans="1:18" ht="14.25" customHeight="1">
      <c r="A116" s="31">
        <v>300</v>
      </c>
      <c r="B116" s="10" t="s">
        <v>128</v>
      </c>
      <c r="C116" s="181">
        <v>14</v>
      </c>
      <c r="D116" s="68">
        <v>8.36</v>
      </c>
      <c r="E116" s="69">
        <v>8.4</v>
      </c>
      <c r="F116" s="70">
        <v>4.0000000000000924E-2</v>
      </c>
      <c r="G116" s="68">
        <v>0.93</v>
      </c>
      <c r="H116" s="71">
        <v>0.93</v>
      </c>
      <c r="I116" s="72"/>
      <c r="J116" s="68">
        <v>0.93</v>
      </c>
      <c r="K116" s="71">
        <v>1.3</v>
      </c>
      <c r="L116" s="72">
        <v>0.37</v>
      </c>
      <c r="M116" s="68">
        <v>0.45000000000000007</v>
      </c>
      <c r="N116" s="71">
        <v>0.45000000000000007</v>
      </c>
      <c r="O116" s="72"/>
      <c r="P116" s="68">
        <v>1.05</v>
      </c>
      <c r="Q116" s="71">
        <v>1.05</v>
      </c>
      <c r="R116" s="72"/>
    </row>
    <row r="117" spans="1:18" ht="14.25" customHeight="1">
      <c r="A117" s="31">
        <v>301</v>
      </c>
      <c r="B117" s="10" t="s">
        <v>129</v>
      </c>
      <c r="C117" s="181">
        <v>14</v>
      </c>
      <c r="D117" s="68">
        <v>8.36</v>
      </c>
      <c r="E117" s="69">
        <v>8.4</v>
      </c>
      <c r="F117" s="70">
        <v>4.0000000000000924E-2</v>
      </c>
      <c r="G117" s="68">
        <v>0.93000000000000027</v>
      </c>
      <c r="H117" s="71">
        <v>0.93</v>
      </c>
      <c r="I117" s="72"/>
      <c r="J117" s="68">
        <v>0.93000000000000027</v>
      </c>
      <c r="K117" s="71">
        <v>1.3000000000000003</v>
      </c>
      <c r="L117" s="72">
        <v>0.37</v>
      </c>
      <c r="M117" s="68">
        <v>0.6</v>
      </c>
      <c r="N117" s="71">
        <v>0.6</v>
      </c>
      <c r="O117" s="72"/>
      <c r="P117" s="68">
        <v>1.2</v>
      </c>
      <c r="Q117" s="71">
        <v>1.2</v>
      </c>
      <c r="R117" s="72"/>
    </row>
    <row r="118" spans="1:18" ht="14.25" customHeight="1">
      <c r="A118" s="31">
        <v>304</v>
      </c>
      <c r="B118" s="10" t="s">
        <v>130</v>
      </c>
      <c r="C118" s="181">
        <v>2</v>
      </c>
      <c r="D118" s="68">
        <v>5.36</v>
      </c>
      <c r="E118" s="69">
        <v>5.2999999999999989</v>
      </c>
      <c r="F118" s="70">
        <v>-6.0000000000001386E-2</v>
      </c>
      <c r="G118" s="68">
        <v>0.93</v>
      </c>
      <c r="H118" s="71">
        <v>0.93</v>
      </c>
      <c r="I118" s="72"/>
      <c r="J118" s="68">
        <v>0.93</v>
      </c>
      <c r="K118" s="71">
        <v>1.3</v>
      </c>
      <c r="L118" s="72">
        <v>0.37</v>
      </c>
      <c r="M118" s="68">
        <v>0.40999999999999992</v>
      </c>
      <c r="N118" s="71">
        <v>0.40999999999999992</v>
      </c>
      <c r="O118" s="72"/>
      <c r="P118" s="68">
        <v>0.98</v>
      </c>
      <c r="Q118" s="71">
        <v>0.98</v>
      </c>
      <c r="R118" s="72"/>
    </row>
    <row r="119" spans="1:18" ht="14.25" customHeight="1">
      <c r="A119" s="31">
        <v>305</v>
      </c>
      <c r="B119" s="10" t="s">
        <v>131</v>
      </c>
      <c r="C119" s="181">
        <v>17</v>
      </c>
      <c r="D119" s="68">
        <v>7.3599999999999994</v>
      </c>
      <c r="E119" s="69">
        <v>7.4000000000000012</v>
      </c>
      <c r="F119" s="70">
        <v>4.0000000000001812E-2</v>
      </c>
      <c r="G119" s="68">
        <v>1.1000000000000001</v>
      </c>
      <c r="H119" s="71">
        <v>1.1000000000000001</v>
      </c>
      <c r="I119" s="72"/>
      <c r="J119" s="68">
        <v>1.1000000000000001</v>
      </c>
      <c r="K119" s="71">
        <v>1.3</v>
      </c>
      <c r="L119" s="72">
        <v>0.19999999999999996</v>
      </c>
      <c r="M119" s="68">
        <v>0.5</v>
      </c>
      <c r="N119" s="71">
        <v>0.5</v>
      </c>
      <c r="O119" s="72"/>
      <c r="P119" s="68">
        <v>1.0999999999999999</v>
      </c>
      <c r="Q119" s="71">
        <v>1.1000000000000001</v>
      </c>
      <c r="R119" s="72"/>
    </row>
    <row r="120" spans="1:18" ht="14.25" customHeight="1">
      <c r="A120" s="31">
        <v>309</v>
      </c>
      <c r="B120" s="21" t="s">
        <v>190</v>
      </c>
      <c r="C120" s="181">
        <v>12</v>
      </c>
      <c r="D120" s="68">
        <v>8.86</v>
      </c>
      <c r="E120" s="69">
        <v>8.9</v>
      </c>
      <c r="F120" s="70">
        <v>4.0000000000000924E-2</v>
      </c>
      <c r="G120" s="68">
        <v>1.1000000000000003</v>
      </c>
      <c r="H120" s="71">
        <v>1.1000000000000001</v>
      </c>
      <c r="I120" s="72"/>
      <c r="J120" s="68">
        <v>1.1000000000000003</v>
      </c>
      <c r="K120" s="71">
        <v>1.3</v>
      </c>
      <c r="L120" s="72">
        <v>0.19999999999999973</v>
      </c>
      <c r="M120" s="68">
        <v>0.55000000000000004</v>
      </c>
      <c r="N120" s="71">
        <v>0.55000000000000004</v>
      </c>
      <c r="O120" s="72"/>
      <c r="P120" s="68">
        <v>1.25</v>
      </c>
      <c r="Q120" s="71">
        <v>1.25</v>
      </c>
      <c r="R120" s="72"/>
    </row>
    <row r="121" spans="1:18" ht="14.25" customHeight="1">
      <c r="A121" s="31">
        <v>312</v>
      </c>
      <c r="B121" s="10" t="s">
        <v>132</v>
      </c>
      <c r="C121" s="181">
        <v>13</v>
      </c>
      <c r="D121" s="68">
        <v>9.86</v>
      </c>
      <c r="E121" s="69">
        <v>9.9</v>
      </c>
      <c r="F121" s="70">
        <v>4.0000000000000924E-2</v>
      </c>
      <c r="G121" s="68">
        <v>1.25</v>
      </c>
      <c r="H121" s="71">
        <v>1.3</v>
      </c>
      <c r="I121" s="72">
        <v>5.0000000000000044E-2</v>
      </c>
      <c r="J121" s="68">
        <v>1.25</v>
      </c>
      <c r="K121" s="71">
        <v>1.3</v>
      </c>
      <c r="L121" s="72">
        <v>5.0000000000000044E-2</v>
      </c>
      <c r="M121" s="68">
        <v>0.75000000000000011</v>
      </c>
      <c r="N121" s="71">
        <v>0.75</v>
      </c>
      <c r="O121" s="72"/>
      <c r="P121" s="68">
        <v>1.6</v>
      </c>
      <c r="Q121" s="71">
        <v>1.6</v>
      </c>
      <c r="R121" s="72"/>
    </row>
    <row r="122" spans="1:18" ht="14.25" customHeight="1">
      <c r="A122" s="31">
        <v>316</v>
      </c>
      <c r="B122" s="10" t="s">
        <v>133</v>
      </c>
      <c r="C122" s="181">
        <v>7</v>
      </c>
      <c r="D122" s="68">
        <v>9.36</v>
      </c>
      <c r="E122" s="69">
        <v>9.4</v>
      </c>
      <c r="F122" s="70">
        <v>4.0000000000000924E-2</v>
      </c>
      <c r="G122" s="68">
        <v>1.35</v>
      </c>
      <c r="H122" s="71">
        <v>1.35</v>
      </c>
      <c r="I122" s="72"/>
      <c r="J122" s="68">
        <v>1.3500000000000003</v>
      </c>
      <c r="K122" s="71">
        <v>1.3500000000000003</v>
      </c>
      <c r="L122" s="72"/>
      <c r="M122" s="68">
        <v>0.6</v>
      </c>
      <c r="N122" s="71">
        <v>0.6</v>
      </c>
      <c r="O122" s="72"/>
      <c r="P122" s="68">
        <v>1.2</v>
      </c>
      <c r="Q122" s="71">
        <v>1.2</v>
      </c>
      <c r="R122" s="72"/>
    </row>
    <row r="123" spans="1:18" ht="14.25" customHeight="1">
      <c r="A123" s="31">
        <v>317</v>
      </c>
      <c r="B123" s="10" t="s">
        <v>134</v>
      </c>
      <c r="C123" s="182">
        <v>17</v>
      </c>
      <c r="D123" s="68">
        <v>8.86</v>
      </c>
      <c r="E123" s="69">
        <v>9.5</v>
      </c>
      <c r="F123" s="70">
        <v>0.64000000000000057</v>
      </c>
      <c r="G123" s="68">
        <v>0.93000000000000027</v>
      </c>
      <c r="H123" s="71">
        <v>0.93</v>
      </c>
      <c r="I123" s="72"/>
      <c r="J123" s="68">
        <v>0.93000000000000027</v>
      </c>
      <c r="K123" s="71">
        <v>1.3</v>
      </c>
      <c r="L123" s="72">
        <v>0.36999999999999977</v>
      </c>
      <c r="M123" s="68">
        <v>0.65</v>
      </c>
      <c r="N123" s="71">
        <v>0.65</v>
      </c>
      <c r="O123" s="72"/>
      <c r="P123" s="68">
        <v>1.1000000000000001</v>
      </c>
      <c r="Q123" s="71">
        <v>1.1000000000000001</v>
      </c>
      <c r="R123" s="72"/>
    </row>
    <row r="124" spans="1:18" ht="14.25" customHeight="1">
      <c r="A124" s="31">
        <v>320</v>
      </c>
      <c r="B124" s="10" t="s">
        <v>101</v>
      </c>
      <c r="C124" s="181">
        <v>19</v>
      </c>
      <c r="D124" s="68">
        <v>8.86</v>
      </c>
      <c r="E124" s="69">
        <v>8.9</v>
      </c>
      <c r="F124" s="70">
        <v>4.0000000000000924E-2</v>
      </c>
      <c r="G124" s="68">
        <v>1.2</v>
      </c>
      <c r="H124" s="71">
        <v>1.3</v>
      </c>
      <c r="I124" s="72">
        <v>0.10000000000000009</v>
      </c>
      <c r="J124" s="68">
        <v>1.2</v>
      </c>
      <c r="K124" s="71">
        <v>1.3</v>
      </c>
      <c r="L124" s="72">
        <v>0.10000000000000009</v>
      </c>
      <c r="M124" s="68">
        <v>0.5</v>
      </c>
      <c r="N124" s="71">
        <v>0.5</v>
      </c>
      <c r="O124" s="72"/>
      <c r="P124" s="68">
        <v>1.35</v>
      </c>
      <c r="Q124" s="71">
        <v>1.35</v>
      </c>
      <c r="R124" s="72"/>
    </row>
    <row r="125" spans="1:18" ht="14.25" customHeight="1">
      <c r="A125" s="31">
        <v>322</v>
      </c>
      <c r="B125" s="21" t="s">
        <v>103</v>
      </c>
      <c r="C125" s="181">
        <v>2</v>
      </c>
      <c r="D125" s="68">
        <v>7.1100000000000012</v>
      </c>
      <c r="E125" s="69">
        <v>7.1</v>
      </c>
      <c r="F125" s="70">
        <v>-1.0000000000001563E-2</v>
      </c>
      <c r="G125" s="68">
        <v>1.1000000000000001</v>
      </c>
      <c r="H125" s="71">
        <v>1.1000000000000001</v>
      </c>
      <c r="I125" s="72"/>
      <c r="J125" s="68">
        <v>1.1000000000000001</v>
      </c>
      <c r="K125" s="71">
        <v>1.3</v>
      </c>
      <c r="L125" s="72">
        <v>0.19999999999999996</v>
      </c>
      <c r="M125" s="68">
        <v>0.40999999999999992</v>
      </c>
      <c r="N125" s="71">
        <v>0.40999999999999992</v>
      </c>
      <c r="O125" s="72"/>
      <c r="P125" s="68">
        <v>1.1000000000000001</v>
      </c>
      <c r="Q125" s="71">
        <v>1.1000000000000001</v>
      </c>
      <c r="R125" s="72"/>
    </row>
    <row r="126" spans="1:18" ht="14.25" customHeight="1">
      <c r="A126" s="31">
        <v>398</v>
      </c>
      <c r="B126" s="10" t="s">
        <v>135</v>
      </c>
      <c r="C126" s="181">
        <v>7</v>
      </c>
      <c r="D126" s="68">
        <v>8.11</v>
      </c>
      <c r="E126" s="69">
        <v>8.1</v>
      </c>
      <c r="F126" s="70">
        <v>-9.9999999999997868E-3</v>
      </c>
      <c r="G126" s="68">
        <v>1.3500000000000003</v>
      </c>
      <c r="H126" s="71">
        <v>1.3500000000000003</v>
      </c>
      <c r="I126" s="72"/>
      <c r="J126" s="68">
        <v>1.35</v>
      </c>
      <c r="K126" s="71">
        <v>1.35</v>
      </c>
      <c r="L126" s="72"/>
      <c r="M126" s="68">
        <v>0.6</v>
      </c>
      <c r="N126" s="71">
        <v>0.6</v>
      </c>
      <c r="O126" s="72"/>
      <c r="P126" s="68">
        <v>1.35</v>
      </c>
      <c r="Q126" s="71">
        <v>1.35</v>
      </c>
      <c r="R126" s="72"/>
    </row>
    <row r="127" spans="1:18" ht="14.25" customHeight="1">
      <c r="A127" s="31">
        <v>399</v>
      </c>
      <c r="B127" s="22" t="s">
        <v>136</v>
      </c>
      <c r="C127" s="181">
        <v>15</v>
      </c>
      <c r="D127" s="68">
        <v>9.11</v>
      </c>
      <c r="E127" s="69">
        <v>9.6</v>
      </c>
      <c r="F127" s="70">
        <v>0.49000000000000021</v>
      </c>
      <c r="G127" s="68">
        <v>1</v>
      </c>
      <c r="H127" s="71">
        <v>1</v>
      </c>
      <c r="I127" s="72"/>
      <c r="J127" s="68">
        <v>1</v>
      </c>
      <c r="K127" s="71">
        <v>1.3</v>
      </c>
      <c r="L127" s="72">
        <v>0.30000000000000004</v>
      </c>
      <c r="M127" s="68">
        <v>0.5</v>
      </c>
      <c r="N127" s="71">
        <v>0.5</v>
      </c>
      <c r="O127" s="72"/>
      <c r="P127" s="68">
        <v>1</v>
      </c>
      <c r="Q127" s="71">
        <v>1</v>
      </c>
      <c r="R127" s="72"/>
    </row>
    <row r="128" spans="1:18" ht="14.25" customHeight="1">
      <c r="A128" s="31">
        <v>400</v>
      </c>
      <c r="B128" s="10" t="s">
        <v>137</v>
      </c>
      <c r="C128" s="181">
        <v>2</v>
      </c>
      <c r="D128" s="68">
        <v>8.11</v>
      </c>
      <c r="E128" s="69">
        <v>8.1</v>
      </c>
      <c r="F128" s="70">
        <v>-9.9999999999997868E-3</v>
      </c>
      <c r="G128" s="68">
        <v>0.93</v>
      </c>
      <c r="H128" s="71">
        <v>0.93</v>
      </c>
      <c r="I128" s="72"/>
      <c r="J128" s="68">
        <v>0.93</v>
      </c>
      <c r="K128" s="71">
        <v>1.3</v>
      </c>
      <c r="L128" s="72">
        <v>0.37</v>
      </c>
      <c r="M128" s="68">
        <v>0.40999999999999992</v>
      </c>
      <c r="N128" s="71">
        <v>0.40999999999999992</v>
      </c>
      <c r="O128" s="72"/>
      <c r="P128" s="68">
        <v>1</v>
      </c>
      <c r="Q128" s="71">
        <v>1</v>
      </c>
      <c r="R128" s="72"/>
    </row>
    <row r="129" spans="1:18" ht="14.25" customHeight="1">
      <c r="A129" s="31">
        <v>402</v>
      </c>
      <c r="B129" s="10" t="s">
        <v>139</v>
      </c>
      <c r="C129" s="181">
        <v>11</v>
      </c>
      <c r="D129" s="68">
        <v>8.61</v>
      </c>
      <c r="E129" s="69">
        <v>9.4</v>
      </c>
      <c r="F129" s="70">
        <v>0.79000000000000092</v>
      </c>
      <c r="G129" s="68">
        <v>0.93</v>
      </c>
      <c r="H129" s="71">
        <v>1.24</v>
      </c>
      <c r="I129" s="72">
        <v>0.30999999999999994</v>
      </c>
      <c r="J129" s="68">
        <v>0.93</v>
      </c>
      <c r="K129" s="71">
        <v>1.3</v>
      </c>
      <c r="L129" s="72">
        <v>0.37</v>
      </c>
      <c r="M129" s="68">
        <v>0.6</v>
      </c>
      <c r="N129" s="71">
        <v>0.6</v>
      </c>
      <c r="O129" s="72"/>
      <c r="P129" s="68">
        <v>1</v>
      </c>
      <c r="Q129" s="71">
        <v>1.23</v>
      </c>
      <c r="R129" s="72"/>
    </row>
    <row r="130" spans="1:18" ht="14.25" customHeight="1">
      <c r="A130" s="31">
        <v>403</v>
      </c>
      <c r="B130" s="10" t="s">
        <v>140</v>
      </c>
      <c r="C130" s="181">
        <v>14</v>
      </c>
      <c r="D130" s="68">
        <v>9.36</v>
      </c>
      <c r="E130" s="69">
        <v>9.4</v>
      </c>
      <c r="F130" s="70">
        <v>4.0000000000000924E-2</v>
      </c>
      <c r="G130" s="68">
        <v>1</v>
      </c>
      <c r="H130" s="71">
        <v>1.05</v>
      </c>
      <c r="I130" s="72">
        <v>5.0000000000000044E-2</v>
      </c>
      <c r="J130" s="68">
        <v>1</v>
      </c>
      <c r="K130" s="71">
        <v>1.3</v>
      </c>
      <c r="L130" s="72">
        <v>0.30000000000000004</v>
      </c>
      <c r="M130" s="68">
        <v>0.55000000000000004</v>
      </c>
      <c r="N130" s="71">
        <v>0.6</v>
      </c>
      <c r="O130" s="72">
        <v>4.9999999999999933E-2</v>
      </c>
      <c r="P130" s="68">
        <v>1.1499999999999999</v>
      </c>
      <c r="Q130" s="71">
        <v>1.2</v>
      </c>
      <c r="R130" s="72"/>
    </row>
    <row r="131" spans="1:18" ht="14.25" customHeight="1">
      <c r="A131" s="31">
        <v>405</v>
      </c>
      <c r="B131" s="10" t="s">
        <v>141</v>
      </c>
      <c r="C131" s="181">
        <v>9</v>
      </c>
      <c r="D131" s="68">
        <v>8.36</v>
      </c>
      <c r="E131" s="69">
        <v>8.3000000000000007</v>
      </c>
      <c r="F131" s="70">
        <v>-5.9999999999998721E-2</v>
      </c>
      <c r="G131" s="68">
        <v>1.43</v>
      </c>
      <c r="H131" s="71">
        <v>1.43</v>
      </c>
      <c r="I131" s="72"/>
      <c r="J131" s="68">
        <v>1.43</v>
      </c>
      <c r="K131" s="71">
        <v>1.43</v>
      </c>
      <c r="L131" s="72"/>
      <c r="M131" s="68">
        <v>0.55000000000000004</v>
      </c>
      <c r="N131" s="71">
        <v>0.55000000000000004</v>
      </c>
      <c r="O131" s="72"/>
      <c r="P131" s="68">
        <v>1.1500000000000001</v>
      </c>
      <c r="Q131" s="71">
        <v>1.1500000000000001</v>
      </c>
      <c r="R131" s="72"/>
    </row>
    <row r="132" spans="1:18" ht="14.25" customHeight="1">
      <c r="A132" s="31">
        <v>407</v>
      </c>
      <c r="B132" s="10" t="s">
        <v>138</v>
      </c>
      <c r="C132" s="181">
        <v>1</v>
      </c>
      <c r="D132" s="68">
        <v>8.86</v>
      </c>
      <c r="E132" s="69">
        <v>8.9</v>
      </c>
      <c r="F132" s="70">
        <v>4.0000000000000924E-2</v>
      </c>
      <c r="G132" s="68">
        <v>1.1000000000000003</v>
      </c>
      <c r="H132" s="71">
        <v>1.1000000000000003</v>
      </c>
      <c r="I132" s="72"/>
      <c r="J132" s="68">
        <v>1.1000000000000001</v>
      </c>
      <c r="K132" s="71">
        <v>1.3</v>
      </c>
      <c r="L132" s="72">
        <v>0.19999999999999996</v>
      </c>
      <c r="M132" s="68">
        <v>0.60000000000000009</v>
      </c>
      <c r="N132" s="71">
        <v>0.56999999999999995</v>
      </c>
      <c r="O132" s="72">
        <v>-3.0000000000000138E-2</v>
      </c>
      <c r="P132" s="68">
        <v>1.2</v>
      </c>
      <c r="Q132" s="71">
        <v>1.2</v>
      </c>
      <c r="R132" s="72">
        <v>5.0000000000000044E-2</v>
      </c>
    </row>
    <row r="133" spans="1:18" ht="14.25" customHeight="1">
      <c r="A133" s="31">
        <v>408</v>
      </c>
      <c r="B133" s="10" t="s">
        <v>142</v>
      </c>
      <c r="C133" s="182">
        <v>14</v>
      </c>
      <c r="D133" s="68">
        <v>8.8599999999999977</v>
      </c>
      <c r="E133" s="69">
        <v>8.9</v>
      </c>
      <c r="F133" s="70">
        <v>4.00000000000027E-2</v>
      </c>
      <c r="G133" s="68">
        <v>1.05</v>
      </c>
      <c r="H133" s="71">
        <v>1.05</v>
      </c>
      <c r="I133" s="72"/>
      <c r="J133" s="68">
        <v>1.05</v>
      </c>
      <c r="K133" s="71">
        <v>1.3</v>
      </c>
      <c r="L133" s="72">
        <v>0.25</v>
      </c>
      <c r="M133" s="68">
        <v>0.45000000000000007</v>
      </c>
      <c r="N133" s="71">
        <v>0.45000000000000007</v>
      </c>
      <c r="O133" s="72"/>
      <c r="P133" s="68">
        <v>1.05</v>
      </c>
      <c r="Q133" s="71">
        <v>1.05</v>
      </c>
      <c r="R133" s="72"/>
    </row>
    <row r="134" spans="1:18" ht="14.25" customHeight="1">
      <c r="A134" s="31">
        <v>410</v>
      </c>
      <c r="B134" s="10" t="s">
        <v>143</v>
      </c>
      <c r="C134" s="181">
        <v>13</v>
      </c>
      <c r="D134" s="68">
        <v>8.86</v>
      </c>
      <c r="E134" s="69">
        <v>9.9</v>
      </c>
      <c r="F134" s="70">
        <v>1.0400000000000009</v>
      </c>
      <c r="G134" s="68">
        <v>1.3</v>
      </c>
      <c r="H134" s="71">
        <v>1.3</v>
      </c>
      <c r="I134" s="72"/>
      <c r="J134" s="68">
        <v>1.3</v>
      </c>
      <c r="K134" s="71">
        <v>1.3</v>
      </c>
      <c r="L134" s="72"/>
      <c r="M134" s="68">
        <v>0.7</v>
      </c>
      <c r="N134" s="71">
        <v>0.7</v>
      </c>
      <c r="O134" s="72"/>
      <c r="P134" s="68">
        <v>1.3999999999999997</v>
      </c>
      <c r="Q134" s="71">
        <v>1.4</v>
      </c>
      <c r="R134" s="72"/>
    </row>
    <row r="135" spans="1:18" ht="14.25" customHeight="1">
      <c r="A135" s="31">
        <v>416</v>
      </c>
      <c r="B135" s="10" t="s">
        <v>144</v>
      </c>
      <c r="C135" s="181">
        <v>9</v>
      </c>
      <c r="D135" s="68">
        <v>9.36</v>
      </c>
      <c r="E135" s="69">
        <v>9.8999999999999986</v>
      </c>
      <c r="F135" s="70">
        <v>0.53999999999999915</v>
      </c>
      <c r="G135" s="68">
        <v>1.4</v>
      </c>
      <c r="H135" s="71">
        <v>1.5</v>
      </c>
      <c r="I135" s="72">
        <v>0.10000000000000009</v>
      </c>
      <c r="J135" s="68">
        <v>1.4</v>
      </c>
      <c r="K135" s="71">
        <v>1.5</v>
      </c>
      <c r="L135" s="72">
        <v>0.10000000000000009</v>
      </c>
      <c r="M135" s="68">
        <v>0.53</v>
      </c>
      <c r="N135" s="71">
        <v>0.72999999999999987</v>
      </c>
      <c r="O135" s="72">
        <v>0.19999999999999984</v>
      </c>
      <c r="P135" s="68">
        <v>1.3</v>
      </c>
      <c r="Q135" s="71">
        <v>1.4</v>
      </c>
      <c r="R135" s="72"/>
    </row>
    <row r="136" spans="1:18" ht="14.25" customHeight="1">
      <c r="A136" s="31">
        <v>418</v>
      </c>
      <c r="B136" s="10" t="s">
        <v>145</v>
      </c>
      <c r="C136" s="181">
        <v>6</v>
      </c>
      <c r="D136" s="68">
        <v>7.86</v>
      </c>
      <c r="E136" s="69">
        <v>8.4</v>
      </c>
      <c r="F136" s="70">
        <v>0.54</v>
      </c>
      <c r="G136" s="68">
        <v>0.95</v>
      </c>
      <c r="H136" s="71">
        <v>0.95</v>
      </c>
      <c r="I136" s="72"/>
      <c r="J136" s="68">
        <v>0.95</v>
      </c>
      <c r="K136" s="71">
        <v>1.3</v>
      </c>
      <c r="L136" s="72">
        <v>0.35000000000000009</v>
      </c>
      <c r="M136" s="68">
        <v>0.45000000000000007</v>
      </c>
      <c r="N136" s="71">
        <v>0.45000000000000007</v>
      </c>
      <c r="O136" s="72"/>
      <c r="P136" s="68">
        <v>1</v>
      </c>
      <c r="Q136" s="71">
        <v>1</v>
      </c>
      <c r="R136" s="72"/>
    </row>
    <row r="137" spans="1:18" ht="14.25" customHeight="1">
      <c r="A137" s="31">
        <v>420</v>
      </c>
      <c r="B137" s="10" t="s">
        <v>146</v>
      </c>
      <c r="C137" s="181">
        <v>11</v>
      </c>
      <c r="D137" s="68">
        <v>8.36</v>
      </c>
      <c r="E137" s="69">
        <v>8.4</v>
      </c>
      <c r="F137" s="70">
        <v>4.0000000000000924E-2</v>
      </c>
      <c r="G137" s="68">
        <v>1</v>
      </c>
      <c r="H137" s="71">
        <v>1</v>
      </c>
      <c r="I137" s="72"/>
      <c r="J137" s="68">
        <v>1</v>
      </c>
      <c r="K137" s="71">
        <v>1.3</v>
      </c>
      <c r="L137" s="72">
        <v>0.30000000000000004</v>
      </c>
      <c r="M137" s="68">
        <v>0.45000000000000007</v>
      </c>
      <c r="N137" s="71">
        <v>0.45000000000000007</v>
      </c>
      <c r="O137" s="72"/>
      <c r="P137" s="68">
        <v>1</v>
      </c>
      <c r="Q137" s="71">
        <v>1</v>
      </c>
      <c r="R137" s="72"/>
    </row>
    <row r="138" spans="1:18" ht="14.25" customHeight="1">
      <c r="A138" s="31">
        <v>421</v>
      </c>
      <c r="B138" s="10" t="s">
        <v>147</v>
      </c>
      <c r="C138" s="181">
        <v>16</v>
      </c>
      <c r="D138" s="68">
        <v>8.36</v>
      </c>
      <c r="E138" s="69">
        <v>9.4</v>
      </c>
      <c r="F138" s="70">
        <v>1.0400000000000009</v>
      </c>
      <c r="G138" s="68">
        <v>1</v>
      </c>
      <c r="H138" s="71">
        <v>1.3</v>
      </c>
      <c r="I138" s="72">
        <v>0.30000000000000004</v>
      </c>
      <c r="J138" s="68">
        <v>1</v>
      </c>
      <c r="K138" s="71">
        <v>1.3</v>
      </c>
      <c r="L138" s="72">
        <v>0.30000000000000004</v>
      </c>
      <c r="M138" s="68">
        <v>0.5</v>
      </c>
      <c r="N138" s="71">
        <v>0.5</v>
      </c>
      <c r="O138" s="72"/>
      <c r="P138" s="68">
        <v>1.4</v>
      </c>
      <c r="Q138" s="71">
        <v>1.4</v>
      </c>
      <c r="R138" s="72"/>
    </row>
    <row r="139" spans="1:18" ht="14.25" customHeight="1">
      <c r="A139" s="31">
        <v>422</v>
      </c>
      <c r="B139" s="10" t="s">
        <v>148</v>
      </c>
      <c r="C139" s="181">
        <v>12</v>
      </c>
      <c r="D139" s="68">
        <v>8.36</v>
      </c>
      <c r="E139" s="69">
        <v>8.4</v>
      </c>
      <c r="F139" s="70">
        <v>4.0000000000000924E-2</v>
      </c>
      <c r="G139" s="68">
        <v>1</v>
      </c>
      <c r="H139" s="71">
        <v>1</v>
      </c>
      <c r="I139" s="72"/>
      <c r="J139" s="68">
        <v>1</v>
      </c>
      <c r="K139" s="71">
        <v>1.3</v>
      </c>
      <c r="L139" s="72">
        <v>0.30000000000000004</v>
      </c>
      <c r="M139" s="68">
        <v>0.43</v>
      </c>
      <c r="N139" s="71">
        <v>0.43</v>
      </c>
      <c r="O139" s="72"/>
      <c r="P139" s="68">
        <v>0.95</v>
      </c>
      <c r="Q139" s="71">
        <v>0.95</v>
      </c>
      <c r="R139" s="72"/>
    </row>
    <row r="140" spans="1:18" ht="14.25" customHeight="1">
      <c r="A140" s="31">
        <v>423</v>
      </c>
      <c r="B140" s="10" t="s">
        <v>149</v>
      </c>
      <c r="C140" s="181">
        <v>2</v>
      </c>
      <c r="D140" s="68">
        <v>6.8600000000000012</v>
      </c>
      <c r="E140" s="69">
        <v>6.9</v>
      </c>
      <c r="F140" s="70">
        <v>3.9999999999999147E-2</v>
      </c>
      <c r="G140" s="68">
        <v>1</v>
      </c>
      <c r="H140" s="71">
        <v>1.2000000000000002</v>
      </c>
      <c r="I140" s="72">
        <v>0.20000000000000018</v>
      </c>
      <c r="J140" s="68">
        <v>1</v>
      </c>
      <c r="K140" s="71">
        <v>1.3000000000000003</v>
      </c>
      <c r="L140" s="72">
        <v>0.30000000000000027</v>
      </c>
      <c r="M140" s="68">
        <v>0.40999999999999992</v>
      </c>
      <c r="N140" s="71">
        <v>0.40999999999999992</v>
      </c>
      <c r="O140" s="72"/>
      <c r="P140" s="68">
        <v>1</v>
      </c>
      <c r="Q140" s="71">
        <v>1</v>
      </c>
      <c r="R140" s="72"/>
    </row>
    <row r="141" spans="1:18" ht="14.25" customHeight="1">
      <c r="A141" s="31">
        <v>425</v>
      </c>
      <c r="B141" s="10" t="s">
        <v>150</v>
      </c>
      <c r="C141" s="181">
        <v>17</v>
      </c>
      <c r="D141" s="68">
        <v>8.86</v>
      </c>
      <c r="E141" s="69">
        <v>8.9</v>
      </c>
      <c r="F141" s="70">
        <v>4.0000000000000924E-2</v>
      </c>
      <c r="G141" s="68">
        <v>0.94000000000000006</v>
      </c>
      <c r="H141" s="71">
        <v>1.1000000000000001</v>
      </c>
      <c r="I141" s="72">
        <v>0.16000000000000003</v>
      </c>
      <c r="J141" s="68">
        <v>0.94000000000000006</v>
      </c>
      <c r="K141" s="71">
        <v>1.3</v>
      </c>
      <c r="L141" s="72">
        <v>0.36</v>
      </c>
      <c r="M141" s="68">
        <v>0.43</v>
      </c>
      <c r="N141" s="71">
        <v>0.5</v>
      </c>
      <c r="O141" s="72">
        <v>7.0000000000000007E-2</v>
      </c>
      <c r="P141" s="68">
        <v>1.03</v>
      </c>
      <c r="Q141" s="71">
        <v>1.1000000000000001</v>
      </c>
      <c r="R141" s="72"/>
    </row>
    <row r="142" spans="1:18" ht="14.25" customHeight="1">
      <c r="A142" s="31">
        <v>426</v>
      </c>
      <c r="B142" s="10" t="s">
        <v>151</v>
      </c>
      <c r="C142" s="181">
        <v>12</v>
      </c>
      <c r="D142" s="68">
        <v>8.86</v>
      </c>
      <c r="E142" s="69">
        <v>8.9</v>
      </c>
      <c r="F142" s="70">
        <v>4.0000000000000924E-2</v>
      </c>
      <c r="G142" s="68">
        <v>1.05</v>
      </c>
      <c r="H142" s="71">
        <v>1.05</v>
      </c>
      <c r="I142" s="72"/>
      <c r="J142" s="68">
        <v>1.05</v>
      </c>
      <c r="K142" s="71">
        <v>1.3</v>
      </c>
      <c r="L142" s="72">
        <v>0.25</v>
      </c>
      <c r="M142" s="68">
        <v>0.5</v>
      </c>
      <c r="N142" s="71">
        <v>0.5</v>
      </c>
      <c r="O142" s="72"/>
      <c r="P142" s="68">
        <v>1</v>
      </c>
      <c r="Q142" s="71">
        <v>1</v>
      </c>
      <c r="R142" s="72"/>
    </row>
    <row r="143" spans="1:18" ht="14.25" customHeight="1">
      <c r="A143" s="31">
        <v>430</v>
      </c>
      <c r="B143" s="10" t="s">
        <v>153</v>
      </c>
      <c r="C143" s="181">
        <v>2</v>
      </c>
      <c r="D143" s="68">
        <v>8.36</v>
      </c>
      <c r="E143" s="69">
        <v>8.4</v>
      </c>
      <c r="F143" s="70">
        <v>4.0000000000000924E-2</v>
      </c>
      <c r="G143" s="68">
        <v>1</v>
      </c>
      <c r="H143" s="71">
        <v>1</v>
      </c>
      <c r="I143" s="72"/>
      <c r="J143" s="68">
        <v>1</v>
      </c>
      <c r="K143" s="71">
        <v>1.3000000000000003</v>
      </c>
      <c r="L143" s="72">
        <v>0.30000000000000027</v>
      </c>
      <c r="M143" s="68">
        <v>0.5</v>
      </c>
      <c r="N143" s="71">
        <v>0.5</v>
      </c>
      <c r="O143" s="72"/>
      <c r="P143" s="68">
        <v>1.05</v>
      </c>
      <c r="Q143" s="71">
        <v>1.05</v>
      </c>
      <c r="R143" s="72"/>
    </row>
    <row r="144" spans="1:18" ht="14.25" customHeight="1">
      <c r="A144" s="31">
        <v>433</v>
      </c>
      <c r="B144" s="10" t="s">
        <v>154</v>
      </c>
      <c r="C144" s="182">
        <v>5</v>
      </c>
      <c r="D144" s="68">
        <v>8.86</v>
      </c>
      <c r="E144" s="69">
        <v>8.9</v>
      </c>
      <c r="F144" s="70">
        <v>4.0000000000000924E-2</v>
      </c>
      <c r="G144" s="68">
        <v>0.93</v>
      </c>
      <c r="H144" s="71">
        <v>0.93</v>
      </c>
      <c r="I144" s="72"/>
      <c r="J144" s="68">
        <v>0.93</v>
      </c>
      <c r="K144" s="71">
        <v>1.3</v>
      </c>
      <c r="L144" s="72">
        <v>0.37</v>
      </c>
      <c r="M144" s="68">
        <v>0.40999999999999992</v>
      </c>
      <c r="N144" s="71">
        <v>0.40999999999999992</v>
      </c>
      <c r="O144" s="72"/>
      <c r="P144" s="68">
        <v>0.93</v>
      </c>
      <c r="Q144" s="71">
        <v>0.93</v>
      </c>
      <c r="R144" s="72"/>
    </row>
    <row r="145" spans="1:18" ht="14.25" customHeight="1">
      <c r="A145" s="31">
        <v>434</v>
      </c>
      <c r="B145" s="10" t="s">
        <v>155</v>
      </c>
      <c r="C145" s="181">
        <v>1</v>
      </c>
      <c r="D145" s="68">
        <v>7.61</v>
      </c>
      <c r="E145" s="69">
        <v>7.6</v>
      </c>
      <c r="F145" s="70">
        <v>-1.0000000000000675E-2</v>
      </c>
      <c r="G145" s="68">
        <v>1</v>
      </c>
      <c r="H145" s="71">
        <v>1</v>
      </c>
      <c r="I145" s="72"/>
      <c r="J145" s="68">
        <v>1</v>
      </c>
      <c r="K145" s="71">
        <v>1.3</v>
      </c>
      <c r="L145" s="72">
        <v>0.30000000000000004</v>
      </c>
      <c r="M145" s="68">
        <v>0.5</v>
      </c>
      <c r="N145" s="71">
        <v>0.5</v>
      </c>
      <c r="O145" s="72"/>
      <c r="P145" s="68">
        <v>1.2</v>
      </c>
      <c r="Q145" s="71">
        <v>1.2</v>
      </c>
      <c r="R145" s="72"/>
    </row>
    <row r="146" spans="1:18" ht="14.25" customHeight="1">
      <c r="A146" s="31">
        <v>435</v>
      </c>
      <c r="B146" s="10" t="s">
        <v>156</v>
      </c>
      <c r="C146" s="181">
        <v>13</v>
      </c>
      <c r="D146" s="68">
        <v>5.86</v>
      </c>
      <c r="E146" s="69">
        <v>6.4</v>
      </c>
      <c r="F146" s="70">
        <v>0.54</v>
      </c>
      <c r="G146" s="68">
        <v>1.2</v>
      </c>
      <c r="H146" s="71">
        <v>1.3</v>
      </c>
      <c r="I146" s="72">
        <v>0.10000000000000009</v>
      </c>
      <c r="J146" s="68">
        <v>1.2</v>
      </c>
      <c r="K146" s="71">
        <v>1.3</v>
      </c>
      <c r="L146" s="72">
        <v>0.10000000000000009</v>
      </c>
      <c r="M146" s="68">
        <v>0.5</v>
      </c>
      <c r="N146" s="71">
        <v>0.5</v>
      </c>
      <c r="O146" s="72"/>
      <c r="P146" s="68">
        <v>1.3</v>
      </c>
      <c r="Q146" s="71">
        <v>1.3</v>
      </c>
      <c r="R146" s="72"/>
    </row>
    <row r="147" spans="1:18" ht="14.25" customHeight="1">
      <c r="A147" s="31">
        <v>436</v>
      </c>
      <c r="B147" s="10" t="s">
        <v>157</v>
      </c>
      <c r="C147" s="181">
        <v>17</v>
      </c>
      <c r="D147" s="68">
        <v>8.36</v>
      </c>
      <c r="E147" s="69">
        <v>8.9</v>
      </c>
      <c r="F147" s="70">
        <v>0.54000000000000092</v>
      </c>
      <c r="G147" s="68">
        <v>0.95</v>
      </c>
      <c r="H147" s="71">
        <v>0.95</v>
      </c>
      <c r="I147" s="72"/>
      <c r="J147" s="68">
        <v>0.95</v>
      </c>
      <c r="K147" s="71">
        <v>1.3000000000000003</v>
      </c>
      <c r="L147" s="72">
        <v>0.35000000000000031</v>
      </c>
      <c r="M147" s="68">
        <v>0.5</v>
      </c>
      <c r="N147" s="71">
        <v>0.5</v>
      </c>
      <c r="O147" s="72"/>
      <c r="P147" s="68">
        <v>1.1499999999999999</v>
      </c>
      <c r="Q147" s="71">
        <v>1.1499999999999999</v>
      </c>
      <c r="R147" s="72"/>
    </row>
    <row r="148" spans="1:18" ht="14.25" customHeight="1">
      <c r="A148" s="31">
        <v>440</v>
      </c>
      <c r="B148" s="10" t="s">
        <v>158</v>
      </c>
      <c r="C148" s="181">
        <v>15</v>
      </c>
      <c r="D148" s="68">
        <v>7.3599999999999994</v>
      </c>
      <c r="E148" s="69">
        <v>8.3000000000000007</v>
      </c>
      <c r="F148" s="70">
        <v>0.94000000000000128</v>
      </c>
      <c r="G148" s="68">
        <v>1.3</v>
      </c>
      <c r="H148" s="71">
        <v>1.5</v>
      </c>
      <c r="I148" s="72">
        <v>0.19999999999999996</v>
      </c>
      <c r="J148" s="68">
        <v>1.3</v>
      </c>
      <c r="K148" s="71">
        <v>1.3</v>
      </c>
      <c r="L148" s="72"/>
      <c r="M148" s="68">
        <v>0.5</v>
      </c>
      <c r="N148" s="71">
        <v>0.5</v>
      </c>
      <c r="O148" s="72"/>
      <c r="P148" s="68">
        <v>1.2</v>
      </c>
      <c r="Q148" s="71">
        <v>1.6</v>
      </c>
      <c r="R148" s="72"/>
    </row>
    <row r="149" spans="1:18" ht="14.25" customHeight="1">
      <c r="A149" s="31">
        <v>441</v>
      </c>
      <c r="B149" s="10" t="s">
        <v>159</v>
      </c>
      <c r="C149" s="181">
        <v>9</v>
      </c>
      <c r="D149" s="68">
        <v>8.36</v>
      </c>
      <c r="E149" s="69">
        <v>8.8000000000000007</v>
      </c>
      <c r="F149" s="70">
        <v>0.44000000000000128</v>
      </c>
      <c r="G149" s="68">
        <v>1</v>
      </c>
      <c r="H149" s="71">
        <v>1</v>
      </c>
      <c r="I149" s="72"/>
      <c r="J149" s="68">
        <v>1</v>
      </c>
      <c r="K149" s="71">
        <v>1.3</v>
      </c>
      <c r="L149" s="72">
        <v>0.30000000000000004</v>
      </c>
      <c r="M149" s="68">
        <v>0.49999999999999994</v>
      </c>
      <c r="N149" s="71">
        <v>0.5</v>
      </c>
      <c r="O149" s="72"/>
      <c r="P149" s="68">
        <v>1.05</v>
      </c>
      <c r="Q149" s="71">
        <v>1.05</v>
      </c>
      <c r="R149" s="72"/>
    </row>
    <row r="150" spans="1:18" ht="14.25" customHeight="1">
      <c r="A150" s="31">
        <v>444</v>
      </c>
      <c r="B150" s="10" t="s">
        <v>152</v>
      </c>
      <c r="C150" s="181">
        <v>1</v>
      </c>
      <c r="D150" s="68">
        <v>7.8600000000000021</v>
      </c>
      <c r="E150" s="69">
        <v>7.9</v>
      </c>
      <c r="F150" s="70">
        <v>3.9999999999998259E-2</v>
      </c>
      <c r="G150" s="68">
        <v>1.03</v>
      </c>
      <c r="H150" s="71">
        <v>1.03</v>
      </c>
      <c r="I150" s="72"/>
      <c r="J150" s="68">
        <v>1.0299999999999998</v>
      </c>
      <c r="K150" s="71">
        <v>1.3</v>
      </c>
      <c r="L150" s="72">
        <v>0.27000000000000024</v>
      </c>
      <c r="M150" s="68">
        <v>0.45000000000000007</v>
      </c>
      <c r="N150" s="71">
        <v>0.45000000000000007</v>
      </c>
      <c r="O150" s="72"/>
      <c r="P150" s="68">
        <v>1.05</v>
      </c>
      <c r="Q150" s="71">
        <v>1.05</v>
      </c>
      <c r="R150" s="72">
        <v>0.30999999999999994</v>
      </c>
    </row>
    <row r="151" spans="1:18" ht="14.25" customHeight="1">
      <c r="A151" s="31">
        <v>445</v>
      </c>
      <c r="B151" s="10" t="s">
        <v>194</v>
      </c>
      <c r="C151" s="181">
        <v>2</v>
      </c>
      <c r="D151" s="68">
        <v>7.86</v>
      </c>
      <c r="E151" s="69">
        <v>7.9</v>
      </c>
      <c r="F151" s="70">
        <v>4.0000000000000036E-2</v>
      </c>
      <c r="G151" s="68">
        <v>1.5000000000000002</v>
      </c>
      <c r="H151" s="71">
        <v>1.5</v>
      </c>
      <c r="I151" s="72"/>
      <c r="J151" s="68">
        <v>1.5000000000000002</v>
      </c>
      <c r="K151" s="71">
        <v>1.5</v>
      </c>
      <c r="L151" s="72"/>
      <c r="M151" s="68">
        <v>0.47000000000000003</v>
      </c>
      <c r="N151" s="71">
        <v>0.47000000000000003</v>
      </c>
      <c r="O151" s="72"/>
      <c r="P151" s="68">
        <v>1.4999999999999998</v>
      </c>
      <c r="Q151" s="71">
        <v>1.4999999999999998</v>
      </c>
      <c r="R151" s="72"/>
    </row>
    <row r="152" spans="1:18" ht="14.25" customHeight="1">
      <c r="A152" s="31">
        <v>475</v>
      </c>
      <c r="B152" s="10" t="s">
        <v>160</v>
      </c>
      <c r="C152" s="181">
        <v>15</v>
      </c>
      <c r="D152" s="68">
        <v>8.86</v>
      </c>
      <c r="E152" s="69">
        <v>8.9</v>
      </c>
      <c r="F152" s="70">
        <v>4.0000000000000924E-2</v>
      </c>
      <c r="G152" s="68">
        <v>1</v>
      </c>
      <c r="H152" s="71">
        <v>1</v>
      </c>
      <c r="I152" s="72"/>
      <c r="J152" s="68">
        <v>1</v>
      </c>
      <c r="K152" s="71">
        <v>1.3</v>
      </c>
      <c r="L152" s="72">
        <v>0.30000000000000004</v>
      </c>
      <c r="M152" s="68">
        <v>0.55000000000000004</v>
      </c>
      <c r="N152" s="71">
        <v>0.55000000000000004</v>
      </c>
      <c r="O152" s="72"/>
      <c r="P152" s="68">
        <v>1.2</v>
      </c>
      <c r="Q152" s="71">
        <v>1.2</v>
      </c>
      <c r="R152" s="72"/>
    </row>
    <row r="153" spans="1:18" ht="14.25" customHeight="1">
      <c r="A153" s="31">
        <v>480</v>
      </c>
      <c r="B153" s="10" t="s">
        <v>161</v>
      </c>
      <c r="C153" s="181">
        <v>2</v>
      </c>
      <c r="D153" s="68">
        <v>8.1100000000000012</v>
      </c>
      <c r="E153" s="69">
        <v>8.5</v>
      </c>
      <c r="F153" s="70">
        <v>0.38999999999999879</v>
      </c>
      <c r="G153" s="68">
        <v>0.95</v>
      </c>
      <c r="H153" s="71">
        <v>0.95</v>
      </c>
      <c r="I153" s="72"/>
      <c r="J153" s="68">
        <v>0.95</v>
      </c>
      <c r="K153" s="71">
        <v>1.3</v>
      </c>
      <c r="L153" s="72">
        <v>0.35000000000000009</v>
      </c>
      <c r="M153" s="68">
        <v>0.45000000000000007</v>
      </c>
      <c r="N153" s="71">
        <v>0.45000000000000007</v>
      </c>
      <c r="O153" s="72"/>
      <c r="P153" s="68">
        <v>0.95</v>
      </c>
      <c r="Q153" s="71">
        <v>0.95</v>
      </c>
      <c r="R153" s="72"/>
    </row>
    <row r="154" spans="1:18" ht="14.25" customHeight="1">
      <c r="A154" s="31">
        <v>481</v>
      </c>
      <c r="B154" s="10" t="s">
        <v>162</v>
      </c>
      <c r="C154" s="181">
        <v>2</v>
      </c>
      <c r="D154" s="68">
        <v>8.11</v>
      </c>
      <c r="E154" s="69">
        <v>8.1</v>
      </c>
      <c r="F154" s="70">
        <v>-9.9999999999997868E-3</v>
      </c>
      <c r="G154" s="68">
        <v>0.95</v>
      </c>
      <c r="H154" s="71">
        <v>0.95</v>
      </c>
      <c r="I154" s="72"/>
      <c r="J154" s="68">
        <v>0.95</v>
      </c>
      <c r="K154" s="71">
        <v>1.3</v>
      </c>
      <c r="L154" s="72">
        <v>0.35000000000000009</v>
      </c>
      <c r="M154" s="68">
        <v>0.40999999999999992</v>
      </c>
      <c r="N154" s="71">
        <v>0.40999999999999992</v>
      </c>
      <c r="O154" s="72"/>
      <c r="P154" s="68">
        <v>1.0000000000000002</v>
      </c>
      <c r="Q154" s="71">
        <v>1.0000000000000002</v>
      </c>
      <c r="R154" s="72">
        <v>-4.9999999999999822E-2</v>
      </c>
    </row>
    <row r="155" spans="1:18" ht="14.25" customHeight="1">
      <c r="A155" s="31">
        <v>483</v>
      </c>
      <c r="B155" s="10" t="s">
        <v>163</v>
      </c>
      <c r="C155" s="181">
        <v>17</v>
      </c>
      <c r="D155" s="68">
        <v>9.86</v>
      </c>
      <c r="E155" s="69">
        <v>10</v>
      </c>
      <c r="F155" s="70">
        <v>0.14000000000000057</v>
      </c>
      <c r="G155" s="68">
        <v>1.03</v>
      </c>
      <c r="H155" s="71">
        <v>1.03</v>
      </c>
      <c r="I155" s="72"/>
      <c r="J155" s="68">
        <v>1.03</v>
      </c>
      <c r="K155" s="71">
        <v>1.3</v>
      </c>
      <c r="L155" s="72">
        <v>0.27</v>
      </c>
      <c r="M155" s="68">
        <v>0.45000000000000007</v>
      </c>
      <c r="N155" s="71">
        <v>0.45000000000000007</v>
      </c>
      <c r="O155" s="72"/>
      <c r="P155" s="68">
        <v>1.0299999999999996</v>
      </c>
      <c r="Q155" s="71">
        <v>1.53</v>
      </c>
      <c r="R155" s="72"/>
    </row>
    <row r="156" spans="1:18" ht="14.25" customHeight="1">
      <c r="A156" s="31">
        <v>484</v>
      </c>
      <c r="B156" s="10" t="s">
        <v>164</v>
      </c>
      <c r="C156" s="181">
        <v>4</v>
      </c>
      <c r="D156" s="68">
        <v>7.86</v>
      </c>
      <c r="E156" s="69">
        <v>7.9</v>
      </c>
      <c r="F156" s="70">
        <v>4.0000000000000036E-2</v>
      </c>
      <c r="G156" s="68">
        <v>1.1000000000000001</v>
      </c>
      <c r="H156" s="71">
        <v>1.3</v>
      </c>
      <c r="I156" s="72">
        <v>0.19999999999999996</v>
      </c>
      <c r="J156" s="68">
        <v>1.1000000000000001</v>
      </c>
      <c r="K156" s="71">
        <v>1.3</v>
      </c>
      <c r="L156" s="72">
        <v>0.19999999999999996</v>
      </c>
      <c r="M156" s="68">
        <v>0.5</v>
      </c>
      <c r="N156" s="71">
        <v>0.5</v>
      </c>
      <c r="O156" s="72"/>
      <c r="P156" s="68">
        <v>1.2</v>
      </c>
      <c r="Q156" s="71">
        <v>1.3</v>
      </c>
      <c r="R156" s="72"/>
    </row>
    <row r="157" spans="1:18" ht="14.25" customHeight="1">
      <c r="A157" s="31">
        <v>489</v>
      </c>
      <c r="B157" s="10" t="s">
        <v>165</v>
      </c>
      <c r="C157" s="182">
        <v>8</v>
      </c>
      <c r="D157" s="68">
        <v>8.8600000000000012</v>
      </c>
      <c r="E157" s="69">
        <v>8.9</v>
      </c>
      <c r="F157" s="70">
        <v>3.9999999999999147E-2</v>
      </c>
      <c r="G157" s="68">
        <v>1.1499999999999999</v>
      </c>
      <c r="H157" s="71">
        <v>1.3</v>
      </c>
      <c r="I157" s="72">
        <v>0.15000000000000013</v>
      </c>
      <c r="J157" s="68">
        <v>1.1499999999999999</v>
      </c>
      <c r="K157" s="71">
        <v>1.3</v>
      </c>
      <c r="L157" s="72">
        <v>0.15000000000000013</v>
      </c>
      <c r="M157" s="68">
        <v>0.5</v>
      </c>
      <c r="N157" s="71">
        <v>0.5</v>
      </c>
      <c r="O157" s="72"/>
      <c r="P157" s="68">
        <v>1.25</v>
      </c>
      <c r="Q157" s="71">
        <v>1.25</v>
      </c>
      <c r="R157" s="72"/>
    </row>
    <row r="158" spans="1:18" ht="14.25" customHeight="1">
      <c r="A158" s="31">
        <v>491</v>
      </c>
      <c r="B158" s="10" t="s">
        <v>166</v>
      </c>
      <c r="C158" s="181">
        <v>10</v>
      </c>
      <c r="D158" s="68">
        <v>9.36</v>
      </c>
      <c r="E158" s="69">
        <v>9.3999999999999986</v>
      </c>
      <c r="F158" s="70">
        <v>3.9999999999999147E-2</v>
      </c>
      <c r="G158" s="68">
        <v>1.37</v>
      </c>
      <c r="H158" s="71">
        <v>1.37</v>
      </c>
      <c r="I158" s="72"/>
      <c r="J158" s="68">
        <v>1.3700000000000003</v>
      </c>
      <c r="K158" s="71">
        <v>1.3700000000000003</v>
      </c>
      <c r="L158" s="72"/>
      <c r="M158" s="68">
        <v>0.62</v>
      </c>
      <c r="N158" s="71">
        <v>0.62</v>
      </c>
      <c r="O158" s="72"/>
      <c r="P158" s="68">
        <v>1.4999999999999998</v>
      </c>
      <c r="Q158" s="71">
        <v>1.5</v>
      </c>
      <c r="R158" s="72">
        <v>7.0000000000000062E-2</v>
      </c>
    </row>
    <row r="159" spans="1:18" ht="14.25" customHeight="1">
      <c r="A159" s="31">
        <v>494</v>
      </c>
      <c r="B159" s="10" t="s">
        <v>167</v>
      </c>
      <c r="C159" s="181">
        <v>17</v>
      </c>
      <c r="D159" s="68">
        <v>9.36</v>
      </c>
      <c r="E159" s="69">
        <v>9.4</v>
      </c>
      <c r="F159" s="70">
        <v>4.0000000000000924E-2</v>
      </c>
      <c r="G159" s="68">
        <v>1</v>
      </c>
      <c r="H159" s="71">
        <v>1</v>
      </c>
      <c r="I159" s="72"/>
      <c r="J159" s="68">
        <v>1</v>
      </c>
      <c r="K159" s="71">
        <v>1.3</v>
      </c>
      <c r="L159" s="72">
        <v>0.30000000000000004</v>
      </c>
      <c r="M159" s="68">
        <v>0.49999999999999994</v>
      </c>
      <c r="N159" s="71">
        <v>0.49999999999999994</v>
      </c>
      <c r="O159" s="72"/>
      <c r="P159" s="68">
        <v>1</v>
      </c>
      <c r="Q159" s="71">
        <v>1</v>
      </c>
      <c r="R159" s="72"/>
    </row>
    <row r="160" spans="1:18" ht="14.25" customHeight="1">
      <c r="A160" s="31">
        <v>495</v>
      </c>
      <c r="B160" s="10" t="s">
        <v>168</v>
      </c>
      <c r="C160" s="181">
        <v>13</v>
      </c>
      <c r="D160" s="68">
        <v>9.36</v>
      </c>
      <c r="E160" s="69">
        <v>9.8000000000000007</v>
      </c>
      <c r="F160" s="70">
        <v>0.44000000000000128</v>
      </c>
      <c r="G160" s="68">
        <v>1.05</v>
      </c>
      <c r="H160" s="71">
        <v>1.05</v>
      </c>
      <c r="I160" s="72"/>
      <c r="J160" s="68">
        <v>1.05</v>
      </c>
      <c r="K160" s="71">
        <v>1.3</v>
      </c>
      <c r="L160" s="72">
        <v>0.25</v>
      </c>
      <c r="M160" s="68">
        <v>0.55000000000000004</v>
      </c>
      <c r="N160" s="71">
        <v>0.55000000000000004</v>
      </c>
      <c r="O160" s="72"/>
      <c r="P160" s="68">
        <v>1.1499999999999999</v>
      </c>
      <c r="Q160" s="71">
        <v>1.1499999999999999</v>
      </c>
      <c r="R160" s="72"/>
    </row>
    <row r="161" spans="1:18" ht="14.25" customHeight="1">
      <c r="A161" s="31">
        <v>498</v>
      </c>
      <c r="B161" s="10" t="s">
        <v>169</v>
      </c>
      <c r="C161" s="181">
        <v>19</v>
      </c>
      <c r="D161" s="68">
        <v>8.86</v>
      </c>
      <c r="E161" s="69">
        <v>8.9</v>
      </c>
      <c r="F161" s="70">
        <v>4.0000000000000924E-2</v>
      </c>
      <c r="G161" s="68">
        <v>1.1499999999999999</v>
      </c>
      <c r="H161" s="71">
        <v>1.1499999999999999</v>
      </c>
      <c r="I161" s="72"/>
      <c r="J161" s="68">
        <v>1.1499999999999999</v>
      </c>
      <c r="K161" s="71">
        <v>1.3</v>
      </c>
      <c r="L161" s="72">
        <v>0.15000000000000013</v>
      </c>
      <c r="M161" s="68">
        <v>0.45000000000000007</v>
      </c>
      <c r="N161" s="71">
        <v>0.45000000000000007</v>
      </c>
      <c r="O161" s="72"/>
      <c r="P161" s="68">
        <v>1.2</v>
      </c>
      <c r="Q161" s="71">
        <v>1.2</v>
      </c>
      <c r="R161" s="72"/>
    </row>
    <row r="162" spans="1:18" ht="14.25" customHeight="1">
      <c r="A162" s="31">
        <v>499</v>
      </c>
      <c r="B162" s="10" t="s">
        <v>170</v>
      </c>
      <c r="C162" s="181">
        <v>15</v>
      </c>
      <c r="D162" s="68">
        <v>8.11</v>
      </c>
      <c r="E162" s="69">
        <v>8.4</v>
      </c>
      <c r="F162" s="70">
        <v>0.29000000000000092</v>
      </c>
      <c r="G162" s="68">
        <v>1</v>
      </c>
      <c r="H162" s="71">
        <v>1</v>
      </c>
      <c r="I162" s="72"/>
      <c r="J162" s="68">
        <v>1</v>
      </c>
      <c r="K162" s="71">
        <v>1.3</v>
      </c>
      <c r="L162" s="72">
        <v>0.30000000000000004</v>
      </c>
      <c r="M162" s="68">
        <v>0.55000000000000004</v>
      </c>
      <c r="N162" s="71">
        <v>0.55000000000000004</v>
      </c>
      <c r="O162" s="72"/>
      <c r="P162" s="68">
        <v>1.1499999999999999</v>
      </c>
      <c r="Q162" s="71">
        <v>1.1499999999999999</v>
      </c>
      <c r="R162" s="72"/>
    </row>
    <row r="163" spans="1:18" ht="14.25" customHeight="1">
      <c r="A163" s="31">
        <v>500</v>
      </c>
      <c r="B163" s="10" t="s">
        <v>171</v>
      </c>
      <c r="C163" s="182">
        <v>13</v>
      </c>
      <c r="D163" s="68">
        <v>6.8600000000000012</v>
      </c>
      <c r="E163" s="69">
        <v>6.9</v>
      </c>
      <c r="F163" s="70">
        <v>3.9999999999999147E-2</v>
      </c>
      <c r="G163" s="68">
        <v>1.1000000000000001</v>
      </c>
      <c r="H163" s="71">
        <v>1.3</v>
      </c>
      <c r="I163" s="72">
        <v>0.19999999999999996</v>
      </c>
      <c r="J163" s="68">
        <v>1.1000000000000001</v>
      </c>
      <c r="K163" s="71">
        <v>1.3</v>
      </c>
      <c r="L163" s="72">
        <v>0.19999999999999996</v>
      </c>
      <c r="M163" s="68">
        <v>0.5</v>
      </c>
      <c r="N163" s="71">
        <v>0.5</v>
      </c>
      <c r="O163" s="72"/>
      <c r="P163" s="68">
        <v>1.2</v>
      </c>
      <c r="Q163" s="71">
        <v>1.2</v>
      </c>
      <c r="R163" s="72"/>
    </row>
    <row r="164" spans="1:18" ht="14.25" customHeight="1">
      <c r="A164" s="31">
        <v>503</v>
      </c>
      <c r="B164" s="10" t="s">
        <v>172</v>
      </c>
      <c r="C164" s="181">
        <v>2</v>
      </c>
      <c r="D164" s="68">
        <v>8.61</v>
      </c>
      <c r="E164" s="69">
        <v>9.1</v>
      </c>
      <c r="F164" s="70">
        <v>0.49000000000000021</v>
      </c>
      <c r="G164" s="68">
        <v>0.98</v>
      </c>
      <c r="H164" s="71">
        <v>0.98</v>
      </c>
      <c r="I164" s="72"/>
      <c r="J164" s="68">
        <v>0.98</v>
      </c>
      <c r="K164" s="71">
        <v>1.3</v>
      </c>
      <c r="L164" s="72">
        <v>0.32000000000000006</v>
      </c>
      <c r="M164" s="68">
        <v>0.55000000000000004</v>
      </c>
      <c r="N164" s="71">
        <v>0.55000000000000004</v>
      </c>
      <c r="O164" s="72"/>
      <c r="P164" s="68">
        <v>1.1499999999999999</v>
      </c>
      <c r="Q164" s="71">
        <v>1.1499999999999999</v>
      </c>
      <c r="R164" s="72"/>
    </row>
    <row r="165" spans="1:18" ht="14.25" customHeight="1">
      <c r="A165" s="31">
        <v>504</v>
      </c>
      <c r="B165" s="10" t="s">
        <v>173</v>
      </c>
      <c r="C165" s="181">
        <v>1</v>
      </c>
      <c r="D165" s="68">
        <v>8.86</v>
      </c>
      <c r="E165" s="69">
        <v>9.9</v>
      </c>
      <c r="F165" s="70">
        <v>1.0400000000000009</v>
      </c>
      <c r="G165" s="68">
        <v>1</v>
      </c>
      <c r="H165" s="71">
        <v>1.3</v>
      </c>
      <c r="I165" s="72">
        <v>0.30000000000000004</v>
      </c>
      <c r="J165" s="68">
        <v>1</v>
      </c>
      <c r="K165" s="71">
        <v>1.3</v>
      </c>
      <c r="L165" s="72">
        <v>0.30000000000000004</v>
      </c>
      <c r="M165" s="68">
        <v>0.55000000000000004</v>
      </c>
      <c r="N165" s="71">
        <v>0.7400000000000001</v>
      </c>
      <c r="O165" s="72">
        <v>0.19000000000000006</v>
      </c>
      <c r="P165" s="68">
        <v>1.1499999999999999</v>
      </c>
      <c r="Q165" s="71">
        <v>1.3</v>
      </c>
      <c r="R165" s="72"/>
    </row>
    <row r="166" spans="1:18" ht="14.25" customHeight="1">
      <c r="A166" s="31">
        <v>505</v>
      </c>
      <c r="B166" s="10" t="s">
        <v>174</v>
      </c>
      <c r="C166" s="181">
        <v>1</v>
      </c>
      <c r="D166" s="68">
        <v>8.36</v>
      </c>
      <c r="E166" s="69">
        <v>8.3000000000000007</v>
      </c>
      <c r="F166" s="70">
        <v>-5.9999999999998721E-2</v>
      </c>
      <c r="G166" s="68">
        <v>1.3999999999999995</v>
      </c>
      <c r="H166" s="71">
        <v>1.4</v>
      </c>
      <c r="I166" s="72"/>
      <c r="J166" s="68">
        <v>1.3999999999999995</v>
      </c>
      <c r="K166" s="71">
        <v>1.4</v>
      </c>
      <c r="L166" s="72"/>
      <c r="M166" s="68">
        <v>0.65</v>
      </c>
      <c r="N166" s="71">
        <v>0.65</v>
      </c>
      <c r="O166" s="72"/>
      <c r="P166" s="68">
        <v>1.3</v>
      </c>
      <c r="Q166" s="71">
        <v>1.3</v>
      </c>
      <c r="R166" s="72"/>
    </row>
    <row r="167" spans="1:18" ht="14.25" customHeight="1">
      <c r="A167" s="31">
        <v>507</v>
      </c>
      <c r="B167" s="10" t="s">
        <v>176</v>
      </c>
      <c r="C167" s="181">
        <v>10</v>
      </c>
      <c r="D167" s="68">
        <v>8.11</v>
      </c>
      <c r="E167" s="69">
        <v>8.1</v>
      </c>
      <c r="F167" s="70">
        <v>-9.9999999999997868E-3</v>
      </c>
      <c r="G167" s="68">
        <v>1.0999999999999999</v>
      </c>
      <c r="H167" s="71">
        <v>1.0999999999999999</v>
      </c>
      <c r="I167" s="72"/>
      <c r="J167" s="68">
        <v>1.1000000000000001</v>
      </c>
      <c r="K167" s="71">
        <v>1.3</v>
      </c>
      <c r="L167" s="72">
        <v>0.19999999999999996</v>
      </c>
      <c r="M167" s="68">
        <v>0.55000000000000004</v>
      </c>
      <c r="N167" s="71">
        <v>0.55000000000000004</v>
      </c>
      <c r="O167" s="72"/>
      <c r="P167" s="68">
        <v>1.1499999999999999</v>
      </c>
      <c r="Q167" s="71">
        <v>1.1499999999999999</v>
      </c>
      <c r="R167" s="72">
        <v>0.10000000000000009</v>
      </c>
    </row>
    <row r="168" spans="1:18" ht="14.25" customHeight="1">
      <c r="A168" s="31">
        <v>508</v>
      </c>
      <c r="B168" s="10" t="s">
        <v>175</v>
      </c>
      <c r="C168" s="181">
        <v>6</v>
      </c>
      <c r="D168" s="68">
        <v>9.86</v>
      </c>
      <c r="E168" s="69">
        <v>9.9</v>
      </c>
      <c r="F168" s="70">
        <v>4.0000000000000924E-2</v>
      </c>
      <c r="G168" s="68">
        <v>1.1000000000000001</v>
      </c>
      <c r="H168" s="71">
        <v>1.1000000000000001</v>
      </c>
      <c r="I168" s="72"/>
      <c r="J168" s="68">
        <v>1.1000000000000001</v>
      </c>
      <c r="K168" s="71">
        <v>1.3</v>
      </c>
      <c r="L168" s="72">
        <v>0.19999999999999996</v>
      </c>
      <c r="M168" s="68">
        <v>0.6</v>
      </c>
      <c r="N168" s="71">
        <v>0.6</v>
      </c>
      <c r="O168" s="72"/>
      <c r="P168" s="68">
        <v>1.1499999999999999</v>
      </c>
      <c r="Q168" s="71">
        <v>1.1499999999999999</v>
      </c>
      <c r="R168" s="72"/>
    </row>
    <row r="169" spans="1:18" ht="14.25" customHeight="1">
      <c r="A169" s="31">
        <v>529</v>
      </c>
      <c r="B169" s="10" t="s">
        <v>177</v>
      </c>
      <c r="C169" s="181">
        <v>2</v>
      </c>
      <c r="D169" s="68">
        <v>6.36</v>
      </c>
      <c r="E169" s="69">
        <v>6.4</v>
      </c>
      <c r="F169" s="70">
        <v>4.0000000000000036E-2</v>
      </c>
      <c r="G169" s="68">
        <v>1.05</v>
      </c>
      <c r="H169" s="71">
        <v>1.05</v>
      </c>
      <c r="I169" s="72"/>
      <c r="J169" s="68">
        <v>1.0500000000000003</v>
      </c>
      <c r="K169" s="71">
        <v>1.3</v>
      </c>
      <c r="L169" s="72">
        <v>0.24999999999999978</v>
      </c>
      <c r="M169" s="68">
        <v>0.45000000000000007</v>
      </c>
      <c r="N169" s="71">
        <v>0.45000000000000007</v>
      </c>
      <c r="O169" s="72"/>
      <c r="P169" s="68">
        <v>1.35</v>
      </c>
      <c r="Q169" s="71">
        <v>1.35</v>
      </c>
      <c r="R169" s="72"/>
    </row>
    <row r="170" spans="1:18" ht="14.25" customHeight="1">
      <c r="A170" s="31">
        <v>531</v>
      </c>
      <c r="B170" s="10" t="s">
        <v>178</v>
      </c>
      <c r="C170" s="181">
        <v>4</v>
      </c>
      <c r="D170" s="68">
        <v>9.11</v>
      </c>
      <c r="E170" s="69">
        <v>9.1</v>
      </c>
      <c r="F170" s="70">
        <v>-9.9999999999997868E-3</v>
      </c>
      <c r="G170" s="68">
        <v>1.05</v>
      </c>
      <c r="H170" s="71">
        <v>1.05</v>
      </c>
      <c r="I170" s="72"/>
      <c r="J170" s="68">
        <v>1.05</v>
      </c>
      <c r="K170" s="71">
        <v>1.3</v>
      </c>
      <c r="L170" s="72">
        <v>0.25</v>
      </c>
      <c r="M170" s="68">
        <v>0.5</v>
      </c>
      <c r="N170" s="71">
        <v>0.5</v>
      </c>
      <c r="O170" s="72"/>
      <c r="P170" s="68">
        <v>1.03</v>
      </c>
      <c r="Q170" s="71">
        <v>1.03</v>
      </c>
      <c r="R170" s="72"/>
    </row>
    <row r="171" spans="1:18" ht="14.25" customHeight="1">
      <c r="A171" s="31">
        <v>535</v>
      </c>
      <c r="B171" s="10" t="s">
        <v>179</v>
      </c>
      <c r="C171" s="181">
        <v>17</v>
      </c>
      <c r="D171" s="68">
        <v>9.36</v>
      </c>
      <c r="E171" s="69">
        <v>9.9</v>
      </c>
      <c r="F171" s="70">
        <v>0.54000000000000092</v>
      </c>
      <c r="G171" s="68">
        <v>1</v>
      </c>
      <c r="H171" s="71">
        <v>1</v>
      </c>
      <c r="I171" s="72"/>
      <c r="J171" s="68">
        <v>1</v>
      </c>
      <c r="K171" s="71">
        <v>1.3</v>
      </c>
      <c r="L171" s="72">
        <v>0.30000000000000004</v>
      </c>
      <c r="M171" s="68">
        <v>0.65</v>
      </c>
      <c r="N171" s="71">
        <v>0.6</v>
      </c>
      <c r="O171" s="72">
        <v>-5.0000000000000044E-2</v>
      </c>
      <c r="P171" s="68">
        <v>1</v>
      </c>
      <c r="Q171" s="71">
        <v>1</v>
      </c>
      <c r="R171" s="72"/>
    </row>
    <row r="172" spans="1:18" ht="14.25" customHeight="1">
      <c r="A172" s="31">
        <v>536</v>
      </c>
      <c r="B172" s="10" t="s">
        <v>180</v>
      </c>
      <c r="C172" s="181">
        <v>6</v>
      </c>
      <c r="D172" s="68">
        <v>8.36</v>
      </c>
      <c r="E172" s="69">
        <v>8.4</v>
      </c>
      <c r="F172" s="70">
        <v>4.0000000000000924E-2</v>
      </c>
      <c r="G172" s="68">
        <v>1</v>
      </c>
      <c r="H172" s="71">
        <v>1</v>
      </c>
      <c r="I172" s="72"/>
      <c r="J172" s="68">
        <v>1</v>
      </c>
      <c r="K172" s="71">
        <v>1.3</v>
      </c>
      <c r="L172" s="72">
        <v>0.30000000000000004</v>
      </c>
      <c r="M172" s="68">
        <v>0.55000000000000004</v>
      </c>
      <c r="N172" s="71">
        <v>0.55000000000000004</v>
      </c>
      <c r="O172" s="72"/>
      <c r="P172" s="68">
        <v>1.4000000000000004</v>
      </c>
      <c r="Q172" s="71">
        <v>1.4</v>
      </c>
      <c r="R172" s="72"/>
    </row>
    <row r="173" spans="1:18" ht="14.25" customHeight="1">
      <c r="A173" s="31">
        <v>538</v>
      </c>
      <c r="B173" s="10" t="s">
        <v>181</v>
      </c>
      <c r="C173" s="181">
        <v>2</v>
      </c>
      <c r="D173" s="68">
        <v>8.86</v>
      </c>
      <c r="E173" s="69">
        <v>9.1</v>
      </c>
      <c r="F173" s="70">
        <v>0.24000000000000021</v>
      </c>
      <c r="G173" s="68">
        <v>1</v>
      </c>
      <c r="H173" s="71">
        <v>1.1000000000000001</v>
      </c>
      <c r="I173" s="72">
        <v>0.10000000000000009</v>
      </c>
      <c r="J173" s="68">
        <v>0.99999999999999989</v>
      </c>
      <c r="K173" s="71">
        <v>1.3</v>
      </c>
      <c r="L173" s="72">
        <v>0.30000000000000016</v>
      </c>
      <c r="M173" s="68">
        <v>0.5</v>
      </c>
      <c r="N173" s="71">
        <v>0.6</v>
      </c>
      <c r="O173" s="72">
        <v>9.9999999999999978E-2</v>
      </c>
      <c r="P173" s="68">
        <v>1.2</v>
      </c>
      <c r="Q173" s="71">
        <v>1.2</v>
      </c>
      <c r="R173" s="72"/>
    </row>
    <row r="174" spans="1:18" ht="14.25" customHeight="1">
      <c r="A174" s="31">
        <v>541</v>
      </c>
      <c r="B174" s="10" t="s">
        <v>182</v>
      </c>
      <c r="C174" s="181">
        <v>12</v>
      </c>
      <c r="D174" s="68">
        <v>8.36</v>
      </c>
      <c r="E174" s="69">
        <v>8.9</v>
      </c>
      <c r="F174" s="70">
        <v>0.54000000000000092</v>
      </c>
      <c r="G174" s="68">
        <v>1.05</v>
      </c>
      <c r="H174" s="71">
        <v>1.05</v>
      </c>
      <c r="I174" s="72"/>
      <c r="J174" s="68">
        <v>1.05</v>
      </c>
      <c r="K174" s="71">
        <v>1.3</v>
      </c>
      <c r="L174" s="72">
        <v>0.25</v>
      </c>
      <c r="M174" s="68">
        <v>0.47000000000000003</v>
      </c>
      <c r="N174" s="71">
        <v>0.47000000000000003</v>
      </c>
      <c r="O174" s="72"/>
      <c r="P174" s="68">
        <v>1.04</v>
      </c>
      <c r="Q174" s="71">
        <v>1.04</v>
      </c>
      <c r="R174" s="72"/>
    </row>
    <row r="175" spans="1:18" ht="14.25" customHeight="1">
      <c r="A175" s="31">
        <v>543</v>
      </c>
      <c r="B175" s="10" t="s">
        <v>183</v>
      </c>
      <c r="C175" s="181">
        <v>1</v>
      </c>
      <c r="D175" s="68">
        <v>7.1100000000000012</v>
      </c>
      <c r="E175" s="69">
        <v>7.5</v>
      </c>
      <c r="F175" s="70">
        <v>0.38999999999999879</v>
      </c>
      <c r="G175" s="68">
        <v>1.18</v>
      </c>
      <c r="H175" s="71">
        <v>1.18</v>
      </c>
      <c r="I175" s="72"/>
      <c r="J175" s="68">
        <v>1.18</v>
      </c>
      <c r="K175" s="71">
        <v>1.3000000000000003</v>
      </c>
      <c r="L175" s="72">
        <v>0.12000000000000033</v>
      </c>
      <c r="M175" s="68">
        <v>0.48</v>
      </c>
      <c r="N175" s="71">
        <v>0.48</v>
      </c>
      <c r="O175" s="72"/>
      <c r="P175" s="68">
        <v>1.18</v>
      </c>
      <c r="Q175" s="71">
        <v>1.18</v>
      </c>
      <c r="R175" s="72"/>
    </row>
    <row r="176" spans="1:18" ht="14.25" customHeight="1">
      <c r="A176" s="31">
        <v>545</v>
      </c>
      <c r="B176" s="10" t="s">
        <v>184</v>
      </c>
      <c r="C176" s="181">
        <v>15</v>
      </c>
      <c r="D176" s="68">
        <v>8.36</v>
      </c>
      <c r="E176" s="69">
        <v>8.4</v>
      </c>
      <c r="F176" s="70">
        <v>4.0000000000000924E-2</v>
      </c>
      <c r="G176" s="68">
        <v>0.93</v>
      </c>
      <c r="H176" s="71">
        <v>0.93</v>
      </c>
      <c r="I176" s="72"/>
      <c r="J176" s="68">
        <v>0.93</v>
      </c>
      <c r="K176" s="71">
        <v>1.3</v>
      </c>
      <c r="L176" s="72">
        <v>0.37</v>
      </c>
      <c r="M176" s="68">
        <v>0.5</v>
      </c>
      <c r="N176" s="71">
        <v>0.5</v>
      </c>
      <c r="O176" s="72"/>
      <c r="P176" s="68">
        <v>1.1000000000000001</v>
      </c>
      <c r="Q176" s="71">
        <v>1.1000000000000001</v>
      </c>
      <c r="R176" s="72">
        <v>0.14999999999999991</v>
      </c>
    </row>
    <row r="177" spans="1:18" ht="14.25" customHeight="1">
      <c r="A177" s="31">
        <v>560</v>
      </c>
      <c r="B177" s="10" t="s">
        <v>185</v>
      </c>
      <c r="C177" s="181">
        <v>7</v>
      </c>
      <c r="D177" s="68">
        <v>8.61</v>
      </c>
      <c r="E177" s="69">
        <v>8.6999999999999993</v>
      </c>
      <c r="F177" s="70">
        <v>8.9999999999999858E-2</v>
      </c>
      <c r="G177" s="68">
        <v>1.2</v>
      </c>
      <c r="H177" s="71">
        <v>1.1000000000000001</v>
      </c>
      <c r="I177" s="72">
        <v>-9.9999999999999867E-2</v>
      </c>
      <c r="J177" s="68">
        <v>1.2</v>
      </c>
      <c r="K177" s="71">
        <v>1.3</v>
      </c>
      <c r="L177" s="72">
        <v>0.10000000000000009</v>
      </c>
      <c r="M177" s="68">
        <v>0.55000000000000004</v>
      </c>
      <c r="N177" s="71">
        <v>0.55000000000000004</v>
      </c>
      <c r="O177" s="72"/>
      <c r="P177" s="68">
        <v>1.1000000000000001</v>
      </c>
      <c r="Q177" s="71">
        <v>1.1000000000000001</v>
      </c>
      <c r="R177" s="72">
        <v>0.2000000000000004</v>
      </c>
    </row>
    <row r="178" spans="1:18" ht="14.25" customHeight="1">
      <c r="A178" s="31">
        <v>561</v>
      </c>
      <c r="B178" s="10" t="s">
        <v>186</v>
      </c>
      <c r="C178" s="181">
        <v>2</v>
      </c>
      <c r="D178" s="68">
        <v>8.36</v>
      </c>
      <c r="E178" s="69">
        <v>8.4</v>
      </c>
      <c r="F178" s="70">
        <v>4.0000000000000924E-2</v>
      </c>
      <c r="G178" s="68">
        <v>1.1000000000000001</v>
      </c>
      <c r="H178" s="71">
        <v>1.3</v>
      </c>
      <c r="I178" s="72">
        <v>0.19999999999999996</v>
      </c>
      <c r="J178" s="68">
        <v>1.1000000000000001</v>
      </c>
      <c r="K178" s="71">
        <v>1.3</v>
      </c>
      <c r="L178" s="72">
        <v>0.19999999999999996</v>
      </c>
      <c r="M178" s="68">
        <v>0.55000000000000004</v>
      </c>
      <c r="N178" s="71">
        <v>0.55000000000000004</v>
      </c>
      <c r="O178" s="72"/>
      <c r="P178" s="68">
        <v>1.2</v>
      </c>
      <c r="Q178" s="71">
        <v>1.2</v>
      </c>
      <c r="R178" s="72"/>
    </row>
    <row r="179" spans="1:18" ht="14.25" customHeight="1">
      <c r="A179" s="31">
        <v>562</v>
      </c>
      <c r="B179" s="22" t="s">
        <v>187</v>
      </c>
      <c r="C179" s="181">
        <v>6</v>
      </c>
      <c r="D179" s="68">
        <v>9.36</v>
      </c>
      <c r="E179" s="69">
        <v>9.4</v>
      </c>
      <c r="F179" s="70">
        <v>4.0000000000000924E-2</v>
      </c>
      <c r="G179" s="68">
        <v>1.1000000000000001</v>
      </c>
      <c r="H179" s="71">
        <v>1.1000000000000001</v>
      </c>
      <c r="I179" s="72"/>
      <c r="J179" s="68">
        <v>1.1000000000000001</v>
      </c>
      <c r="K179" s="71">
        <v>1.3</v>
      </c>
      <c r="L179" s="72">
        <v>0.19999999999999996</v>
      </c>
      <c r="M179" s="68">
        <v>0.6</v>
      </c>
      <c r="N179" s="71">
        <v>0.6</v>
      </c>
      <c r="O179" s="72"/>
      <c r="P179" s="68">
        <v>1.45</v>
      </c>
      <c r="Q179" s="71">
        <v>1.45</v>
      </c>
      <c r="R179" s="72"/>
    </row>
    <row r="180" spans="1:18" ht="14.25" customHeight="1">
      <c r="A180" s="31">
        <v>563</v>
      </c>
      <c r="B180" s="10" t="s">
        <v>188</v>
      </c>
      <c r="C180" s="181">
        <v>17</v>
      </c>
      <c r="D180" s="68">
        <v>9.36</v>
      </c>
      <c r="E180" s="69">
        <v>10</v>
      </c>
      <c r="F180" s="70">
        <v>0.64000000000000057</v>
      </c>
      <c r="G180" s="68">
        <v>1.25</v>
      </c>
      <c r="H180" s="71">
        <v>1.3</v>
      </c>
      <c r="I180" s="72">
        <v>5.0000000000000044E-2</v>
      </c>
      <c r="J180" s="68">
        <v>1.25</v>
      </c>
      <c r="K180" s="71">
        <v>1.35</v>
      </c>
      <c r="L180" s="72">
        <v>0.10000000000000009</v>
      </c>
      <c r="M180" s="68">
        <v>0.7</v>
      </c>
      <c r="N180" s="71">
        <v>0.75</v>
      </c>
      <c r="O180" s="72">
        <v>5.0000000000000044E-2</v>
      </c>
      <c r="P180" s="68">
        <v>1.05</v>
      </c>
      <c r="Q180" s="71">
        <v>1.2</v>
      </c>
      <c r="R180" s="72"/>
    </row>
    <row r="181" spans="1:18" ht="14.25" customHeight="1">
      <c r="A181" s="31">
        <v>564</v>
      </c>
      <c r="B181" s="10" t="s">
        <v>189</v>
      </c>
      <c r="C181" s="181">
        <v>17</v>
      </c>
      <c r="D181" s="68">
        <v>7.86</v>
      </c>
      <c r="E181" s="69">
        <v>7.9</v>
      </c>
      <c r="F181" s="70">
        <v>4.0000000000000036E-2</v>
      </c>
      <c r="G181" s="68">
        <v>1.1500000000000001</v>
      </c>
      <c r="H181" s="71">
        <v>1.1499999999999999</v>
      </c>
      <c r="I181" s="72"/>
      <c r="J181" s="68">
        <v>1.1500000000000001</v>
      </c>
      <c r="K181" s="71">
        <v>1.3</v>
      </c>
      <c r="L181" s="72">
        <v>0.14999999999999991</v>
      </c>
      <c r="M181" s="68">
        <v>0.5</v>
      </c>
      <c r="N181" s="71">
        <v>0.5</v>
      </c>
      <c r="O181" s="72"/>
      <c r="P181" s="68">
        <v>0.93</v>
      </c>
      <c r="Q181" s="71">
        <v>0.93</v>
      </c>
      <c r="R181" s="72"/>
    </row>
    <row r="182" spans="1:18" ht="14.25" customHeight="1">
      <c r="A182" s="31">
        <v>576</v>
      </c>
      <c r="B182" s="10" t="s">
        <v>191</v>
      </c>
      <c r="C182" s="181">
        <v>7</v>
      </c>
      <c r="D182" s="68">
        <v>8.36</v>
      </c>
      <c r="E182" s="69">
        <v>8.4</v>
      </c>
      <c r="F182" s="70">
        <v>4.0000000000000924E-2</v>
      </c>
      <c r="G182" s="68">
        <v>0.93</v>
      </c>
      <c r="H182" s="71">
        <v>0.93</v>
      </c>
      <c r="I182" s="72"/>
      <c r="J182" s="68">
        <v>0.93</v>
      </c>
      <c r="K182" s="71">
        <v>1.3</v>
      </c>
      <c r="L182" s="72">
        <v>0.37</v>
      </c>
      <c r="M182" s="68">
        <v>0.6</v>
      </c>
      <c r="N182" s="71">
        <v>0.6</v>
      </c>
      <c r="O182" s="72"/>
      <c r="P182" s="68">
        <v>1.2</v>
      </c>
      <c r="Q182" s="71">
        <v>1.2</v>
      </c>
      <c r="R182" s="72"/>
    </row>
    <row r="183" spans="1:18" ht="14.25" customHeight="1">
      <c r="A183" s="31">
        <v>577</v>
      </c>
      <c r="B183" s="10" t="s">
        <v>192</v>
      </c>
      <c r="C183" s="181">
        <v>2</v>
      </c>
      <c r="D183" s="68">
        <v>8.11</v>
      </c>
      <c r="E183" s="69">
        <v>8.1999999999999993</v>
      </c>
      <c r="F183" s="70">
        <v>8.9999999999999858E-2</v>
      </c>
      <c r="G183" s="68">
        <v>1</v>
      </c>
      <c r="H183" s="71">
        <v>1.1000000000000001</v>
      </c>
      <c r="I183" s="72">
        <v>0.10000000000000009</v>
      </c>
      <c r="J183" s="68">
        <v>1</v>
      </c>
      <c r="K183" s="71">
        <v>1.3</v>
      </c>
      <c r="L183" s="72">
        <v>0.30000000000000004</v>
      </c>
      <c r="M183" s="68">
        <v>0.45000000000000007</v>
      </c>
      <c r="N183" s="71">
        <v>0.45000000000000007</v>
      </c>
      <c r="O183" s="72"/>
      <c r="P183" s="68">
        <v>1.2</v>
      </c>
      <c r="Q183" s="71">
        <v>1.2</v>
      </c>
      <c r="R183" s="72"/>
    </row>
    <row r="184" spans="1:18" ht="14.25" customHeight="1">
      <c r="A184" s="31">
        <v>578</v>
      </c>
      <c r="B184" s="22" t="s">
        <v>193</v>
      </c>
      <c r="C184" s="181">
        <v>18</v>
      </c>
      <c r="D184" s="68">
        <v>9.36</v>
      </c>
      <c r="E184" s="69">
        <v>9.4</v>
      </c>
      <c r="F184" s="70">
        <v>4.0000000000000924E-2</v>
      </c>
      <c r="G184" s="68">
        <v>1.1000000000000001</v>
      </c>
      <c r="H184" s="71">
        <v>1.1000000000000001</v>
      </c>
      <c r="I184" s="72"/>
      <c r="J184" s="68">
        <v>1.1000000000000001</v>
      </c>
      <c r="K184" s="71">
        <v>1.3</v>
      </c>
      <c r="L184" s="72">
        <v>0.19999999999999996</v>
      </c>
      <c r="M184" s="68">
        <v>0.60000000000000009</v>
      </c>
      <c r="N184" s="71">
        <v>0.6</v>
      </c>
      <c r="O184" s="72"/>
      <c r="P184" s="68">
        <v>1.1000000000000001</v>
      </c>
      <c r="Q184" s="71">
        <v>1.1000000000000001</v>
      </c>
      <c r="R184" s="72"/>
    </row>
    <row r="185" spans="1:18" ht="14.25" customHeight="1">
      <c r="A185" s="31">
        <v>580</v>
      </c>
      <c r="B185" s="10" t="s">
        <v>195</v>
      </c>
      <c r="C185" s="181">
        <v>9</v>
      </c>
      <c r="D185" s="68">
        <v>8.86</v>
      </c>
      <c r="E185" s="69">
        <v>9.5</v>
      </c>
      <c r="F185" s="70">
        <v>0.64000000000000057</v>
      </c>
      <c r="G185" s="68">
        <v>1</v>
      </c>
      <c r="H185" s="71">
        <v>1.1000000000000001</v>
      </c>
      <c r="I185" s="72">
        <v>0.10000000000000009</v>
      </c>
      <c r="J185" s="68">
        <v>0.99999999999999989</v>
      </c>
      <c r="K185" s="71">
        <v>1.3</v>
      </c>
      <c r="L185" s="72">
        <v>0.30000000000000016</v>
      </c>
      <c r="M185" s="68">
        <v>0.5</v>
      </c>
      <c r="N185" s="71">
        <v>0.54999999999999993</v>
      </c>
      <c r="O185" s="72">
        <v>4.9999999999999933E-2</v>
      </c>
      <c r="P185" s="68">
        <v>1.1000000000000001</v>
      </c>
      <c r="Q185" s="71">
        <v>1.3</v>
      </c>
      <c r="R185" s="72"/>
    </row>
    <row r="186" spans="1:18" ht="14.25" customHeight="1">
      <c r="A186" s="31">
        <v>581</v>
      </c>
      <c r="B186" s="10" t="s">
        <v>196</v>
      </c>
      <c r="C186" s="181">
        <v>6</v>
      </c>
      <c r="D186" s="68">
        <v>9.36</v>
      </c>
      <c r="E186" s="69">
        <v>9.4</v>
      </c>
      <c r="F186" s="70">
        <v>4.0000000000000924E-2</v>
      </c>
      <c r="G186" s="68">
        <v>1.1000000000000001</v>
      </c>
      <c r="H186" s="71">
        <v>1.1000000000000001</v>
      </c>
      <c r="I186" s="72"/>
      <c r="J186" s="68">
        <v>1.1000000000000001</v>
      </c>
      <c r="K186" s="71">
        <v>1.3</v>
      </c>
      <c r="L186" s="72">
        <v>0.19999999999999996</v>
      </c>
      <c r="M186" s="68">
        <v>0.52</v>
      </c>
      <c r="N186" s="71">
        <v>0.52</v>
      </c>
      <c r="O186" s="72"/>
      <c r="P186" s="68">
        <v>1.1000000000000001</v>
      </c>
      <c r="Q186" s="71">
        <v>1.1000000000000001</v>
      </c>
      <c r="R186" s="72"/>
    </row>
    <row r="187" spans="1:18" ht="14.25" customHeight="1">
      <c r="A187" s="31">
        <v>583</v>
      </c>
      <c r="B187" s="10" t="s">
        <v>198</v>
      </c>
      <c r="C187" s="181">
        <v>19</v>
      </c>
      <c r="D187" s="68">
        <v>9.36</v>
      </c>
      <c r="E187" s="69">
        <v>9.1</v>
      </c>
      <c r="F187" s="70">
        <v>-0.25999999999999979</v>
      </c>
      <c r="G187" s="68">
        <v>1.4000000000000001</v>
      </c>
      <c r="H187" s="71">
        <v>1.4000000000000001</v>
      </c>
      <c r="I187" s="72"/>
      <c r="J187" s="68">
        <v>1.4</v>
      </c>
      <c r="K187" s="71">
        <v>1.4</v>
      </c>
      <c r="L187" s="72"/>
      <c r="M187" s="68">
        <v>0.6</v>
      </c>
      <c r="N187" s="71">
        <v>0.6</v>
      </c>
      <c r="O187" s="72"/>
      <c r="P187" s="68">
        <v>1.6</v>
      </c>
      <c r="Q187" s="71">
        <v>1.6</v>
      </c>
      <c r="R187" s="72"/>
    </row>
    <row r="188" spans="1:18" ht="14.25" customHeight="1">
      <c r="A188" s="31">
        <v>584</v>
      </c>
      <c r="B188" s="10" t="s">
        <v>200</v>
      </c>
      <c r="C188" s="181">
        <v>16</v>
      </c>
      <c r="D188" s="68">
        <v>8.86</v>
      </c>
      <c r="E188" s="69">
        <v>9.3000000000000007</v>
      </c>
      <c r="F188" s="70">
        <v>0.44000000000000128</v>
      </c>
      <c r="G188" s="68">
        <v>1</v>
      </c>
      <c r="H188" s="71">
        <v>1</v>
      </c>
      <c r="I188" s="72"/>
      <c r="J188" s="68">
        <v>1</v>
      </c>
      <c r="K188" s="71">
        <v>1.3000000000000003</v>
      </c>
      <c r="L188" s="72">
        <v>0.30000000000000027</v>
      </c>
      <c r="M188" s="68">
        <v>0.66</v>
      </c>
      <c r="N188" s="71">
        <v>0.66</v>
      </c>
      <c r="O188" s="72"/>
      <c r="P188" s="68">
        <v>1.1400000000000001</v>
      </c>
      <c r="Q188" s="71">
        <v>1.1399999999999997</v>
      </c>
      <c r="R188" s="72"/>
    </row>
    <row r="189" spans="1:18" ht="14.25" customHeight="1">
      <c r="A189" s="31">
        <v>588</v>
      </c>
      <c r="B189" s="10" t="s">
        <v>201</v>
      </c>
      <c r="C189" s="181">
        <v>10</v>
      </c>
      <c r="D189" s="68">
        <v>8.86</v>
      </c>
      <c r="E189" s="69">
        <v>8.9</v>
      </c>
      <c r="F189" s="70">
        <v>4.0000000000000924E-2</v>
      </c>
      <c r="G189" s="68">
        <v>1.05</v>
      </c>
      <c r="H189" s="71">
        <v>1.05</v>
      </c>
      <c r="I189" s="72"/>
      <c r="J189" s="68">
        <v>1.05</v>
      </c>
      <c r="K189" s="71">
        <v>1.3</v>
      </c>
      <c r="L189" s="72">
        <v>0.25</v>
      </c>
      <c r="M189" s="68">
        <v>0.65</v>
      </c>
      <c r="N189" s="71">
        <v>0.65</v>
      </c>
      <c r="O189" s="72"/>
      <c r="P189" s="68">
        <v>1.3</v>
      </c>
      <c r="Q189" s="71">
        <v>1.3</v>
      </c>
      <c r="R189" s="72"/>
    </row>
    <row r="190" spans="1:18" ht="14.25" customHeight="1">
      <c r="A190" s="31">
        <v>592</v>
      </c>
      <c r="B190" s="10" t="s">
        <v>202</v>
      </c>
      <c r="C190" s="181">
        <v>13</v>
      </c>
      <c r="D190" s="68">
        <v>9.11</v>
      </c>
      <c r="E190" s="69">
        <v>9.9000000000000021</v>
      </c>
      <c r="F190" s="70">
        <v>0.7900000000000027</v>
      </c>
      <c r="G190" s="68">
        <v>1.3</v>
      </c>
      <c r="H190" s="71">
        <v>1.3</v>
      </c>
      <c r="I190" s="72"/>
      <c r="J190" s="68">
        <v>1.3</v>
      </c>
      <c r="K190" s="71">
        <v>1.3</v>
      </c>
      <c r="L190" s="72"/>
      <c r="M190" s="68">
        <v>0.6</v>
      </c>
      <c r="N190" s="71">
        <v>0.6</v>
      </c>
      <c r="O190" s="72"/>
      <c r="P190" s="68">
        <v>1.35</v>
      </c>
      <c r="Q190" s="71">
        <v>1.35</v>
      </c>
      <c r="R190" s="72"/>
    </row>
    <row r="191" spans="1:18" ht="14.25" customHeight="1">
      <c r="A191" s="31">
        <v>593</v>
      </c>
      <c r="B191" s="10" t="s">
        <v>203</v>
      </c>
      <c r="C191" s="181">
        <v>10</v>
      </c>
      <c r="D191" s="68">
        <v>9.36</v>
      </c>
      <c r="E191" s="69">
        <v>9.4</v>
      </c>
      <c r="F191" s="70">
        <v>4.0000000000000924E-2</v>
      </c>
      <c r="G191" s="68">
        <v>1.1499999999999999</v>
      </c>
      <c r="H191" s="71">
        <v>1.1499999999999999</v>
      </c>
      <c r="I191" s="72"/>
      <c r="J191" s="68">
        <v>1.1499999999999999</v>
      </c>
      <c r="K191" s="71">
        <v>1.3</v>
      </c>
      <c r="L191" s="72">
        <v>0.15000000000000013</v>
      </c>
      <c r="M191" s="68">
        <v>0.54999999999999993</v>
      </c>
      <c r="N191" s="71">
        <v>0.54999999999999993</v>
      </c>
      <c r="O191" s="72"/>
      <c r="P191" s="68">
        <v>1.1499999999999999</v>
      </c>
      <c r="Q191" s="71">
        <v>1.1499999999999999</v>
      </c>
      <c r="R191" s="72"/>
    </row>
    <row r="192" spans="1:18" ht="14.25" customHeight="1">
      <c r="A192" s="31">
        <v>595</v>
      </c>
      <c r="B192" s="10" t="s">
        <v>204</v>
      </c>
      <c r="C192" s="181">
        <v>11</v>
      </c>
      <c r="D192" s="68">
        <v>9.1100000000000012</v>
      </c>
      <c r="E192" s="69">
        <v>9.1000000000000014</v>
      </c>
      <c r="F192" s="70">
        <v>-9.9999999999997868E-3</v>
      </c>
      <c r="G192" s="68">
        <v>0.93</v>
      </c>
      <c r="H192" s="71">
        <v>0.93</v>
      </c>
      <c r="I192" s="72"/>
      <c r="J192" s="68">
        <v>0.93</v>
      </c>
      <c r="K192" s="71">
        <v>1.3</v>
      </c>
      <c r="L192" s="72">
        <v>0.37</v>
      </c>
      <c r="M192" s="68">
        <v>0.6</v>
      </c>
      <c r="N192" s="71">
        <v>0.6</v>
      </c>
      <c r="O192" s="72"/>
      <c r="P192" s="68">
        <v>1.1000000000000001</v>
      </c>
      <c r="Q192" s="71">
        <v>1.1000000000000001</v>
      </c>
      <c r="R192" s="72"/>
    </row>
    <row r="193" spans="1:18" ht="14.25" customHeight="1">
      <c r="A193" s="31">
        <v>598</v>
      </c>
      <c r="B193" s="10" t="s">
        <v>205</v>
      </c>
      <c r="C193" s="181">
        <v>15</v>
      </c>
      <c r="D193" s="68">
        <v>8.61</v>
      </c>
      <c r="E193" s="69">
        <v>9</v>
      </c>
      <c r="F193" s="70">
        <v>0.39000000000000057</v>
      </c>
      <c r="G193" s="68">
        <v>1.4000000000000004</v>
      </c>
      <c r="H193" s="71">
        <v>1.4</v>
      </c>
      <c r="I193" s="72"/>
      <c r="J193" s="68">
        <v>1.4000000000000001</v>
      </c>
      <c r="K193" s="71">
        <v>1.4</v>
      </c>
      <c r="L193" s="72"/>
      <c r="M193" s="68">
        <v>0.5</v>
      </c>
      <c r="N193" s="71">
        <v>0.6</v>
      </c>
      <c r="O193" s="72">
        <v>9.9999999999999978E-2</v>
      </c>
      <c r="P193" s="68">
        <v>1.1499999999999999</v>
      </c>
      <c r="Q193" s="71">
        <v>1.25</v>
      </c>
      <c r="R193" s="72">
        <v>0.10000000000000009</v>
      </c>
    </row>
    <row r="194" spans="1:18" ht="14.25" customHeight="1">
      <c r="A194" s="31">
        <v>599</v>
      </c>
      <c r="B194" s="10" t="s">
        <v>197</v>
      </c>
      <c r="C194" s="181">
        <v>15</v>
      </c>
      <c r="D194" s="68">
        <v>8.36</v>
      </c>
      <c r="E194" s="69">
        <v>9</v>
      </c>
      <c r="F194" s="70">
        <v>0.64000000000000057</v>
      </c>
      <c r="G194" s="68">
        <v>0.93</v>
      </c>
      <c r="H194" s="71">
        <v>0.93</v>
      </c>
      <c r="I194" s="72"/>
      <c r="J194" s="68">
        <v>0.93</v>
      </c>
      <c r="K194" s="71">
        <v>1.3</v>
      </c>
      <c r="L194" s="72">
        <v>0.37</v>
      </c>
      <c r="M194" s="68">
        <v>0.55000000000000004</v>
      </c>
      <c r="N194" s="71">
        <v>0.55000000000000004</v>
      </c>
      <c r="O194" s="72"/>
      <c r="P194" s="68">
        <v>1.1499999999999999</v>
      </c>
      <c r="Q194" s="71">
        <v>1.1499999999999999</v>
      </c>
      <c r="R194" s="72"/>
    </row>
    <row r="195" spans="1:18" ht="14.25" customHeight="1">
      <c r="A195" s="31">
        <v>601</v>
      </c>
      <c r="B195" s="10" t="s">
        <v>206</v>
      </c>
      <c r="C195" s="181">
        <v>13</v>
      </c>
      <c r="D195" s="68">
        <v>8.3600000000000012</v>
      </c>
      <c r="E195" s="69">
        <v>8.4</v>
      </c>
      <c r="F195" s="70">
        <v>3.9999999999999147E-2</v>
      </c>
      <c r="G195" s="68">
        <v>0.93</v>
      </c>
      <c r="H195" s="71">
        <v>0.93</v>
      </c>
      <c r="I195" s="72"/>
      <c r="J195" s="68">
        <v>0.93</v>
      </c>
      <c r="K195" s="71">
        <v>1.3</v>
      </c>
      <c r="L195" s="72">
        <v>0.37</v>
      </c>
      <c r="M195" s="68">
        <v>0.6</v>
      </c>
      <c r="N195" s="71">
        <v>0.6</v>
      </c>
      <c r="O195" s="72"/>
      <c r="P195" s="68">
        <v>1.1000000000000001</v>
      </c>
      <c r="Q195" s="71">
        <v>1.1000000000000001</v>
      </c>
      <c r="R195" s="72"/>
    </row>
    <row r="196" spans="1:18" ht="14.25" customHeight="1">
      <c r="A196" s="31">
        <v>604</v>
      </c>
      <c r="B196" s="10" t="s">
        <v>207</v>
      </c>
      <c r="C196" s="181">
        <v>6</v>
      </c>
      <c r="D196" s="68">
        <v>7.86</v>
      </c>
      <c r="E196" s="69">
        <v>7.9</v>
      </c>
      <c r="F196" s="70">
        <v>4.0000000000000036E-2</v>
      </c>
      <c r="G196" s="68">
        <v>1.05</v>
      </c>
      <c r="H196" s="71">
        <v>1.05</v>
      </c>
      <c r="I196" s="72"/>
      <c r="J196" s="68">
        <v>1.05</v>
      </c>
      <c r="K196" s="71">
        <v>1.3</v>
      </c>
      <c r="L196" s="72">
        <v>0.25</v>
      </c>
      <c r="M196" s="68">
        <v>0.55000000000000004</v>
      </c>
      <c r="N196" s="71">
        <v>0.55000000000000004</v>
      </c>
      <c r="O196" s="72"/>
      <c r="P196" s="68">
        <v>1.05</v>
      </c>
      <c r="Q196" s="71">
        <v>1.05</v>
      </c>
      <c r="R196" s="72"/>
    </row>
    <row r="197" spans="1:18" ht="14.25" customHeight="1">
      <c r="A197" s="31">
        <v>607</v>
      </c>
      <c r="B197" s="10" t="s">
        <v>208</v>
      </c>
      <c r="C197" s="181">
        <v>12</v>
      </c>
      <c r="D197" s="68">
        <v>7.61</v>
      </c>
      <c r="E197" s="69">
        <v>8.5</v>
      </c>
      <c r="F197" s="70">
        <v>0.88999999999999968</v>
      </c>
      <c r="G197" s="68">
        <v>0.93</v>
      </c>
      <c r="H197" s="71">
        <v>1</v>
      </c>
      <c r="I197" s="72">
        <v>6.9999999999999951E-2</v>
      </c>
      <c r="J197" s="68">
        <v>0.93</v>
      </c>
      <c r="K197" s="71">
        <v>1.3000000000000003</v>
      </c>
      <c r="L197" s="72">
        <v>0.37000000000000022</v>
      </c>
      <c r="M197" s="68">
        <v>0.5</v>
      </c>
      <c r="N197" s="71">
        <v>0.5</v>
      </c>
      <c r="O197" s="72"/>
      <c r="P197" s="68">
        <v>1</v>
      </c>
      <c r="Q197" s="71">
        <v>1</v>
      </c>
      <c r="R197" s="72"/>
    </row>
    <row r="198" spans="1:18" ht="14.25" customHeight="1">
      <c r="A198" s="31">
        <v>608</v>
      </c>
      <c r="B198" s="10" t="s">
        <v>209</v>
      </c>
      <c r="C198" s="181">
        <v>4</v>
      </c>
      <c r="D198" s="68">
        <v>8.86</v>
      </c>
      <c r="E198" s="69">
        <v>9.9</v>
      </c>
      <c r="F198" s="70">
        <v>1.0400000000000009</v>
      </c>
      <c r="G198" s="68">
        <v>1.1000000000000001</v>
      </c>
      <c r="H198" s="71">
        <v>1.1000000000000001</v>
      </c>
      <c r="I198" s="72"/>
      <c r="J198" s="68">
        <v>1.1000000000000001</v>
      </c>
      <c r="K198" s="71">
        <v>1.3</v>
      </c>
      <c r="L198" s="72">
        <v>0.19999999999999996</v>
      </c>
      <c r="M198" s="68">
        <v>0.45000000000000007</v>
      </c>
      <c r="N198" s="71">
        <v>0.45000000000000007</v>
      </c>
      <c r="O198" s="72"/>
      <c r="P198" s="68">
        <v>1.2</v>
      </c>
      <c r="Q198" s="71">
        <v>1.2</v>
      </c>
      <c r="R198" s="72"/>
    </row>
    <row r="199" spans="1:18" ht="14.25" customHeight="1">
      <c r="A199" s="31">
        <v>609</v>
      </c>
      <c r="B199" s="10" t="s">
        <v>210</v>
      </c>
      <c r="C199" s="181">
        <v>4</v>
      </c>
      <c r="D199" s="68">
        <v>8.36</v>
      </c>
      <c r="E199" s="69">
        <v>8.4</v>
      </c>
      <c r="F199" s="70">
        <v>4.0000000000000924E-2</v>
      </c>
      <c r="G199" s="68">
        <v>0.93</v>
      </c>
      <c r="H199" s="71">
        <v>0.93</v>
      </c>
      <c r="I199" s="72"/>
      <c r="J199" s="68">
        <v>0.93</v>
      </c>
      <c r="K199" s="71">
        <v>1.3</v>
      </c>
      <c r="L199" s="72">
        <v>0.37</v>
      </c>
      <c r="M199" s="68">
        <v>0.5</v>
      </c>
      <c r="N199" s="71">
        <v>0.5</v>
      </c>
      <c r="O199" s="72"/>
      <c r="P199" s="68">
        <v>1.1000000000000001</v>
      </c>
      <c r="Q199" s="71">
        <v>1.1000000000000001</v>
      </c>
      <c r="R199" s="72"/>
    </row>
    <row r="200" spans="1:18" ht="14.25" customHeight="1">
      <c r="A200" s="31">
        <v>611</v>
      </c>
      <c r="B200" s="10" t="s">
        <v>211</v>
      </c>
      <c r="C200" s="181">
        <v>1</v>
      </c>
      <c r="D200" s="68">
        <v>7.86</v>
      </c>
      <c r="E200" s="69">
        <v>7.9</v>
      </c>
      <c r="F200" s="70">
        <v>4.0000000000000036E-2</v>
      </c>
      <c r="G200" s="68">
        <v>1</v>
      </c>
      <c r="H200" s="71">
        <v>1</v>
      </c>
      <c r="I200" s="72"/>
      <c r="J200" s="68">
        <v>1</v>
      </c>
      <c r="K200" s="71">
        <v>1.3</v>
      </c>
      <c r="L200" s="72">
        <v>0.30000000000000004</v>
      </c>
      <c r="M200" s="68">
        <v>0.5</v>
      </c>
      <c r="N200" s="71">
        <v>0.5</v>
      </c>
      <c r="O200" s="72"/>
      <c r="P200" s="68">
        <v>1</v>
      </c>
      <c r="Q200" s="71">
        <v>1</v>
      </c>
      <c r="R200" s="72"/>
    </row>
    <row r="201" spans="1:18" ht="14.25" customHeight="1">
      <c r="A201" s="31">
        <v>614</v>
      </c>
      <c r="B201" s="10" t="s">
        <v>213</v>
      </c>
      <c r="C201" s="181">
        <v>19</v>
      </c>
      <c r="D201" s="68">
        <v>9.11</v>
      </c>
      <c r="E201" s="69">
        <v>9.1</v>
      </c>
      <c r="F201" s="70">
        <v>-9.9999999999997868E-3</v>
      </c>
      <c r="G201" s="68">
        <v>1</v>
      </c>
      <c r="H201" s="71">
        <v>1.3</v>
      </c>
      <c r="I201" s="72">
        <v>0.30000000000000004</v>
      </c>
      <c r="J201" s="68">
        <v>1</v>
      </c>
      <c r="K201" s="71">
        <v>1.3</v>
      </c>
      <c r="L201" s="72">
        <v>0.30000000000000004</v>
      </c>
      <c r="M201" s="68">
        <v>0.6</v>
      </c>
      <c r="N201" s="71">
        <v>0.6</v>
      </c>
      <c r="O201" s="72"/>
      <c r="P201" s="68">
        <v>1.1000000000000001</v>
      </c>
      <c r="Q201" s="71">
        <v>1.1000000000000001</v>
      </c>
      <c r="R201" s="72"/>
    </row>
    <row r="202" spans="1:18" ht="14.25" customHeight="1">
      <c r="A202" s="31">
        <v>615</v>
      </c>
      <c r="B202" s="10" t="s">
        <v>214</v>
      </c>
      <c r="C202" s="181">
        <v>17</v>
      </c>
      <c r="D202" s="68">
        <v>8.36</v>
      </c>
      <c r="E202" s="69">
        <v>9</v>
      </c>
      <c r="F202" s="70">
        <v>0.64000000000000057</v>
      </c>
      <c r="G202" s="68">
        <v>1.0000000000000002</v>
      </c>
      <c r="H202" s="71">
        <v>1</v>
      </c>
      <c r="I202" s="72"/>
      <c r="J202" s="68">
        <v>1.0000000000000002</v>
      </c>
      <c r="K202" s="71">
        <v>1.3</v>
      </c>
      <c r="L202" s="72">
        <v>0.29999999999999982</v>
      </c>
      <c r="M202" s="68">
        <v>0.40999999999999992</v>
      </c>
      <c r="N202" s="71">
        <v>0.40999999999999992</v>
      </c>
      <c r="O202" s="72"/>
      <c r="P202" s="68">
        <v>1.1000000000000001</v>
      </c>
      <c r="Q202" s="71">
        <v>1.1000000000000001</v>
      </c>
      <c r="R202" s="72"/>
    </row>
    <row r="203" spans="1:18" ht="14.25" customHeight="1">
      <c r="A203" s="31">
        <v>616</v>
      </c>
      <c r="B203" s="10" t="s">
        <v>215</v>
      </c>
      <c r="C203" s="181">
        <v>1</v>
      </c>
      <c r="D203" s="68">
        <v>8.8600000000000012</v>
      </c>
      <c r="E203" s="69">
        <v>8.9</v>
      </c>
      <c r="F203" s="70">
        <v>3.9999999999999147E-2</v>
      </c>
      <c r="G203" s="68">
        <v>1.1500000000000001</v>
      </c>
      <c r="H203" s="71">
        <v>1.3</v>
      </c>
      <c r="I203" s="72">
        <v>0.14999999999999991</v>
      </c>
      <c r="J203" s="68">
        <v>1.1499999999999999</v>
      </c>
      <c r="K203" s="71">
        <v>1.3</v>
      </c>
      <c r="L203" s="72">
        <v>0.15000000000000013</v>
      </c>
      <c r="M203" s="68">
        <v>0.65</v>
      </c>
      <c r="N203" s="71">
        <v>0.74</v>
      </c>
      <c r="O203" s="72">
        <v>8.9999999999999969E-2</v>
      </c>
      <c r="P203" s="68">
        <v>1.25</v>
      </c>
      <c r="Q203" s="71">
        <v>1.3</v>
      </c>
      <c r="R203" s="72"/>
    </row>
    <row r="204" spans="1:18" ht="14.25" customHeight="1">
      <c r="A204" s="31">
        <v>619</v>
      </c>
      <c r="B204" s="10" t="s">
        <v>216</v>
      </c>
      <c r="C204" s="181">
        <v>6</v>
      </c>
      <c r="D204" s="68">
        <v>9.36</v>
      </c>
      <c r="E204" s="69">
        <v>9</v>
      </c>
      <c r="F204" s="70">
        <v>-0.35999999999999943</v>
      </c>
      <c r="G204" s="68">
        <v>1.05</v>
      </c>
      <c r="H204" s="71">
        <v>1.05</v>
      </c>
      <c r="I204" s="72"/>
      <c r="J204" s="68">
        <v>1.05</v>
      </c>
      <c r="K204" s="71">
        <v>1.3</v>
      </c>
      <c r="L204" s="72">
        <v>0.25</v>
      </c>
      <c r="M204" s="68">
        <v>0.6</v>
      </c>
      <c r="N204" s="71">
        <v>0.53</v>
      </c>
      <c r="O204" s="72">
        <v>-6.9999999999999951E-2</v>
      </c>
      <c r="P204" s="68">
        <v>1.05</v>
      </c>
      <c r="Q204" s="71">
        <v>1.05</v>
      </c>
      <c r="R204" s="72"/>
    </row>
    <row r="205" spans="1:18" ht="14.25" customHeight="1">
      <c r="A205" s="31">
        <v>620</v>
      </c>
      <c r="B205" s="10" t="s">
        <v>217</v>
      </c>
      <c r="C205" s="181">
        <v>18</v>
      </c>
      <c r="D205" s="68">
        <v>8.86</v>
      </c>
      <c r="E205" s="69">
        <v>8.9</v>
      </c>
      <c r="F205" s="70">
        <v>4.0000000000000924E-2</v>
      </c>
      <c r="G205" s="68">
        <v>0.93</v>
      </c>
      <c r="H205" s="71">
        <v>0.93</v>
      </c>
      <c r="I205" s="72"/>
      <c r="J205" s="68">
        <v>0.93</v>
      </c>
      <c r="K205" s="71">
        <v>1.3</v>
      </c>
      <c r="L205" s="72">
        <v>0.37</v>
      </c>
      <c r="M205" s="68">
        <v>0.54999999999999993</v>
      </c>
      <c r="N205" s="71">
        <v>0.54999999999999993</v>
      </c>
      <c r="O205" s="72"/>
      <c r="P205" s="68">
        <v>1.1000000000000001</v>
      </c>
      <c r="Q205" s="71">
        <v>1.1000000000000001</v>
      </c>
      <c r="R205" s="72">
        <v>0.19999999999999996</v>
      </c>
    </row>
    <row r="206" spans="1:18" ht="14.25" customHeight="1">
      <c r="A206" s="31">
        <v>623</v>
      </c>
      <c r="B206" s="10" t="s">
        <v>218</v>
      </c>
      <c r="C206" s="181">
        <v>10</v>
      </c>
      <c r="D206" s="68">
        <v>6.8600000000000012</v>
      </c>
      <c r="E206" s="69">
        <v>6.6000000000000005</v>
      </c>
      <c r="F206" s="70">
        <v>-0.26000000000000068</v>
      </c>
      <c r="G206" s="68">
        <v>0.95</v>
      </c>
      <c r="H206" s="71">
        <v>0.95</v>
      </c>
      <c r="I206" s="72"/>
      <c r="J206" s="68">
        <v>0.95</v>
      </c>
      <c r="K206" s="71">
        <v>1.3</v>
      </c>
      <c r="L206" s="72">
        <v>0.35000000000000009</v>
      </c>
      <c r="M206" s="68">
        <v>0.48</v>
      </c>
      <c r="N206" s="71">
        <v>0.48</v>
      </c>
      <c r="O206" s="72"/>
      <c r="P206" s="68">
        <v>1.08</v>
      </c>
      <c r="Q206" s="71">
        <v>1.08</v>
      </c>
      <c r="R206" s="72"/>
    </row>
    <row r="207" spans="1:18" ht="14.25" customHeight="1">
      <c r="A207" s="31">
        <v>624</v>
      </c>
      <c r="B207" s="10" t="s">
        <v>219</v>
      </c>
      <c r="C207" s="181">
        <v>8</v>
      </c>
      <c r="D207" s="68">
        <v>8.11</v>
      </c>
      <c r="E207" s="69">
        <v>8.1</v>
      </c>
      <c r="F207" s="70">
        <v>-9.9999999999997868E-3</v>
      </c>
      <c r="G207" s="68">
        <v>1.3</v>
      </c>
      <c r="H207" s="71">
        <v>1.3</v>
      </c>
      <c r="I207" s="72"/>
      <c r="J207" s="68">
        <v>1.3</v>
      </c>
      <c r="K207" s="71">
        <v>1.3</v>
      </c>
      <c r="L207" s="72"/>
      <c r="M207" s="68">
        <v>0.62</v>
      </c>
      <c r="N207" s="71">
        <v>0.62</v>
      </c>
      <c r="O207" s="72"/>
      <c r="P207" s="68">
        <v>1.5500000000000003</v>
      </c>
      <c r="Q207" s="71">
        <v>1.5500000000000003</v>
      </c>
      <c r="R207" s="72"/>
    </row>
    <row r="208" spans="1:18" ht="14.25" customHeight="1">
      <c r="A208" s="31">
        <v>625</v>
      </c>
      <c r="B208" s="10" t="s">
        <v>220</v>
      </c>
      <c r="C208" s="181">
        <v>17</v>
      </c>
      <c r="D208" s="68">
        <v>8.1099999999999977</v>
      </c>
      <c r="E208" s="69">
        <v>7.9</v>
      </c>
      <c r="F208" s="70">
        <v>-0.2099999999999973</v>
      </c>
      <c r="G208" s="68">
        <v>1.1499999999999999</v>
      </c>
      <c r="H208" s="71">
        <v>1.1499999999999999</v>
      </c>
      <c r="I208" s="72"/>
      <c r="J208" s="68">
        <v>1.1499999999999999</v>
      </c>
      <c r="K208" s="71">
        <v>1.3</v>
      </c>
      <c r="L208" s="72">
        <v>0.15000000000000013</v>
      </c>
      <c r="M208" s="68">
        <v>0.40999999999999992</v>
      </c>
      <c r="N208" s="71">
        <v>0.40999999999999992</v>
      </c>
      <c r="O208" s="72"/>
      <c r="P208" s="68">
        <v>1.3000000000000003</v>
      </c>
      <c r="Q208" s="71">
        <v>1.3000000000000003</v>
      </c>
      <c r="R208" s="72"/>
    </row>
    <row r="209" spans="1:18" ht="14.25" customHeight="1">
      <c r="A209" s="31">
        <v>626</v>
      </c>
      <c r="B209" s="10" t="s">
        <v>221</v>
      </c>
      <c r="C209" s="181">
        <v>17</v>
      </c>
      <c r="D209" s="68">
        <v>9.11</v>
      </c>
      <c r="E209" s="69">
        <v>9.1</v>
      </c>
      <c r="F209" s="70">
        <v>-9.9999999999997868E-3</v>
      </c>
      <c r="G209" s="68">
        <v>1.3</v>
      </c>
      <c r="H209" s="71">
        <v>1.3</v>
      </c>
      <c r="I209" s="72"/>
      <c r="J209" s="68">
        <v>1.3</v>
      </c>
      <c r="K209" s="71">
        <v>1.3</v>
      </c>
      <c r="L209" s="72"/>
      <c r="M209" s="68">
        <v>0.5</v>
      </c>
      <c r="N209" s="71">
        <v>0.5</v>
      </c>
      <c r="O209" s="72"/>
      <c r="P209" s="68">
        <v>1.4</v>
      </c>
      <c r="Q209" s="71">
        <v>1.4</v>
      </c>
      <c r="R209" s="72"/>
    </row>
    <row r="210" spans="1:18" ht="14.25" customHeight="1">
      <c r="A210" s="31">
        <v>630</v>
      </c>
      <c r="B210" s="10" t="s">
        <v>222</v>
      </c>
      <c r="C210" s="181">
        <v>17</v>
      </c>
      <c r="D210" s="68">
        <v>7.1100000000000012</v>
      </c>
      <c r="E210" s="69">
        <v>8</v>
      </c>
      <c r="F210" s="70">
        <v>0.88999999999999879</v>
      </c>
      <c r="G210" s="68">
        <v>1.05</v>
      </c>
      <c r="H210" s="71">
        <v>1.05</v>
      </c>
      <c r="I210" s="72"/>
      <c r="J210" s="68">
        <v>1.05</v>
      </c>
      <c r="K210" s="71">
        <v>1.3</v>
      </c>
      <c r="L210" s="72">
        <v>0.25</v>
      </c>
      <c r="M210" s="68">
        <v>0.6</v>
      </c>
      <c r="N210" s="71">
        <v>0.6</v>
      </c>
      <c r="O210" s="72"/>
      <c r="P210" s="68">
        <v>1.2000000000000002</v>
      </c>
      <c r="Q210" s="71">
        <v>1.2</v>
      </c>
      <c r="R210" s="72"/>
    </row>
    <row r="211" spans="1:18" ht="14.25" customHeight="1">
      <c r="A211" s="31">
        <v>631</v>
      </c>
      <c r="B211" s="10" t="s">
        <v>223</v>
      </c>
      <c r="C211" s="181">
        <v>2</v>
      </c>
      <c r="D211" s="68">
        <v>9.11</v>
      </c>
      <c r="E211" s="69">
        <v>9.1</v>
      </c>
      <c r="F211" s="70">
        <v>-9.9999999999997868E-3</v>
      </c>
      <c r="G211" s="68">
        <v>1.8000000000000005</v>
      </c>
      <c r="H211" s="71">
        <v>1.8000000000000005</v>
      </c>
      <c r="I211" s="72"/>
      <c r="J211" s="68">
        <v>1.8000000000000003</v>
      </c>
      <c r="K211" s="71">
        <v>1.8000000000000003</v>
      </c>
      <c r="L211" s="72"/>
      <c r="M211" s="68">
        <v>0.5</v>
      </c>
      <c r="N211" s="71">
        <v>0.5</v>
      </c>
      <c r="O211" s="72"/>
      <c r="P211" s="68">
        <v>1.8000000000000003</v>
      </c>
      <c r="Q211" s="71">
        <v>1.8000000000000003</v>
      </c>
      <c r="R211" s="72"/>
    </row>
    <row r="212" spans="1:18" ht="14.25" customHeight="1">
      <c r="A212" s="31">
        <v>635</v>
      </c>
      <c r="B212" s="10" t="s">
        <v>224</v>
      </c>
      <c r="C212" s="181">
        <v>6</v>
      </c>
      <c r="D212" s="68">
        <v>8.86</v>
      </c>
      <c r="E212" s="69">
        <v>8.9</v>
      </c>
      <c r="F212" s="70">
        <v>4.0000000000000924E-2</v>
      </c>
      <c r="G212" s="68">
        <v>1.1000000000000001</v>
      </c>
      <c r="H212" s="71">
        <v>1.1000000000000001</v>
      </c>
      <c r="I212" s="72"/>
      <c r="J212" s="68">
        <v>1.1000000000000001</v>
      </c>
      <c r="K212" s="71">
        <v>1.3</v>
      </c>
      <c r="L212" s="72">
        <v>0.19999999999999996</v>
      </c>
      <c r="M212" s="68">
        <v>0.48</v>
      </c>
      <c r="N212" s="71">
        <v>0.48</v>
      </c>
      <c r="O212" s="72"/>
      <c r="P212" s="68">
        <v>1.1000000000000001</v>
      </c>
      <c r="Q212" s="71">
        <v>1.1000000000000001</v>
      </c>
      <c r="R212" s="72"/>
    </row>
    <row r="213" spans="1:18" ht="14.25" customHeight="1">
      <c r="A213" s="31">
        <v>636</v>
      </c>
      <c r="B213" s="10" t="s">
        <v>225</v>
      </c>
      <c r="C213" s="181">
        <v>2</v>
      </c>
      <c r="D213" s="68">
        <v>8.61</v>
      </c>
      <c r="E213" s="69">
        <v>8.6</v>
      </c>
      <c r="F213" s="70">
        <v>-9.9999999999997868E-3</v>
      </c>
      <c r="G213" s="68">
        <v>1.2</v>
      </c>
      <c r="H213" s="71">
        <v>1.05</v>
      </c>
      <c r="I213" s="72">
        <v>-0.14999999999999991</v>
      </c>
      <c r="J213" s="68">
        <v>1.2</v>
      </c>
      <c r="K213" s="71">
        <v>1.3</v>
      </c>
      <c r="L213" s="72">
        <v>0.10000000000000009</v>
      </c>
      <c r="M213" s="68">
        <v>0.5</v>
      </c>
      <c r="N213" s="71">
        <v>0.5</v>
      </c>
      <c r="O213" s="72"/>
      <c r="P213" s="68">
        <v>1.3</v>
      </c>
      <c r="Q213" s="71">
        <v>1.3</v>
      </c>
      <c r="R213" s="72">
        <v>5.0000000000000266E-2</v>
      </c>
    </row>
    <row r="214" spans="1:18" ht="14.25" customHeight="1">
      <c r="A214" s="31">
        <v>638</v>
      </c>
      <c r="B214" s="10" t="s">
        <v>212</v>
      </c>
      <c r="C214" s="181">
        <v>1</v>
      </c>
      <c r="D214" s="68">
        <v>7.1100000000000012</v>
      </c>
      <c r="E214" s="69">
        <v>7.1</v>
      </c>
      <c r="F214" s="70">
        <v>-1.0000000000001563E-2</v>
      </c>
      <c r="G214" s="68">
        <v>1.3</v>
      </c>
      <c r="H214" s="71">
        <v>1.3</v>
      </c>
      <c r="I214" s="72"/>
      <c r="J214" s="68">
        <v>1.3</v>
      </c>
      <c r="K214" s="71">
        <v>1.3</v>
      </c>
      <c r="L214" s="72"/>
      <c r="M214" s="68">
        <v>0.5</v>
      </c>
      <c r="N214" s="71">
        <v>0.5</v>
      </c>
      <c r="O214" s="72"/>
      <c r="P214" s="68">
        <v>1.3</v>
      </c>
      <c r="Q214" s="71">
        <v>1.3</v>
      </c>
      <c r="R214" s="72"/>
    </row>
    <row r="215" spans="1:18" ht="14.25" customHeight="1">
      <c r="A215" s="31">
        <v>678</v>
      </c>
      <c r="B215" s="10" t="s">
        <v>226</v>
      </c>
      <c r="C215" s="181">
        <v>17</v>
      </c>
      <c r="D215" s="68">
        <v>8.6099999999999977</v>
      </c>
      <c r="E215" s="69">
        <v>8.7999999999999989</v>
      </c>
      <c r="F215" s="70">
        <v>0.19000000000000128</v>
      </c>
      <c r="G215" s="68">
        <v>1.2</v>
      </c>
      <c r="H215" s="71">
        <v>1.2</v>
      </c>
      <c r="I215" s="72"/>
      <c r="J215" s="68">
        <v>1.2</v>
      </c>
      <c r="K215" s="71">
        <v>1.3</v>
      </c>
      <c r="L215" s="72">
        <v>0.10000000000000009</v>
      </c>
      <c r="M215" s="68">
        <v>0.55000000000000004</v>
      </c>
      <c r="N215" s="71">
        <v>0.55000000000000004</v>
      </c>
      <c r="O215" s="72"/>
      <c r="P215" s="68">
        <v>1.2</v>
      </c>
      <c r="Q215" s="71">
        <v>1.2</v>
      </c>
      <c r="R215" s="72"/>
    </row>
    <row r="216" spans="1:18" ht="14.25" customHeight="1">
      <c r="A216" s="31">
        <v>680</v>
      </c>
      <c r="B216" s="10" t="s">
        <v>228</v>
      </c>
      <c r="C216" s="181">
        <v>2</v>
      </c>
      <c r="D216" s="68">
        <v>7.61</v>
      </c>
      <c r="E216" s="69">
        <v>7.6</v>
      </c>
      <c r="F216" s="70">
        <v>-1.0000000000000675E-2</v>
      </c>
      <c r="G216" s="68">
        <v>1.25</v>
      </c>
      <c r="H216" s="71">
        <v>1.25</v>
      </c>
      <c r="I216" s="72"/>
      <c r="J216" s="68">
        <v>1.25</v>
      </c>
      <c r="K216" s="71">
        <v>1.3</v>
      </c>
      <c r="L216" s="72">
        <v>5.0000000000000044E-2</v>
      </c>
      <c r="M216" s="68">
        <v>0.40999999999999992</v>
      </c>
      <c r="N216" s="71">
        <v>0.40999999999999992</v>
      </c>
      <c r="O216" s="72"/>
      <c r="P216" s="68">
        <v>0.93</v>
      </c>
      <c r="Q216" s="71">
        <v>0.93</v>
      </c>
      <c r="R216" s="72"/>
    </row>
    <row r="217" spans="1:18" ht="14.25" customHeight="1">
      <c r="A217" s="31">
        <v>681</v>
      </c>
      <c r="B217" s="10" t="s">
        <v>229</v>
      </c>
      <c r="C217" s="181">
        <v>10</v>
      </c>
      <c r="D217" s="68">
        <v>9.36</v>
      </c>
      <c r="E217" s="69">
        <v>9.4</v>
      </c>
      <c r="F217" s="70">
        <v>4.0000000000000924E-2</v>
      </c>
      <c r="G217" s="68">
        <v>1.1000000000000001</v>
      </c>
      <c r="H217" s="71">
        <v>1.1000000000000001</v>
      </c>
      <c r="I217" s="72"/>
      <c r="J217" s="68">
        <v>1.1000000000000001</v>
      </c>
      <c r="K217" s="71">
        <v>1.3000000000000003</v>
      </c>
      <c r="L217" s="72">
        <v>0.20000000000000018</v>
      </c>
      <c r="M217" s="68">
        <v>0.55000000000000004</v>
      </c>
      <c r="N217" s="71">
        <v>0.55000000000000004</v>
      </c>
      <c r="O217" s="72"/>
      <c r="P217" s="68">
        <v>1.1000000000000001</v>
      </c>
      <c r="Q217" s="71">
        <v>1.1000000000000001</v>
      </c>
      <c r="R217" s="72"/>
    </row>
    <row r="218" spans="1:18" ht="14.25" customHeight="1">
      <c r="A218" s="31">
        <v>683</v>
      </c>
      <c r="B218" s="10" t="s">
        <v>230</v>
      </c>
      <c r="C218" s="181">
        <v>19</v>
      </c>
      <c r="D218" s="68">
        <v>7.1100000000000012</v>
      </c>
      <c r="E218" s="69">
        <v>7.1</v>
      </c>
      <c r="F218" s="70">
        <v>-1.0000000000001563E-2</v>
      </c>
      <c r="G218" s="68">
        <v>1.1000000000000001</v>
      </c>
      <c r="H218" s="71">
        <v>1.1000000000000001</v>
      </c>
      <c r="I218" s="72"/>
      <c r="J218" s="68">
        <v>1.1000000000000001</v>
      </c>
      <c r="K218" s="71">
        <v>1.3</v>
      </c>
      <c r="L218" s="72">
        <v>0.19999999999999996</v>
      </c>
      <c r="M218" s="68">
        <v>0.5</v>
      </c>
      <c r="N218" s="71">
        <v>0.5</v>
      </c>
      <c r="O218" s="72"/>
      <c r="P218" s="68">
        <v>1.1499999999999999</v>
      </c>
      <c r="Q218" s="71">
        <v>1.1499999999999999</v>
      </c>
      <c r="R218" s="72"/>
    </row>
    <row r="219" spans="1:18" ht="14.25" customHeight="1">
      <c r="A219" s="31">
        <v>684</v>
      </c>
      <c r="B219" s="10" t="s">
        <v>231</v>
      </c>
      <c r="C219" s="181">
        <v>4</v>
      </c>
      <c r="D219" s="68">
        <v>7.86</v>
      </c>
      <c r="E219" s="69">
        <v>7.9</v>
      </c>
      <c r="F219" s="70">
        <v>4.0000000000000036E-2</v>
      </c>
      <c r="G219" s="68">
        <v>0.93</v>
      </c>
      <c r="H219" s="71">
        <v>0.93</v>
      </c>
      <c r="I219" s="72"/>
      <c r="J219" s="68">
        <v>0.93</v>
      </c>
      <c r="K219" s="71">
        <v>1.3</v>
      </c>
      <c r="L219" s="72">
        <v>0.37</v>
      </c>
      <c r="M219" s="68">
        <v>0.40999999999999992</v>
      </c>
      <c r="N219" s="71">
        <v>0.40999999999999992</v>
      </c>
      <c r="O219" s="72"/>
      <c r="P219" s="68">
        <v>0.93</v>
      </c>
      <c r="Q219" s="71">
        <v>0.93</v>
      </c>
      <c r="R219" s="72"/>
    </row>
    <row r="220" spans="1:18" ht="14.25" customHeight="1">
      <c r="A220" s="31">
        <v>686</v>
      </c>
      <c r="B220" s="10" t="s">
        <v>232</v>
      </c>
      <c r="C220" s="181">
        <v>11</v>
      </c>
      <c r="D220" s="68">
        <v>9.86</v>
      </c>
      <c r="E220" s="69">
        <v>9.9</v>
      </c>
      <c r="F220" s="70">
        <v>4.0000000000000924E-2</v>
      </c>
      <c r="G220" s="68">
        <v>1.05</v>
      </c>
      <c r="H220" s="71">
        <v>1.05</v>
      </c>
      <c r="I220" s="72"/>
      <c r="J220" s="68">
        <v>1.05</v>
      </c>
      <c r="K220" s="71">
        <v>1.3</v>
      </c>
      <c r="L220" s="72">
        <v>0.25</v>
      </c>
      <c r="M220" s="68">
        <v>0.75000000000000011</v>
      </c>
      <c r="N220" s="71">
        <v>0.75000000000000011</v>
      </c>
      <c r="O220" s="72"/>
      <c r="P220" s="68">
        <v>1.35</v>
      </c>
      <c r="Q220" s="71">
        <v>1.35</v>
      </c>
      <c r="R220" s="72"/>
    </row>
    <row r="221" spans="1:18" ht="14.25" customHeight="1">
      <c r="A221" s="31">
        <v>687</v>
      </c>
      <c r="B221" s="10" t="s">
        <v>233</v>
      </c>
      <c r="C221" s="181">
        <v>11</v>
      </c>
      <c r="D221" s="68">
        <v>9.36</v>
      </c>
      <c r="E221" s="69">
        <v>9.4</v>
      </c>
      <c r="F221" s="70">
        <v>4.0000000000000924E-2</v>
      </c>
      <c r="G221" s="68">
        <v>1.23</v>
      </c>
      <c r="H221" s="71">
        <v>1.3</v>
      </c>
      <c r="I221" s="72">
        <v>7.0000000000000062E-2</v>
      </c>
      <c r="J221" s="68">
        <v>1.23</v>
      </c>
      <c r="K221" s="71">
        <v>1.3</v>
      </c>
      <c r="L221" s="72">
        <v>7.0000000000000062E-2</v>
      </c>
      <c r="M221" s="68">
        <v>0.65</v>
      </c>
      <c r="N221" s="71">
        <v>0.65</v>
      </c>
      <c r="O221" s="72"/>
      <c r="P221" s="68">
        <v>1.25</v>
      </c>
      <c r="Q221" s="71">
        <v>1.25</v>
      </c>
      <c r="R221" s="72"/>
    </row>
    <row r="222" spans="1:18" ht="14.25" customHeight="1">
      <c r="A222" s="31">
        <v>689</v>
      </c>
      <c r="B222" s="10" t="s">
        <v>234</v>
      </c>
      <c r="C222" s="181">
        <v>9</v>
      </c>
      <c r="D222" s="68">
        <v>8.36</v>
      </c>
      <c r="E222" s="69">
        <v>8.3000000000000007</v>
      </c>
      <c r="F222" s="70">
        <v>-5.9999999999998721E-2</v>
      </c>
      <c r="G222" s="68">
        <v>1.03</v>
      </c>
      <c r="H222" s="71">
        <v>1.03</v>
      </c>
      <c r="I222" s="72"/>
      <c r="J222" s="68">
        <v>1.03</v>
      </c>
      <c r="K222" s="71">
        <v>1.3</v>
      </c>
      <c r="L222" s="72">
        <v>0.27</v>
      </c>
      <c r="M222" s="68">
        <v>0.49</v>
      </c>
      <c r="N222" s="71">
        <v>0.59</v>
      </c>
      <c r="O222" s="72">
        <v>9.9999999999999978E-2</v>
      </c>
      <c r="P222" s="68">
        <v>1.19</v>
      </c>
      <c r="Q222" s="71">
        <v>1.19</v>
      </c>
      <c r="R222" s="72"/>
    </row>
    <row r="223" spans="1:18" ht="14.25" customHeight="1">
      <c r="A223" s="31">
        <v>691</v>
      </c>
      <c r="B223" s="10" t="s">
        <v>235</v>
      </c>
      <c r="C223" s="181">
        <v>17</v>
      </c>
      <c r="D223" s="68">
        <v>9.86</v>
      </c>
      <c r="E223" s="69">
        <v>9.9</v>
      </c>
      <c r="F223" s="70">
        <v>4.0000000000000924E-2</v>
      </c>
      <c r="G223" s="68">
        <v>1.1000000000000001</v>
      </c>
      <c r="H223" s="71">
        <v>1.1000000000000001</v>
      </c>
      <c r="I223" s="72"/>
      <c r="J223" s="68">
        <v>1.1000000000000001</v>
      </c>
      <c r="K223" s="71">
        <v>1.3</v>
      </c>
      <c r="L223" s="72">
        <v>0.19999999999999996</v>
      </c>
      <c r="M223" s="68">
        <v>0.7</v>
      </c>
      <c r="N223" s="71">
        <v>0.7</v>
      </c>
      <c r="O223" s="72"/>
      <c r="P223" s="68">
        <v>1.5</v>
      </c>
      <c r="Q223" s="71">
        <v>0.7</v>
      </c>
      <c r="R223" s="72"/>
    </row>
    <row r="224" spans="1:18" ht="14.25" customHeight="1">
      <c r="A224" s="31">
        <v>694</v>
      </c>
      <c r="B224" s="10" t="s">
        <v>236</v>
      </c>
      <c r="C224" s="181">
        <v>5</v>
      </c>
      <c r="D224" s="68">
        <v>7.86</v>
      </c>
      <c r="E224" s="69">
        <v>7.9</v>
      </c>
      <c r="F224" s="70">
        <v>4.0000000000000036E-2</v>
      </c>
      <c r="G224" s="68">
        <v>1.4500000000000002</v>
      </c>
      <c r="H224" s="71">
        <v>1.45</v>
      </c>
      <c r="I224" s="72"/>
      <c r="J224" s="68">
        <v>1.4500000000000002</v>
      </c>
      <c r="K224" s="71">
        <v>1.3</v>
      </c>
      <c r="L224" s="72">
        <v>-0.15000000000000013</v>
      </c>
      <c r="M224" s="68">
        <v>0.5</v>
      </c>
      <c r="N224" s="71">
        <v>0.5</v>
      </c>
      <c r="O224" s="72"/>
      <c r="P224" s="68">
        <v>1.5</v>
      </c>
      <c r="Q224" s="71">
        <v>1.5</v>
      </c>
      <c r="R224" s="72"/>
    </row>
    <row r="225" spans="1:18" ht="14.25" customHeight="1">
      <c r="A225" s="31">
        <v>697</v>
      </c>
      <c r="B225" s="10" t="s">
        <v>237</v>
      </c>
      <c r="C225" s="181">
        <v>18</v>
      </c>
      <c r="D225" s="68">
        <v>9.36</v>
      </c>
      <c r="E225" s="69">
        <v>9.3000000000000007</v>
      </c>
      <c r="F225" s="70">
        <v>-5.9999999999998721E-2</v>
      </c>
      <c r="G225" s="68">
        <v>1.1000000000000001</v>
      </c>
      <c r="H225" s="71">
        <v>0.93</v>
      </c>
      <c r="I225" s="72">
        <v>-0.17000000000000004</v>
      </c>
      <c r="J225" s="68">
        <v>1.1000000000000001</v>
      </c>
      <c r="K225" s="71">
        <v>1.3</v>
      </c>
      <c r="L225" s="72">
        <v>0.19999999999999996</v>
      </c>
      <c r="M225" s="68">
        <v>0.55000000000000004</v>
      </c>
      <c r="N225" s="71">
        <v>0.55000000000000004</v>
      </c>
      <c r="O225" s="72"/>
      <c r="P225" s="68">
        <v>1.5500000000000003</v>
      </c>
      <c r="Q225" s="71">
        <v>1.55</v>
      </c>
      <c r="R225" s="72">
        <v>5.0000000000000044E-2</v>
      </c>
    </row>
    <row r="226" spans="1:18" ht="14.25" customHeight="1">
      <c r="A226" s="31">
        <v>698</v>
      </c>
      <c r="B226" s="14" t="s">
        <v>238</v>
      </c>
      <c r="C226" s="181">
        <v>19</v>
      </c>
      <c r="D226" s="68">
        <v>8.86</v>
      </c>
      <c r="E226" s="69">
        <v>8.9</v>
      </c>
      <c r="F226" s="70">
        <v>4.0000000000000924E-2</v>
      </c>
      <c r="G226" s="68">
        <v>1.5500000000000003</v>
      </c>
      <c r="H226" s="71">
        <v>1.5500000000000003</v>
      </c>
      <c r="I226" s="72"/>
      <c r="J226" s="68">
        <v>1.5500000000000003</v>
      </c>
      <c r="K226" s="71">
        <v>1.5500000000000003</v>
      </c>
      <c r="L226" s="72"/>
      <c r="M226" s="68">
        <v>0.6</v>
      </c>
      <c r="N226" s="71">
        <v>0.6</v>
      </c>
      <c r="O226" s="72"/>
      <c r="P226" s="68">
        <v>1.2</v>
      </c>
      <c r="Q226" s="71">
        <v>1.2</v>
      </c>
      <c r="R226" s="72"/>
    </row>
    <row r="227" spans="1:18" ht="14.25" customHeight="1">
      <c r="A227" s="31">
        <v>700</v>
      </c>
      <c r="B227" s="14" t="s">
        <v>239</v>
      </c>
      <c r="C227" s="181">
        <v>9</v>
      </c>
      <c r="D227" s="68">
        <v>7.86</v>
      </c>
      <c r="E227" s="69">
        <v>8.6</v>
      </c>
      <c r="F227" s="70">
        <v>0.73999999999999932</v>
      </c>
      <c r="G227" s="68">
        <v>0.93</v>
      </c>
      <c r="H227" s="71">
        <v>0.93</v>
      </c>
      <c r="I227" s="72"/>
      <c r="J227" s="68">
        <v>0.93</v>
      </c>
      <c r="K227" s="71">
        <v>1.3</v>
      </c>
      <c r="L227" s="72">
        <v>0.37</v>
      </c>
      <c r="M227" s="68">
        <v>0.5</v>
      </c>
      <c r="N227" s="71">
        <v>0.5</v>
      </c>
      <c r="O227" s="72"/>
      <c r="P227" s="68">
        <v>1.1000000000000001</v>
      </c>
      <c r="Q227" s="71">
        <v>1.1000000000000001</v>
      </c>
      <c r="R227" s="72"/>
    </row>
    <row r="228" spans="1:18" ht="14.25" customHeight="1">
      <c r="A228" s="31">
        <v>702</v>
      </c>
      <c r="B228" s="19" t="s">
        <v>240</v>
      </c>
      <c r="C228" s="181">
        <v>6</v>
      </c>
      <c r="D228" s="68">
        <v>9.36</v>
      </c>
      <c r="E228" s="69">
        <v>9.4</v>
      </c>
      <c r="F228" s="70">
        <v>4.0000000000000924E-2</v>
      </c>
      <c r="G228" s="68">
        <v>1.1499999999999999</v>
      </c>
      <c r="H228" s="71">
        <v>1.1499999999999999</v>
      </c>
      <c r="I228" s="72"/>
      <c r="J228" s="68">
        <v>1.1499999999999999</v>
      </c>
      <c r="K228" s="71">
        <v>1.3</v>
      </c>
      <c r="L228" s="72">
        <v>0.15000000000000013</v>
      </c>
      <c r="M228" s="68">
        <v>0.60000000000000009</v>
      </c>
      <c r="N228" s="71">
        <v>0.60000000000000009</v>
      </c>
      <c r="O228" s="72"/>
      <c r="P228" s="68">
        <v>1.3</v>
      </c>
      <c r="Q228" s="71">
        <v>1.3</v>
      </c>
      <c r="R228" s="72">
        <v>9.9999999999999867E-2</v>
      </c>
    </row>
    <row r="229" spans="1:18" ht="14.25" customHeight="1">
      <c r="A229" s="31">
        <v>704</v>
      </c>
      <c r="B229" s="10" t="s">
        <v>241</v>
      </c>
      <c r="C229" s="181">
        <v>2</v>
      </c>
      <c r="D229" s="68">
        <v>7.1100000000000012</v>
      </c>
      <c r="E229" s="69">
        <v>7.1</v>
      </c>
      <c r="F229" s="70">
        <v>-1.0000000000001563E-2</v>
      </c>
      <c r="G229" s="68">
        <v>0.95</v>
      </c>
      <c r="H229" s="71">
        <v>0.95</v>
      </c>
      <c r="I229" s="72"/>
      <c r="J229" s="68">
        <v>0.95</v>
      </c>
      <c r="K229" s="71">
        <v>1.3</v>
      </c>
      <c r="L229" s="72">
        <v>0.35000000000000009</v>
      </c>
      <c r="M229" s="68">
        <v>0.42</v>
      </c>
      <c r="N229" s="71">
        <v>0.42</v>
      </c>
      <c r="O229" s="72"/>
      <c r="P229" s="68">
        <v>1.02</v>
      </c>
      <c r="Q229" s="71">
        <v>1.02</v>
      </c>
      <c r="R229" s="72"/>
    </row>
    <row r="230" spans="1:18" ht="14.25" customHeight="1">
      <c r="A230" s="31">
        <v>707</v>
      </c>
      <c r="B230" s="10" t="s">
        <v>242</v>
      </c>
      <c r="C230" s="181">
        <v>12</v>
      </c>
      <c r="D230" s="68">
        <v>8.86</v>
      </c>
      <c r="E230" s="69">
        <v>8.9000000000000021</v>
      </c>
      <c r="F230" s="70">
        <v>4.00000000000027E-2</v>
      </c>
      <c r="G230" s="68">
        <v>1</v>
      </c>
      <c r="H230" s="71">
        <v>1</v>
      </c>
      <c r="I230" s="72"/>
      <c r="J230" s="68">
        <v>1</v>
      </c>
      <c r="K230" s="71">
        <v>1.3</v>
      </c>
      <c r="L230" s="72">
        <v>0.30000000000000004</v>
      </c>
      <c r="M230" s="68">
        <v>0.55000000000000004</v>
      </c>
      <c r="N230" s="71">
        <v>0.55000000000000004</v>
      </c>
      <c r="O230" s="72"/>
      <c r="P230" s="68">
        <v>1.05</v>
      </c>
      <c r="Q230" s="71">
        <v>1.05</v>
      </c>
      <c r="R230" s="72"/>
    </row>
    <row r="231" spans="1:18" ht="14.25" customHeight="1">
      <c r="A231" s="31">
        <v>710</v>
      </c>
      <c r="B231" s="10" t="s">
        <v>227</v>
      </c>
      <c r="C231" s="181">
        <v>1</v>
      </c>
      <c r="D231" s="68">
        <v>9.36</v>
      </c>
      <c r="E231" s="69">
        <v>9.3000000000000007</v>
      </c>
      <c r="F231" s="70">
        <v>-5.9999999999998721E-2</v>
      </c>
      <c r="G231" s="68">
        <v>1.35</v>
      </c>
      <c r="H231" s="71">
        <v>1.35</v>
      </c>
      <c r="I231" s="72"/>
      <c r="J231" s="68">
        <v>1.35</v>
      </c>
      <c r="K231" s="71">
        <v>1.35</v>
      </c>
      <c r="L231" s="72"/>
      <c r="M231" s="68">
        <v>0.40999999999999992</v>
      </c>
      <c r="N231" s="71">
        <v>0.40999999999999992</v>
      </c>
      <c r="O231" s="72"/>
      <c r="P231" s="68">
        <v>1.8000000000000003</v>
      </c>
      <c r="Q231" s="71">
        <v>1.8000000000000003</v>
      </c>
      <c r="R231" s="72"/>
    </row>
    <row r="232" spans="1:18" ht="14.25" customHeight="1">
      <c r="A232" s="31">
        <v>729</v>
      </c>
      <c r="B232" s="10" t="s">
        <v>243</v>
      </c>
      <c r="C232" s="181">
        <v>13</v>
      </c>
      <c r="D232" s="68">
        <v>9.36</v>
      </c>
      <c r="E232" s="69">
        <v>9.3000000000000007</v>
      </c>
      <c r="F232" s="70">
        <v>-5.9999999999998721E-2</v>
      </c>
      <c r="G232" s="68">
        <v>1.04</v>
      </c>
      <c r="H232" s="71">
        <v>1.04</v>
      </c>
      <c r="I232" s="72"/>
      <c r="J232" s="68">
        <v>1.04</v>
      </c>
      <c r="K232" s="71">
        <v>1.3</v>
      </c>
      <c r="L232" s="72">
        <v>0.26</v>
      </c>
      <c r="M232" s="68">
        <v>0.49</v>
      </c>
      <c r="N232" s="71">
        <v>0.49</v>
      </c>
      <c r="O232" s="72"/>
      <c r="P232" s="68">
        <v>1.3600000000000003</v>
      </c>
      <c r="Q232" s="71">
        <v>1.36</v>
      </c>
      <c r="R232" s="72"/>
    </row>
    <row r="233" spans="1:18" ht="14.25" customHeight="1">
      <c r="A233" s="31">
        <v>732</v>
      </c>
      <c r="B233" s="10" t="s">
        <v>244</v>
      </c>
      <c r="C233" s="181">
        <v>19</v>
      </c>
      <c r="D233" s="68">
        <v>7.61</v>
      </c>
      <c r="E233" s="69">
        <v>8.6</v>
      </c>
      <c r="F233" s="70">
        <v>0.98999999999999932</v>
      </c>
      <c r="G233" s="68">
        <v>1.1500000000000001</v>
      </c>
      <c r="H233" s="71">
        <v>1.1499999999999999</v>
      </c>
      <c r="I233" s="72"/>
      <c r="J233" s="68">
        <v>1.1500000000000001</v>
      </c>
      <c r="K233" s="71">
        <v>1.3</v>
      </c>
      <c r="L233" s="72">
        <v>0.14999999999999991</v>
      </c>
      <c r="M233" s="68">
        <v>0.40999999999999992</v>
      </c>
      <c r="N233" s="71">
        <v>0.55000000000000004</v>
      </c>
      <c r="O233" s="72">
        <v>0.14000000000000012</v>
      </c>
      <c r="P233" s="68">
        <v>1.45</v>
      </c>
      <c r="Q233" s="71">
        <v>1.45</v>
      </c>
      <c r="R233" s="72"/>
    </row>
    <row r="234" spans="1:18" ht="14.25" customHeight="1">
      <c r="A234" s="31">
        <v>734</v>
      </c>
      <c r="B234" s="10" t="s">
        <v>245</v>
      </c>
      <c r="C234" s="181">
        <v>2</v>
      </c>
      <c r="D234" s="68">
        <v>8.11</v>
      </c>
      <c r="E234" s="69">
        <v>8.1</v>
      </c>
      <c r="F234" s="70">
        <v>-9.9999999999997868E-3</v>
      </c>
      <c r="G234" s="68">
        <v>0.93</v>
      </c>
      <c r="H234" s="71">
        <v>0.93</v>
      </c>
      <c r="I234" s="72"/>
      <c r="J234" s="68">
        <v>0.93</v>
      </c>
      <c r="K234" s="71">
        <v>1.3</v>
      </c>
      <c r="L234" s="72">
        <v>0.37</v>
      </c>
      <c r="M234" s="68">
        <v>0.55000000000000004</v>
      </c>
      <c r="N234" s="71">
        <v>0.55000000000000004</v>
      </c>
      <c r="O234" s="72"/>
      <c r="P234" s="68">
        <v>1.3000000000000003</v>
      </c>
      <c r="Q234" s="71">
        <v>1.3</v>
      </c>
      <c r="R234" s="72">
        <v>0.10000000000000009</v>
      </c>
    </row>
    <row r="235" spans="1:18" ht="14.25" customHeight="1">
      <c r="A235" s="31">
        <v>738</v>
      </c>
      <c r="B235" s="22" t="s">
        <v>247</v>
      </c>
      <c r="C235" s="181">
        <v>2</v>
      </c>
      <c r="D235" s="68">
        <v>8.8600000000000012</v>
      </c>
      <c r="E235" s="69">
        <v>8.8000000000000007</v>
      </c>
      <c r="F235" s="70">
        <v>-6.0000000000000497E-2</v>
      </c>
      <c r="G235" s="68">
        <v>1.2</v>
      </c>
      <c r="H235" s="71">
        <v>1.3</v>
      </c>
      <c r="I235" s="72">
        <v>0.10000000000000009</v>
      </c>
      <c r="J235" s="68">
        <v>1.2</v>
      </c>
      <c r="K235" s="71">
        <v>1.3</v>
      </c>
      <c r="L235" s="72">
        <v>0.10000000000000009</v>
      </c>
      <c r="M235" s="68">
        <v>0.6</v>
      </c>
      <c r="N235" s="71">
        <v>0.6</v>
      </c>
      <c r="O235" s="72"/>
      <c r="P235" s="68">
        <v>1.4</v>
      </c>
      <c r="Q235" s="71">
        <v>1.4</v>
      </c>
      <c r="R235" s="72"/>
    </row>
    <row r="236" spans="1:18" ht="14.25" customHeight="1">
      <c r="A236" s="31">
        <v>739</v>
      </c>
      <c r="B236" s="10" t="s">
        <v>248</v>
      </c>
      <c r="C236" s="181">
        <v>9</v>
      </c>
      <c r="D236" s="68">
        <v>8.86</v>
      </c>
      <c r="E236" s="69">
        <v>8.9</v>
      </c>
      <c r="F236" s="70">
        <v>4.0000000000000924E-2</v>
      </c>
      <c r="G236" s="68">
        <v>0.92999999999999994</v>
      </c>
      <c r="H236" s="71">
        <v>0.93</v>
      </c>
      <c r="I236" s="72"/>
      <c r="J236" s="68">
        <v>0.92999999999999994</v>
      </c>
      <c r="K236" s="71">
        <v>1.3000000000000003</v>
      </c>
      <c r="L236" s="72">
        <v>0.37000000000000033</v>
      </c>
      <c r="M236" s="68">
        <v>0.5</v>
      </c>
      <c r="N236" s="71">
        <v>0.5</v>
      </c>
      <c r="O236" s="72"/>
      <c r="P236" s="68">
        <v>1.1000000000000001</v>
      </c>
      <c r="Q236" s="71">
        <v>1.1000000000000001</v>
      </c>
      <c r="R236" s="72"/>
    </row>
    <row r="237" spans="1:18" ht="14.25" customHeight="1">
      <c r="A237" s="31">
        <v>740</v>
      </c>
      <c r="B237" s="10" t="s">
        <v>249</v>
      </c>
      <c r="C237" s="181">
        <v>10</v>
      </c>
      <c r="D237" s="68">
        <v>9.36</v>
      </c>
      <c r="E237" s="69">
        <v>9.3000000000000007</v>
      </c>
      <c r="F237" s="70">
        <v>-5.9999999999998721E-2</v>
      </c>
      <c r="G237" s="68">
        <v>1.43</v>
      </c>
      <c r="H237" s="71">
        <v>1.43</v>
      </c>
      <c r="I237" s="72"/>
      <c r="J237" s="68">
        <v>1.43</v>
      </c>
      <c r="K237" s="71">
        <v>1.43</v>
      </c>
      <c r="L237" s="72"/>
      <c r="M237" s="68">
        <v>0.59</v>
      </c>
      <c r="N237" s="71">
        <v>0.59</v>
      </c>
      <c r="O237" s="72"/>
      <c r="P237" s="68">
        <v>1.5500000000000003</v>
      </c>
      <c r="Q237" s="71">
        <v>1.5500000000000003</v>
      </c>
      <c r="R237" s="72"/>
    </row>
    <row r="238" spans="1:18" ht="14.25" customHeight="1">
      <c r="A238" s="31">
        <v>742</v>
      </c>
      <c r="B238" s="10" t="s">
        <v>250</v>
      </c>
      <c r="C238" s="181">
        <v>19</v>
      </c>
      <c r="D238" s="68">
        <v>9.11</v>
      </c>
      <c r="E238" s="69">
        <v>9.1</v>
      </c>
      <c r="F238" s="70">
        <v>-9.9999999999997868E-3</v>
      </c>
      <c r="G238" s="68">
        <v>1.2</v>
      </c>
      <c r="H238" s="71">
        <v>1.2</v>
      </c>
      <c r="I238" s="72"/>
      <c r="J238" s="68">
        <v>1.2000000000000002</v>
      </c>
      <c r="K238" s="71">
        <v>1.3</v>
      </c>
      <c r="L238" s="72">
        <v>9.9999999999999867E-2</v>
      </c>
      <c r="M238" s="68">
        <v>0.60000000000000009</v>
      </c>
      <c r="N238" s="71">
        <v>0.6</v>
      </c>
      <c r="O238" s="72"/>
      <c r="P238" s="68">
        <v>1.2</v>
      </c>
      <c r="Q238" s="71">
        <v>1.2</v>
      </c>
      <c r="R238" s="72"/>
    </row>
    <row r="239" spans="1:18" ht="14.25" customHeight="1">
      <c r="A239" s="31">
        <v>743</v>
      </c>
      <c r="B239" s="10" t="s">
        <v>251</v>
      </c>
      <c r="C239" s="181">
        <v>14</v>
      </c>
      <c r="D239" s="68">
        <v>8.36</v>
      </c>
      <c r="E239" s="69">
        <v>8.4</v>
      </c>
      <c r="F239" s="70">
        <v>4.0000000000000924E-2</v>
      </c>
      <c r="G239" s="68">
        <v>1.4500000000000002</v>
      </c>
      <c r="H239" s="71">
        <v>1.45</v>
      </c>
      <c r="I239" s="72"/>
      <c r="J239" s="68">
        <v>1.4500000000000002</v>
      </c>
      <c r="K239" s="71">
        <v>1.45</v>
      </c>
      <c r="L239" s="72"/>
      <c r="M239" s="68">
        <v>0.6</v>
      </c>
      <c r="N239" s="71">
        <v>0.6</v>
      </c>
      <c r="O239" s="72"/>
      <c r="P239" s="68">
        <v>1.6500000000000001</v>
      </c>
      <c r="Q239" s="71">
        <v>1.6500000000000001</v>
      </c>
      <c r="R239" s="72"/>
    </row>
    <row r="240" spans="1:18" ht="14.25" customHeight="1">
      <c r="A240" s="31">
        <v>746</v>
      </c>
      <c r="B240" s="10" t="s">
        <v>252</v>
      </c>
      <c r="C240" s="181">
        <v>17</v>
      </c>
      <c r="D240" s="68">
        <v>9.11</v>
      </c>
      <c r="E240" s="69">
        <v>9.6</v>
      </c>
      <c r="F240" s="70">
        <v>0.49000000000000021</v>
      </c>
      <c r="G240" s="68">
        <v>0.93</v>
      </c>
      <c r="H240" s="71">
        <v>0.93</v>
      </c>
      <c r="I240" s="72"/>
      <c r="J240" s="68">
        <v>0.93</v>
      </c>
      <c r="K240" s="71">
        <v>1.3</v>
      </c>
      <c r="L240" s="72">
        <v>0.37</v>
      </c>
      <c r="M240" s="68">
        <v>0.7</v>
      </c>
      <c r="N240" s="71">
        <v>0.7</v>
      </c>
      <c r="O240" s="72"/>
      <c r="P240" s="68">
        <v>1.3</v>
      </c>
      <c r="Q240" s="71">
        <v>1.3</v>
      </c>
      <c r="R240" s="72"/>
    </row>
    <row r="241" spans="1:18" ht="14.25" customHeight="1">
      <c r="A241" s="31">
        <v>747</v>
      </c>
      <c r="B241" s="10" t="s">
        <v>253</v>
      </c>
      <c r="C241" s="181">
        <v>4</v>
      </c>
      <c r="D241" s="68">
        <v>9.36</v>
      </c>
      <c r="E241" s="69">
        <v>9.4</v>
      </c>
      <c r="F241" s="70">
        <v>4.0000000000000924E-2</v>
      </c>
      <c r="G241" s="68">
        <v>1.1000000000000001</v>
      </c>
      <c r="H241" s="71">
        <v>1.1000000000000001</v>
      </c>
      <c r="I241" s="72"/>
      <c r="J241" s="68">
        <v>1.1000000000000001</v>
      </c>
      <c r="K241" s="71">
        <v>1.3</v>
      </c>
      <c r="L241" s="72">
        <v>0.19999999999999996</v>
      </c>
      <c r="M241" s="68">
        <v>0.5</v>
      </c>
      <c r="N241" s="71">
        <v>0.5</v>
      </c>
      <c r="O241" s="72"/>
      <c r="P241" s="68">
        <v>1.3</v>
      </c>
      <c r="Q241" s="71">
        <v>1.3</v>
      </c>
      <c r="R241" s="72"/>
    </row>
    <row r="242" spans="1:18" ht="14.25" customHeight="1">
      <c r="A242" s="31">
        <v>748</v>
      </c>
      <c r="B242" s="10" t="s">
        <v>254</v>
      </c>
      <c r="C242" s="181">
        <v>17</v>
      </c>
      <c r="D242" s="68">
        <v>9.36</v>
      </c>
      <c r="E242" s="69">
        <v>9.4</v>
      </c>
      <c r="F242" s="70">
        <v>4.0000000000000924E-2</v>
      </c>
      <c r="G242" s="68">
        <v>1</v>
      </c>
      <c r="H242" s="71">
        <v>1</v>
      </c>
      <c r="I242" s="72"/>
      <c r="J242" s="68">
        <v>1</v>
      </c>
      <c r="K242" s="71">
        <v>1.3</v>
      </c>
      <c r="L242" s="72">
        <v>0.30000000000000004</v>
      </c>
      <c r="M242" s="68">
        <v>0.45999999999999996</v>
      </c>
      <c r="N242" s="71">
        <v>0.45999999999999996</v>
      </c>
      <c r="O242" s="72"/>
      <c r="P242" s="68">
        <v>1.1000000000000003</v>
      </c>
      <c r="Q242" s="71">
        <v>1.1000000000000001</v>
      </c>
      <c r="R242" s="72"/>
    </row>
    <row r="243" spans="1:18" ht="14.25" customHeight="1">
      <c r="A243" s="31">
        <v>749</v>
      </c>
      <c r="B243" s="10" t="s">
        <v>256</v>
      </c>
      <c r="C243" s="181">
        <v>11</v>
      </c>
      <c r="D243" s="68">
        <v>9.36</v>
      </c>
      <c r="E243" s="69">
        <v>9.4</v>
      </c>
      <c r="F243" s="70">
        <v>4.0000000000000924E-2</v>
      </c>
      <c r="G243" s="68">
        <v>1.25</v>
      </c>
      <c r="H243" s="71">
        <v>1.25</v>
      </c>
      <c r="I243" s="72"/>
      <c r="J243" s="68">
        <v>1.25</v>
      </c>
      <c r="K243" s="71">
        <v>1.3</v>
      </c>
      <c r="L243" s="72">
        <v>5.0000000000000044E-2</v>
      </c>
      <c r="M243" s="68">
        <v>0.65</v>
      </c>
      <c r="N243" s="71">
        <v>0.65</v>
      </c>
      <c r="O243" s="72"/>
      <c r="P243" s="68">
        <v>1</v>
      </c>
      <c r="Q243" s="71">
        <v>1</v>
      </c>
      <c r="R243" s="72"/>
    </row>
    <row r="244" spans="1:18" ht="14.25" customHeight="1">
      <c r="A244" s="31">
        <v>751</v>
      </c>
      <c r="B244" s="10" t="s">
        <v>257</v>
      </c>
      <c r="C244" s="181">
        <v>19</v>
      </c>
      <c r="D244" s="68">
        <v>9.36</v>
      </c>
      <c r="E244" s="69">
        <v>9.4</v>
      </c>
      <c r="F244" s="70">
        <v>4.0000000000000924E-2</v>
      </c>
      <c r="G244" s="68">
        <v>1.4</v>
      </c>
      <c r="H244" s="71">
        <v>1.4</v>
      </c>
      <c r="I244" s="72"/>
      <c r="J244" s="68">
        <v>1.3999999999999997</v>
      </c>
      <c r="K244" s="71">
        <v>1.3</v>
      </c>
      <c r="L244" s="72">
        <v>-9.9999999999999645E-2</v>
      </c>
      <c r="M244" s="68">
        <v>0.45000000000000012</v>
      </c>
      <c r="N244" s="71">
        <v>0.45000000000000007</v>
      </c>
      <c r="O244" s="72"/>
      <c r="P244" s="68">
        <v>1.3</v>
      </c>
      <c r="Q244" s="71">
        <v>1.3</v>
      </c>
      <c r="R244" s="72">
        <v>0.14999999999999991</v>
      </c>
    </row>
    <row r="245" spans="1:18" ht="14.25" customHeight="1">
      <c r="A245" s="31">
        <v>753</v>
      </c>
      <c r="B245" s="10" t="s">
        <v>258</v>
      </c>
      <c r="C245" s="181">
        <v>1</v>
      </c>
      <c r="D245" s="68">
        <v>6.61</v>
      </c>
      <c r="E245" s="69">
        <v>6.6000000000000005</v>
      </c>
      <c r="F245" s="70">
        <v>-9.9999999999997868E-3</v>
      </c>
      <c r="G245" s="68">
        <v>1.0000000000000002</v>
      </c>
      <c r="H245" s="71">
        <v>1.0000000000000002</v>
      </c>
      <c r="I245" s="72"/>
      <c r="J245" s="68">
        <v>1</v>
      </c>
      <c r="K245" s="71">
        <v>1.3</v>
      </c>
      <c r="L245" s="72">
        <v>0.30000000000000004</v>
      </c>
      <c r="M245" s="68">
        <v>0.5</v>
      </c>
      <c r="N245" s="71">
        <v>0.5</v>
      </c>
      <c r="O245" s="72"/>
      <c r="P245" s="68">
        <v>1.1000000000000001</v>
      </c>
      <c r="Q245" s="71">
        <v>1.1000000000000001</v>
      </c>
      <c r="R245" s="72"/>
    </row>
    <row r="246" spans="1:18" ht="14.25" customHeight="1">
      <c r="A246" s="31">
        <v>755</v>
      </c>
      <c r="B246" s="19" t="s">
        <v>259</v>
      </c>
      <c r="C246" s="181">
        <v>1</v>
      </c>
      <c r="D246" s="68">
        <v>8.61</v>
      </c>
      <c r="E246" s="69">
        <v>8.6</v>
      </c>
      <c r="F246" s="70">
        <v>-9.9999999999997868E-3</v>
      </c>
      <c r="G246" s="68">
        <v>1.2</v>
      </c>
      <c r="H246" s="71">
        <v>1.2</v>
      </c>
      <c r="I246" s="72"/>
      <c r="J246" s="68">
        <v>1.2</v>
      </c>
      <c r="K246" s="71">
        <v>1.3</v>
      </c>
      <c r="L246" s="72">
        <v>0.10000000000000009</v>
      </c>
      <c r="M246" s="68">
        <v>0.5</v>
      </c>
      <c r="N246" s="71">
        <v>0.5</v>
      </c>
      <c r="O246" s="72"/>
      <c r="P246" s="68">
        <v>1.2</v>
      </c>
      <c r="Q246" s="71">
        <v>1.2</v>
      </c>
      <c r="R246" s="72">
        <v>9.9999999999999867E-2</v>
      </c>
    </row>
    <row r="247" spans="1:18" ht="14.25" customHeight="1">
      <c r="A247" s="31">
        <v>758</v>
      </c>
      <c r="B247" s="10" t="s">
        <v>260</v>
      </c>
      <c r="C247" s="181">
        <v>19</v>
      </c>
      <c r="D247" s="68">
        <v>8.36</v>
      </c>
      <c r="E247" s="69">
        <v>8</v>
      </c>
      <c r="F247" s="70">
        <v>-0.35999999999999943</v>
      </c>
      <c r="G247" s="68">
        <v>1.4000000000000001</v>
      </c>
      <c r="H247" s="71">
        <v>1.4000000000000001</v>
      </c>
      <c r="I247" s="72"/>
      <c r="J247" s="68">
        <v>1.4000000000000001</v>
      </c>
      <c r="K247" s="71">
        <v>1.4</v>
      </c>
      <c r="L247" s="72"/>
      <c r="M247" s="68">
        <v>0.45000000000000007</v>
      </c>
      <c r="N247" s="71">
        <v>0.45000000000000007</v>
      </c>
      <c r="O247" s="72"/>
      <c r="P247" s="68">
        <v>1.1499999999999999</v>
      </c>
      <c r="Q247" s="71">
        <v>1.1499999999999999</v>
      </c>
      <c r="R247" s="72"/>
    </row>
    <row r="248" spans="1:18" ht="14.25" customHeight="1">
      <c r="A248" s="31">
        <v>759</v>
      </c>
      <c r="B248" s="10" t="s">
        <v>261</v>
      </c>
      <c r="C248" s="181">
        <v>14</v>
      </c>
      <c r="D248" s="68">
        <v>9.11</v>
      </c>
      <c r="E248" s="69">
        <v>9.1000000000000014</v>
      </c>
      <c r="F248" s="70">
        <v>-9.9999999999980105E-3</v>
      </c>
      <c r="G248" s="68">
        <v>1.1000000000000001</v>
      </c>
      <c r="H248" s="71">
        <v>1.3</v>
      </c>
      <c r="I248" s="72">
        <v>0.19999999999999996</v>
      </c>
      <c r="J248" s="68">
        <v>1.1000000000000001</v>
      </c>
      <c r="K248" s="71">
        <v>1.3</v>
      </c>
      <c r="L248" s="72">
        <v>0.19999999999999996</v>
      </c>
      <c r="M248" s="68">
        <v>0.6</v>
      </c>
      <c r="N248" s="71">
        <v>0.6</v>
      </c>
      <c r="O248" s="72"/>
      <c r="P248" s="68">
        <v>1.45</v>
      </c>
      <c r="Q248" s="71">
        <v>1.45</v>
      </c>
      <c r="R248" s="72"/>
    </row>
    <row r="249" spans="1:18" ht="14.25" customHeight="1">
      <c r="A249" s="31">
        <v>761</v>
      </c>
      <c r="B249" s="10" t="s">
        <v>262</v>
      </c>
      <c r="C249" s="182">
        <v>2</v>
      </c>
      <c r="D249" s="68">
        <v>7.86</v>
      </c>
      <c r="E249" s="69">
        <v>8.1999999999999993</v>
      </c>
      <c r="F249" s="70">
        <v>0.33999999999999897</v>
      </c>
      <c r="G249" s="68">
        <v>0.92999999999999994</v>
      </c>
      <c r="H249" s="71">
        <v>0.92999999999999994</v>
      </c>
      <c r="I249" s="72"/>
      <c r="J249" s="68">
        <v>0.93</v>
      </c>
      <c r="K249" s="71">
        <v>1.3</v>
      </c>
      <c r="L249" s="72">
        <v>0.37</v>
      </c>
      <c r="M249" s="68">
        <v>0.40999999999999992</v>
      </c>
      <c r="N249" s="71">
        <v>0.40999999999999992</v>
      </c>
      <c r="O249" s="72"/>
      <c r="P249" s="68">
        <v>0.93</v>
      </c>
      <c r="Q249" s="71">
        <v>0.93</v>
      </c>
      <c r="R249" s="72">
        <v>0.30000000000000004</v>
      </c>
    </row>
    <row r="250" spans="1:18" ht="14.25" customHeight="1">
      <c r="A250" s="31">
        <v>762</v>
      </c>
      <c r="B250" s="10" t="s">
        <v>263</v>
      </c>
      <c r="C250" s="181">
        <v>11</v>
      </c>
      <c r="D250" s="68">
        <v>8.61</v>
      </c>
      <c r="E250" s="69">
        <v>8.6</v>
      </c>
      <c r="F250" s="70">
        <v>-9.9999999999997868E-3</v>
      </c>
      <c r="G250" s="68">
        <v>1</v>
      </c>
      <c r="H250" s="71">
        <v>1</v>
      </c>
      <c r="I250" s="72"/>
      <c r="J250" s="68">
        <v>1</v>
      </c>
      <c r="K250" s="71">
        <v>1.3</v>
      </c>
      <c r="L250" s="72">
        <v>0.30000000000000004</v>
      </c>
      <c r="M250" s="68">
        <v>0.55000000000000004</v>
      </c>
      <c r="N250" s="71">
        <v>0.55000000000000004</v>
      </c>
      <c r="O250" s="72"/>
      <c r="P250" s="68">
        <v>1.25</v>
      </c>
      <c r="Q250" s="71">
        <v>1.25</v>
      </c>
      <c r="R250" s="72"/>
    </row>
    <row r="251" spans="1:18" ht="14.25" customHeight="1">
      <c r="A251" s="31">
        <v>765</v>
      </c>
      <c r="B251" s="10" t="s">
        <v>264</v>
      </c>
      <c r="C251" s="181">
        <v>18</v>
      </c>
      <c r="D251" s="68">
        <v>7.1100000000000012</v>
      </c>
      <c r="E251" s="69">
        <v>7.5</v>
      </c>
      <c r="F251" s="70">
        <v>0.38999999999999879</v>
      </c>
      <c r="G251" s="68">
        <v>1.1000000000000001</v>
      </c>
      <c r="H251" s="71">
        <v>1.1000000000000001</v>
      </c>
      <c r="I251" s="72"/>
      <c r="J251" s="68">
        <v>1.1000000000000001</v>
      </c>
      <c r="K251" s="71">
        <v>1.3</v>
      </c>
      <c r="L251" s="72">
        <v>0.19999999999999996</v>
      </c>
      <c r="M251" s="68">
        <v>0.6</v>
      </c>
      <c r="N251" s="71">
        <v>0.6</v>
      </c>
      <c r="O251" s="72"/>
      <c r="P251" s="68">
        <v>1.2</v>
      </c>
      <c r="Q251" s="71">
        <v>1.2</v>
      </c>
      <c r="R251" s="72"/>
    </row>
    <row r="252" spans="1:18" ht="14.25" customHeight="1">
      <c r="A252" s="31">
        <v>768</v>
      </c>
      <c r="B252" s="10" t="s">
        <v>265</v>
      </c>
      <c r="C252" s="181">
        <v>10</v>
      </c>
      <c r="D252" s="68">
        <v>8.36</v>
      </c>
      <c r="E252" s="69">
        <v>8.4</v>
      </c>
      <c r="F252" s="70">
        <v>4.0000000000000924E-2</v>
      </c>
      <c r="G252" s="68">
        <v>0.93</v>
      </c>
      <c r="H252" s="71">
        <v>0.93</v>
      </c>
      <c r="I252" s="72"/>
      <c r="J252" s="68">
        <v>0.93</v>
      </c>
      <c r="K252" s="71">
        <v>1.3</v>
      </c>
      <c r="L252" s="72">
        <v>0.37</v>
      </c>
      <c r="M252" s="68">
        <v>0.44999999999999996</v>
      </c>
      <c r="N252" s="71">
        <v>0.44999999999999996</v>
      </c>
      <c r="O252" s="72"/>
      <c r="P252" s="68">
        <v>1.05</v>
      </c>
      <c r="Q252" s="71">
        <v>1.05</v>
      </c>
      <c r="R252" s="72"/>
    </row>
    <row r="253" spans="1:18" ht="14.25" customHeight="1">
      <c r="A253" s="31">
        <v>777</v>
      </c>
      <c r="B253" s="10" t="s">
        <v>266</v>
      </c>
      <c r="C253" s="181">
        <v>18</v>
      </c>
      <c r="D253" s="68">
        <v>8.86</v>
      </c>
      <c r="E253" s="69">
        <v>8.9</v>
      </c>
      <c r="F253" s="70">
        <v>4.0000000000000924E-2</v>
      </c>
      <c r="G253" s="68">
        <v>1.05</v>
      </c>
      <c r="H253" s="71">
        <v>1.05</v>
      </c>
      <c r="I253" s="72"/>
      <c r="J253" s="68">
        <v>1.05</v>
      </c>
      <c r="K253" s="71">
        <v>1.3</v>
      </c>
      <c r="L253" s="72">
        <v>0.25</v>
      </c>
      <c r="M253" s="68">
        <v>0.55000000000000004</v>
      </c>
      <c r="N253" s="71">
        <v>0.55000000000000004</v>
      </c>
      <c r="O253" s="72"/>
      <c r="P253" s="68">
        <v>1.1000000000000001</v>
      </c>
      <c r="Q253" s="71">
        <v>1.1000000000000001</v>
      </c>
      <c r="R253" s="72"/>
    </row>
    <row r="254" spans="1:18" ht="14.25" customHeight="1">
      <c r="A254" s="31">
        <v>778</v>
      </c>
      <c r="B254" s="10" t="s">
        <v>267</v>
      </c>
      <c r="C254" s="181">
        <v>11</v>
      </c>
      <c r="D254" s="68">
        <v>9.11</v>
      </c>
      <c r="E254" s="69">
        <v>9.1</v>
      </c>
      <c r="F254" s="70">
        <v>-9.9999999999997868E-3</v>
      </c>
      <c r="G254" s="68">
        <v>1.05</v>
      </c>
      <c r="H254" s="71">
        <v>1.05</v>
      </c>
      <c r="I254" s="72"/>
      <c r="J254" s="68">
        <v>1.05</v>
      </c>
      <c r="K254" s="71">
        <v>1.3</v>
      </c>
      <c r="L254" s="72">
        <v>0.25</v>
      </c>
      <c r="M254" s="68">
        <v>0.70000000000000007</v>
      </c>
      <c r="N254" s="71">
        <v>0.7</v>
      </c>
      <c r="O254" s="72"/>
      <c r="P254" s="68">
        <v>1.25</v>
      </c>
      <c r="Q254" s="71">
        <v>1.25</v>
      </c>
      <c r="R254" s="72"/>
    </row>
    <row r="255" spans="1:18" ht="14.25" customHeight="1">
      <c r="A255" s="31">
        <v>781</v>
      </c>
      <c r="B255" s="10" t="s">
        <v>268</v>
      </c>
      <c r="C255" s="181">
        <v>7</v>
      </c>
      <c r="D255" s="68">
        <v>6.36</v>
      </c>
      <c r="E255" s="69">
        <v>6.4</v>
      </c>
      <c r="F255" s="70">
        <v>4.0000000000000036E-2</v>
      </c>
      <c r="G255" s="68">
        <v>0.95</v>
      </c>
      <c r="H255" s="71">
        <v>0.95</v>
      </c>
      <c r="I255" s="72"/>
      <c r="J255" s="68">
        <v>0.95</v>
      </c>
      <c r="K255" s="71">
        <v>1.3</v>
      </c>
      <c r="L255" s="72">
        <v>0.35000000000000009</v>
      </c>
      <c r="M255" s="68">
        <v>0.5</v>
      </c>
      <c r="N255" s="71">
        <v>0.5</v>
      </c>
      <c r="O255" s="72"/>
      <c r="P255" s="68">
        <v>1</v>
      </c>
      <c r="Q255" s="71">
        <v>1</v>
      </c>
      <c r="R255" s="72"/>
    </row>
    <row r="256" spans="1:18" ht="14.25" customHeight="1">
      <c r="A256" s="31">
        <v>783</v>
      </c>
      <c r="B256" s="10" t="s">
        <v>269</v>
      </c>
      <c r="C256" s="181">
        <v>4</v>
      </c>
      <c r="D256" s="68">
        <v>8.86</v>
      </c>
      <c r="E256" s="69">
        <v>8.9000000000000021</v>
      </c>
      <c r="F256" s="70">
        <v>4.00000000000027E-2</v>
      </c>
      <c r="G256" s="68">
        <v>1</v>
      </c>
      <c r="H256" s="71">
        <v>1.2</v>
      </c>
      <c r="I256" s="72">
        <v>0.19999999999999996</v>
      </c>
      <c r="J256" s="68">
        <v>1</v>
      </c>
      <c r="K256" s="71">
        <v>1.3</v>
      </c>
      <c r="L256" s="72">
        <v>0.30000000000000004</v>
      </c>
      <c r="M256" s="68">
        <v>0.40999999999999992</v>
      </c>
      <c r="N256" s="71">
        <v>0.51</v>
      </c>
      <c r="O256" s="72">
        <v>0.10000000000000009</v>
      </c>
      <c r="P256" s="68">
        <v>1.1000000000000001</v>
      </c>
      <c r="Q256" s="71">
        <v>1.1000000000000001</v>
      </c>
      <c r="R256" s="72"/>
    </row>
    <row r="257" spans="1:18" ht="14.25" customHeight="1">
      <c r="A257" s="31">
        <v>785</v>
      </c>
      <c r="B257" s="10" t="s">
        <v>293</v>
      </c>
      <c r="C257" s="181">
        <v>18</v>
      </c>
      <c r="D257" s="68">
        <v>8.36</v>
      </c>
      <c r="E257" s="69">
        <v>8.3000000000000007</v>
      </c>
      <c r="F257" s="70">
        <v>-5.9999999999998721E-2</v>
      </c>
      <c r="G257" s="68">
        <v>1.1000000000000001</v>
      </c>
      <c r="H257" s="71">
        <v>1.1000000000000001</v>
      </c>
      <c r="I257" s="72"/>
      <c r="J257" s="68">
        <v>1.1000000000000003</v>
      </c>
      <c r="K257" s="71">
        <v>1.3</v>
      </c>
      <c r="L257" s="72">
        <v>0.19999999999999973</v>
      </c>
      <c r="M257" s="68">
        <v>0.44999999999999996</v>
      </c>
      <c r="N257" s="71">
        <v>0.45000000000000007</v>
      </c>
      <c r="O257" s="72"/>
      <c r="P257" s="68">
        <v>1.1499999999999999</v>
      </c>
      <c r="Q257" s="71">
        <v>1.1000000000000001</v>
      </c>
      <c r="R257" s="72"/>
    </row>
    <row r="258" spans="1:18" ht="14.25" customHeight="1">
      <c r="A258" s="31">
        <v>790</v>
      </c>
      <c r="B258" s="10" t="s">
        <v>246</v>
      </c>
      <c r="C258" s="181">
        <v>6</v>
      </c>
      <c r="D258" s="68">
        <v>8.86</v>
      </c>
      <c r="E258" s="69">
        <v>8.9</v>
      </c>
      <c r="F258" s="70">
        <v>4.0000000000000924E-2</v>
      </c>
      <c r="G258" s="68">
        <v>0.93</v>
      </c>
      <c r="H258" s="71">
        <v>0.93</v>
      </c>
      <c r="I258" s="72"/>
      <c r="J258" s="68">
        <v>0.93</v>
      </c>
      <c r="K258" s="71">
        <v>1.3</v>
      </c>
      <c r="L258" s="72">
        <v>0.37</v>
      </c>
      <c r="M258" s="68">
        <v>0.45000000000000007</v>
      </c>
      <c r="N258" s="71">
        <v>0.45000000000000007</v>
      </c>
      <c r="O258" s="72"/>
      <c r="P258" s="68">
        <v>0.98</v>
      </c>
      <c r="Q258" s="71">
        <v>0.98</v>
      </c>
      <c r="R258" s="72">
        <v>7.0000000000000062E-2</v>
      </c>
    </row>
    <row r="259" spans="1:18" ht="14.25" customHeight="1">
      <c r="A259" s="31">
        <v>791</v>
      </c>
      <c r="B259" s="10" t="s">
        <v>255</v>
      </c>
      <c r="C259" s="181">
        <v>17</v>
      </c>
      <c r="D259" s="68">
        <v>9.11</v>
      </c>
      <c r="E259" s="69">
        <v>9.1</v>
      </c>
      <c r="F259" s="70">
        <v>-9.9999999999997868E-3</v>
      </c>
      <c r="G259" s="68">
        <v>0.95</v>
      </c>
      <c r="H259" s="71">
        <v>0.95</v>
      </c>
      <c r="I259" s="72"/>
      <c r="J259" s="68">
        <v>0.95000000000000018</v>
      </c>
      <c r="K259" s="71">
        <v>1.3</v>
      </c>
      <c r="L259" s="72">
        <v>0.34999999999999987</v>
      </c>
      <c r="M259" s="68">
        <v>0.6</v>
      </c>
      <c r="N259" s="71">
        <v>0.6</v>
      </c>
      <c r="O259" s="72"/>
      <c r="P259" s="68">
        <v>1.25</v>
      </c>
      <c r="Q259" s="71">
        <v>1.25</v>
      </c>
      <c r="R259" s="72"/>
    </row>
    <row r="260" spans="1:18" ht="14.25" customHeight="1">
      <c r="A260" s="31">
        <v>831</v>
      </c>
      <c r="B260" s="10" t="s">
        <v>270</v>
      </c>
      <c r="C260" s="181">
        <v>9</v>
      </c>
      <c r="D260" s="68">
        <v>8.36</v>
      </c>
      <c r="E260" s="69">
        <v>8.4</v>
      </c>
      <c r="F260" s="70">
        <v>4.0000000000000924E-2</v>
      </c>
      <c r="G260" s="68">
        <v>1.4</v>
      </c>
      <c r="H260" s="71">
        <v>1.4</v>
      </c>
      <c r="I260" s="72"/>
      <c r="J260" s="68">
        <v>1.4</v>
      </c>
      <c r="K260" s="71">
        <v>1.4</v>
      </c>
      <c r="L260" s="72"/>
      <c r="M260" s="68">
        <v>0.5</v>
      </c>
      <c r="N260" s="71">
        <v>0.5</v>
      </c>
      <c r="O260" s="72"/>
      <c r="P260" s="68">
        <v>1.3000000000000003</v>
      </c>
      <c r="Q260" s="71">
        <v>1.3000000000000003</v>
      </c>
      <c r="R260" s="72"/>
    </row>
    <row r="261" spans="1:18" ht="14.25" customHeight="1">
      <c r="A261" s="31">
        <v>832</v>
      </c>
      <c r="B261" s="10" t="s">
        <v>271</v>
      </c>
      <c r="C261" s="181">
        <v>17</v>
      </c>
      <c r="D261" s="68">
        <v>7.86</v>
      </c>
      <c r="E261" s="69">
        <v>7.9</v>
      </c>
      <c r="F261" s="70">
        <v>4.0000000000000036E-2</v>
      </c>
      <c r="G261" s="68">
        <v>1.03</v>
      </c>
      <c r="H261" s="71">
        <v>1.03</v>
      </c>
      <c r="I261" s="72"/>
      <c r="J261" s="68">
        <v>1.03</v>
      </c>
      <c r="K261" s="71">
        <v>1.3</v>
      </c>
      <c r="L261" s="72">
        <v>0.27</v>
      </c>
      <c r="M261" s="68">
        <v>0.45000000000000007</v>
      </c>
      <c r="N261" s="71">
        <v>0.45000000000000007</v>
      </c>
      <c r="O261" s="72"/>
      <c r="P261" s="68">
        <v>1.03</v>
      </c>
      <c r="Q261" s="71">
        <v>1.03</v>
      </c>
      <c r="R261" s="72"/>
    </row>
    <row r="262" spans="1:18" ht="14.25" customHeight="1">
      <c r="A262" s="31">
        <v>833</v>
      </c>
      <c r="B262" s="10" t="s">
        <v>272</v>
      </c>
      <c r="C262" s="181">
        <v>2</v>
      </c>
      <c r="D262" s="68">
        <v>6.8600000000000012</v>
      </c>
      <c r="E262" s="69">
        <v>6.9</v>
      </c>
      <c r="F262" s="70">
        <v>3.9999999999999147E-2</v>
      </c>
      <c r="G262" s="68">
        <v>1.1499999999999999</v>
      </c>
      <c r="H262" s="71">
        <v>1.1499999999999999</v>
      </c>
      <c r="I262" s="72"/>
      <c r="J262" s="68">
        <v>1.1499999999999999</v>
      </c>
      <c r="K262" s="71">
        <v>1.3</v>
      </c>
      <c r="L262" s="72">
        <v>0.15000000000000013</v>
      </c>
      <c r="M262" s="68">
        <v>0.65000000000000013</v>
      </c>
      <c r="N262" s="71">
        <v>0.65000000000000013</v>
      </c>
      <c r="O262" s="72"/>
      <c r="P262" s="68">
        <v>1.35</v>
      </c>
      <c r="Q262" s="71">
        <v>1.35</v>
      </c>
      <c r="R262" s="72"/>
    </row>
    <row r="263" spans="1:18" ht="14.25" customHeight="1">
      <c r="A263" s="31">
        <v>834</v>
      </c>
      <c r="B263" s="20" t="s">
        <v>273</v>
      </c>
      <c r="C263" s="181">
        <v>5</v>
      </c>
      <c r="D263" s="68">
        <v>8.61</v>
      </c>
      <c r="E263" s="69">
        <v>8.6</v>
      </c>
      <c r="F263" s="70">
        <v>-9.9999999999997868E-3</v>
      </c>
      <c r="G263" s="68">
        <v>1.1000000000000001</v>
      </c>
      <c r="H263" s="71">
        <v>1.1000000000000001</v>
      </c>
      <c r="I263" s="72"/>
      <c r="J263" s="68">
        <v>1.1000000000000001</v>
      </c>
      <c r="K263" s="71">
        <v>1.3</v>
      </c>
      <c r="L263" s="72">
        <v>0.19999999999999996</v>
      </c>
      <c r="M263" s="68">
        <v>0.5</v>
      </c>
      <c r="N263" s="71">
        <v>0.5</v>
      </c>
      <c r="O263" s="72"/>
      <c r="P263" s="68">
        <v>1.1000000000000001</v>
      </c>
      <c r="Q263" s="71">
        <v>1.1000000000000001</v>
      </c>
      <c r="R263" s="72"/>
    </row>
    <row r="264" spans="1:18" ht="14.25" customHeight="1">
      <c r="A264" s="31">
        <v>837</v>
      </c>
      <c r="B264" s="10" t="s">
        <v>274</v>
      </c>
      <c r="C264" s="181">
        <v>6</v>
      </c>
      <c r="D264" s="68">
        <v>7.61</v>
      </c>
      <c r="E264" s="69">
        <v>7.6</v>
      </c>
      <c r="F264" s="70">
        <v>-1.0000000000000675E-2</v>
      </c>
      <c r="G264" s="68">
        <v>1.25</v>
      </c>
      <c r="H264" s="71">
        <v>1.25</v>
      </c>
      <c r="I264" s="72"/>
      <c r="J264" s="68">
        <v>1.25</v>
      </c>
      <c r="K264" s="71">
        <v>1.3</v>
      </c>
      <c r="L264" s="72">
        <v>5.0000000000000044E-2</v>
      </c>
      <c r="M264" s="68">
        <v>0.65000000000000024</v>
      </c>
      <c r="N264" s="71">
        <v>0.65</v>
      </c>
      <c r="O264" s="72"/>
      <c r="P264" s="68">
        <v>1.1000000000000001</v>
      </c>
      <c r="Q264" s="71">
        <v>1.1000000000000001</v>
      </c>
      <c r="R264" s="72"/>
    </row>
    <row r="265" spans="1:18" ht="14.25" customHeight="1">
      <c r="A265" s="31">
        <v>844</v>
      </c>
      <c r="B265" s="10" t="s">
        <v>275</v>
      </c>
      <c r="C265" s="181">
        <v>11</v>
      </c>
      <c r="D265" s="68">
        <v>8.86</v>
      </c>
      <c r="E265" s="69">
        <v>9.9</v>
      </c>
      <c r="F265" s="70">
        <v>1.0400000000000009</v>
      </c>
      <c r="G265" s="68">
        <v>1.2</v>
      </c>
      <c r="H265" s="71">
        <v>1.2</v>
      </c>
      <c r="I265" s="72"/>
      <c r="J265" s="68">
        <v>1.2</v>
      </c>
      <c r="K265" s="71">
        <v>1.3</v>
      </c>
      <c r="L265" s="72">
        <v>0.10000000000000009</v>
      </c>
      <c r="M265" s="68">
        <v>0.6</v>
      </c>
      <c r="N265" s="71">
        <v>0.7</v>
      </c>
      <c r="O265" s="72">
        <v>9.9999999999999978E-2</v>
      </c>
      <c r="P265" s="68">
        <v>1.4999999999999998</v>
      </c>
      <c r="Q265" s="71">
        <v>1.7000000000000002</v>
      </c>
      <c r="R265" s="72"/>
    </row>
    <row r="266" spans="1:18" ht="14.25" customHeight="1">
      <c r="A266" s="31">
        <v>845</v>
      </c>
      <c r="B266" s="10" t="s">
        <v>276</v>
      </c>
      <c r="C266" s="181">
        <v>19</v>
      </c>
      <c r="D266" s="68">
        <v>7.3599999999999994</v>
      </c>
      <c r="E266" s="69">
        <v>6.9</v>
      </c>
      <c r="F266" s="70">
        <v>-0.45999999999999908</v>
      </c>
      <c r="G266" s="68">
        <v>0.95</v>
      </c>
      <c r="H266" s="71">
        <v>0.95</v>
      </c>
      <c r="I266" s="72"/>
      <c r="J266" s="68">
        <v>0.95</v>
      </c>
      <c r="K266" s="71">
        <v>1.3</v>
      </c>
      <c r="L266" s="72">
        <v>0.35000000000000009</v>
      </c>
      <c r="M266" s="68">
        <v>0.40999999999999992</v>
      </c>
      <c r="N266" s="71">
        <v>0.40999999999999992</v>
      </c>
      <c r="O266" s="72"/>
      <c r="P266" s="68">
        <v>1</v>
      </c>
      <c r="Q266" s="71">
        <v>1</v>
      </c>
      <c r="R266" s="72"/>
    </row>
    <row r="267" spans="1:18" ht="14.25" customHeight="1">
      <c r="A267" s="31">
        <v>846</v>
      </c>
      <c r="B267" s="10" t="s">
        <v>277</v>
      </c>
      <c r="C267" s="181">
        <v>14</v>
      </c>
      <c r="D267" s="68">
        <v>9.86</v>
      </c>
      <c r="E267" s="69">
        <v>9.6999999999999993</v>
      </c>
      <c r="F267" s="70">
        <v>-0.16000000000000014</v>
      </c>
      <c r="G267" s="68">
        <v>1.05</v>
      </c>
      <c r="H267" s="71">
        <v>1.05</v>
      </c>
      <c r="I267" s="72"/>
      <c r="J267" s="68">
        <v>1.05</v>
      </c>
      <c r="K267" s="71">
        <v>1.3</v>
      </c>
      <c r="L267" s="72">
        <v>0.25</v>
      </c>
      <c r="M267" s="68">
        <v>0.6</v>
      </c>
      <c r="N267" s="71">
        <v>0.6</v>
      </c>
      <c r="O267" s="72"/>
      <c r="P267" s="68">
        <v>1.3</v>
      </c>
      <c r="Q267" s="71">
        <v>1.3</v>
      </c>
      <c r="R267" s="72"/>
    </row>
    <row r="268" spans="1:18" ht="14.25" customHeight="1">
      <c r="A268" s="31">
        <v>848</v>
      </c>
      <c r="B268" s="10" t="s">
        <v>278</v>
      </c>
      <c r="C268" s="181">
        <v>12</v>
      </c>
      <c r="D268" s="68">
        <v>9.11</v>
      </c>
      <c r="E268" s="69">
        <v>9.1</v>
      </c>
      <c r="F268" s="70">
        <v>-9.9999999999997868E-3</v>
      </c>
      <c r="G268" s="68">
        <v>1</v>
      </c>
      <c r="H268" s="71">
        <v>1</v>
      </c>
      <c r="I268" s="72"/>
      <c r="J268" s="68">
        <v>1</v>
      </c>
      <c r="K268" s="71">
        <v>1.3</v>
      </c>
      <c r="L268" s="72">
        <v>0.30000000000000004</v>
      </c>
      <c r="M268" s="68">
        <v>0.55000000000000004</v>
      </c>
      <c r="N268" s="71">
        <v>0.55000000000000004</v>
      </c>
      <c r="O268" s="72"/>
      <c r="P268" s="68">
        <v>1.1499999999999999</v>
      </c>
      <c r="Q268" s="71">
        <v>1.1499999999999999</v>
      </c>
      <c r="R268" s="72"/>
    </row>
    <row r="269" spans="1:18" ht="14.25" customHeight="1">
      <c r="A269" s="31">
        <v>849</v>
      </c>
      <c r="B269" s="22" t="s">
        <v>279</v>
      </c>
      <c r="C269" s="181">
        <v>16</v>
      </c>
      <c r="D269" s="68">
        <v>9.11</v>
      </c>
      <c r="E269" s="69">
        <v>9.5</v>
      </c>
      <c r="F269" s="70">
        <v>0.39000000000000057</v>
      </c>
      <c r="G269" s="68">
        <v>1</v>
      </c>
      <c r="H269" s="71">
        <v>1</v>
      </c>
      <c r="I269" s="72"/>
      <c r="J269" s="68">
        <v>1</v>
      </c>
      <c r="K269" s="71">
        <v>1.3000000000000003</v>
      </c>
      <c r="L269" s="72">
        <v>0.30000000000000027</v>
      </c>
      <c r="M269" s="68">
        <v>0.65</v>
      </c>
      <c r="N269" s="71">
        <v>0.65</v>
      </c>
      <c r="O269" s="72"/>
      <c r="P269" s="68">
        <v>1.1000000000000001</v>
      </c>
      <c r="Q269" s="71">
        <v>1.1000000000000001</v>
      </c>
      <c r="R269" s="72"/>
    </row>
    <row r="270" spans="1:18" ht="14.25" customHeight="1">
      <c r="A270" s="31">
        <v>850</v>
      </c>
      <c r="B270" s="10" t="s">
        <v>280</v>
      </c>
      <c r="C270" s="182">
        <v>13</v>
      </c>
      <c r="D270" s="68">
        <v>8.36</v>
      </c>
      <c r="E270" s="69">
        <v>9.4</v>
      </c>
      <c r="F270" s="70">
        <v>1.0400000000000009</v>
      </c>
      <c r="G270" s="68">
        <v>1.0999999999999999</v>
      </c>
      <c r="H270" s="71">
        <v>1.3</v>
      </c>
      <c r="I270" s="72">
        <v>0.20000000000000018</v>
      </c>
      <c r="J270" s="68">
        <v>1.0999999999999999</v>
      </c>
      <c r="K270" s="71">
        <v>1.3</v>
      </c>
      <c r="L270" s="72">
        <v>0.20000000000000018</v>
      </c>
      <c r="M270" s="68">
        <v>0.45000000000000007</v>
      </c>
      <c r="N270" s="71">
        <v>0.5</v>
      </c>
      <c r="O270" s="72">
        <v>4.9999999999999933E-2</v>
      </c>
      <c r="P270" s="68">
        <v>1.5500000000000003</v>
      </c>
      <c r="Q270" s="71">
        <v>1.6500000000000001</v>
      </c>
      <c r="R270" s="72"/>
    </row>
    <row r="271" spans="1:18" ht="14.25" customHeight="1">
      <c r="A271" s="31">
        <v>851</v>
      </c>
      <c r="B271" s="10" t="s">
        <v>281</v>
      </c>
      <c r="C271" s="181">
        <v>19</v>
      </c>
      <c r="D271" s="68">
        <v>8.36</v>
      </c>
      <c r="E271" s="69">
        <v>8.4</v>
      </c>
      <c r="F271" s="70">
        <v>4.0000000000000924E-2</v>
      </c>
      <c r="G271" s="68">
        <v>1.1200000000000001</v>
      </c>
      <c r="H271" s="71">
        <v>1.1200000000000001</v>
      </c>
      <c r="I271" s="72"/>
      <c r="J271" s="68">
        <v>1.1200000000000001</v>
      </c>
      <c r="K271" s="71">
        <v>1.3</v>
      </c>
      <c r="L271" s="72">
        <v>0.17999999999999994</v>
      </c>
      <c r="M271" s="68">
        <v>0.5</v>
      </c>
      <c r="N271" s="71">
        <v>0.5</v>
      </c>
      <c r="O271" s="72"/>
      <c r="P271" s="68">
        <v>1</v>
      </c>
      <c r="Q271" s="71">
        <v>1</v>
      </c>
      <c r="R271" s="72"/>
    </row>
    <row r="272" spans="1:18" ht="14.25" customHeight="1">
      <c r="A272" s="31">
        <v>853</v>
      </c>
      <c r="B272" s="10" t="s">
        <v>282</v>
      </c>
      <c r="C272" s="182">
        <v>2</v>
      </c>
      <c r="D272" s="68">
        <v>6.8600000000000012</v>
      </c>
      <c r="E272" s="69">
        <v>6.9</v>
      </c>
      <c r="F272" s="70">
        <v>3.9999999999999147E-2</v>
      </c>
      <c r="G272" s="68">
        <v>1.1499999999999999</v>
      </c>
      <c r="H272" s="71">
        <v>1.3</v>
      </c>
      <c r="I272" s="72">
        <v>0.15000000000000013</v>
      </c>
      <c r="J272" s="68">
        <v>1.1499999999999999</v>
      </c>
      <c r="K272" s="71">
        <v>1.3</v>
      </c>
      <c r="L272" s="72">
        <v>0.15000000000000013</v>
      </c>
      <c r="M272" s="68">
        <v>0.45000000000000007</v>
      </c>
      <c r="N272" s="71">
        <v>0.45000000000000007</v>
      </c>
      <c r="O272" s="72"/>
      <c r="P272" s="68">
        <v>1.1000000000000001</v>
      </c>
      <c r="Q272" s="71">
        <v>1.1000000000000001</v>
      </c>
      <c r="R272" s="72">
        <v>0.40000000000000013</v>
      </c>
    </row>
    <row r="273" spans="1:18" ht="14.25" customHeight="1">
      <c r="A273" s="31">
        <v>854</v>
      </c>
      <c r="B273" s="10" t="s">
        <v>199</v>
      </c>
      <c r="C273" s="181">
        <v>19</v>
      </c>
      <c r="D273" s="68">
        <v>8.6099999999999977</v>
      </c>
      <c r="E273" s="69">
        <v>9</v>
      </c>
      <c r="F273" s="70">
        <v>0.39000000000000234</v>
      </c>
      <c r="G273" s="68">
        <v>1.2500000000000002</v>
      </c>
      <c r="H273" s="71">
        <v>1.2500000000000002</v>
      </c>
      <c r="I273" s="72"/>
      <c r="J273" s="68">
        <v>1.25</v>
      </c>
      <c r="K273" s="71">
        <v>1.3</v>
      </c>
      <c r="L273" s="72">
        <v>5.0000000000000044E-2</v>
      </c>
      <c r="M273" s="68">
        <v>0.40999999999999992</v>
      </c>
      <c r="N273" s="71">
        <v>0.40999999999999992</v>
      </c>
      <c r="O273" s="72"/>
      <c r="P273" s="68">
        <v>1.2</v>
      </c>
      <c r="Q273" s="71">
        <v>1.2</v>
      </c>
      <c r="R273" s="72"/>
    </row>
    <row r="274" spans="1:18" ht="14.25" customHeight="1">
      <c r="A274" s="31">
        <v>857</v>
      </c>
      <c r="B274" s="10" t="s">
        <v>283</v>
      </c>
      <c r="C274" s="181">
        <v>11</v>
      </c>
      <c r="D274" s="68">
        <v>9.36</v>
      </c>
      <c r="E274" s="69">
        <v>9.4</v>
      </c>
      <c r="F274" s="70">
        <v>4.0000000000000924E-2</v>
      </c>
      <c r="G274" s="68">
        <v>1.1499999999999999</v>
      </c>
      <c r="H274" s="71">
        <v>1.1499999999999999</v>
      </c>
      <c r="I274" s="72"/>
      <c r="J274" s="68">
        <v>1.1499999999999999</v>
      </c>
      <c r="K274" s="71">
        <v>1.3</v>
      </c>
      <c r="L274" s="72">
        <v>0.15000000000000013</v>
      </c>
      <c r="M274" s="68">
        <v>0.65</v>
      </c>
      <c r="N274" s="71">
        <v>0.65</v>
      </c>
      <c r="O274" s="72"/>
      <c r="P274" s="68">
        <v>1.25</v>
      </c>
      <c r="Q274" s="71">
        <v>1.25</v>
      </c>
      <c r="R274" s="72"/>
    </row>
    <row r="275" spans="1:18" ht="14.25" customHeight="1">
      <c r="A275" s="31">
        <v>858</v>
      </c>
      <c r="B275" s="10" t="s">
        <v>284</v>
      </c>
      <c r="C275" s="181">
        <v>1</v>
      </c>
      <c r="D275" s="68">
        <v>7.1099999999999994</v>
      </c>
      <c r="E275" s="69">
        <v>7.1</v>
      </c>
      <c r="F275" s="70">
        <v>-9.9999999999997868E-3</v>
      </c>
      <c r="G275" s="68">
        <v>1.1499999999999999</v>
      </c>
      <c r="H275" s="71">
        <v>1.1499999999999999</v>
      </c>
      <c r="I275" s="72"/>
      <c r="J275" s="68">
        <v>1.1499999999999999</v>
      </c>
      <c r="K275" s="71">
        <v>1.3</v>
      </c>
      <c r="L275" s="72">
        <v>0.15000000000000013</v>
      </c>
      <c r="M275" s="68">
        <v>0.48</v>
      </c>
      <c r="N275" s="71">
        <v>0.48</v>
      </c>
      <c r="O275" s="72"/>
      <c r="P275" s="68">
        <v>1.3500000000000003</v>
      </c>
      <c r="Q275" s="71">
        <v>1.3500000000000003</v>
      </c>
      <c r="R275" s="72"/>
    </row>
    <row r="276" spans="1:18" ht="14.25" customHeight="1">
      <c r="A276" s="31">
        <v>859</v>
      </c>
      <c r="B276" s="10" t="s">
        <v>285</v>
      </c>
      <c r="C276" s="181">
        <v>17</v>
      </c>
      <c r="D276" s="68">
        <v>9.36</v>
      </c>
      <c r="E276" s="69">
        <v>9.9</v>
      </c>
      <c r="F276" s="70">
        <v>0.54000000000000092</v>
      </c>
      <c r="G276" s="68">
        <v>1.1200000000000001</v>
      </c>
      <c r="H276" s="71">
        <v>1.1200000000000001</v>
      </c>
      <c r="I276" s="72"/>
      <c r="J276" s="68">
        <v>1.1199999999999999</v>
      </c>
      <c r="K276" s="71">
        <v>1.3</v>
      </c>
      <c r="L276" s="72">
        <v>0.18000000000000016</v>
      </c>
      <c r="M276" s="68">
        <v>0.54</v>
      </c>
      <c r="N276" s="71">
        <v>0.54</v>
      </c>
      <c r="O276" s="72"/>
      <c r="P276" s="68">
        <v>1.1200000000000001</v>
      </c>
      <c r="Q276" s="71">
        <v>1.1200000000000001</v>
      </c>
      <c r="R276" s="72"/>
    </row>
    <row r="277" spans="1:18" ht="14.25" customHeight="1">
      <c r="A277" s="31">
        <v>886</v>
      </c>
      <c r="B277" s="10" t="s">
        <v>286</v>
      </c>
      <c r="C277" s="181">
        <v>4</v>
      </c>
      <c r="D277" s="68">
        <v>8.8600000000000012</v>
      </c>
      <c r="E277" s="69">
        <v>8.9</v>
      </c>
      <c r="F277" s="70">
        <v>3.9999999999999147E-2</v>
      </c>
      <c r="G277" s="68">
        <v>1.3000000000000003</v>
      </c>
      <c r="H277" s="71">
        <v>1.3000000000000003</v>
      </c>
      <c r="I277" s="72"/>
      <c r="J277" s="68">
        <v>1.3</v>
      </c>
      <c r="K277" s="71">
        <v>1.3</v>
      </c>
      <c r="L277" s="72"/>
      <c r="M277" s="68">
        <v>0.55000000000000004</v>
      </c>
      <c r="N277" s="71">
        <v>0.55000000000000004</v>
      </c>
      <c r="O277" s="72"/>
      <c r="P277" s="68">
        <v>1.1000000000000001</v>
      </c>
      <c r="Q277" s="71">
        <v>1.1000000000000001</v>
      </c>
      <c r="R277" s="72"/>
    </row>
    <row r="278" spans="1:18" ht="14.25" customHeight="1">
      <c r="A278" s="31">
        <v>887</v>
      </c>
      <c r="B278" s="10" t="s">
        <v>287</v>
      </c>
      <c r="C278" s="181">
        <v>6</v>
      </c>
      <c r="D278" s="68">
        <v>9.36</v>
      </c>
      <c r="E278" s="69">
        <v>10.299999999999999</v>
      </c>
      <c r="F278" s="70">
        <v>0.9399999999999995</v>
      </c>
      <c r="G278" s="68">
        <v>1.2</v>
      </c>
      <c r="H278" s="71">
        <v>1.2</v>
      </c>
      <c r="I278" s="72"/>
      <c r="J278" s="68">
        <v>1.2</v>
      </c>
      <c r="K278" s="71">
        <v>1.3</v>
      </c>
      <c r="L278" s="72">
        <v>0.10000000000000009</v>
      </c>
      <c r="M278" s="68">
        <v>0.65</v>
      </c>
      <c r="N278" s="71">
        <v>0.65</v>
      </c>
      <c r="O278" s="72"/>
      <c r="P278" s="68">
        <v>1.25</v>
      </c>
      <c r="Q278" s="71">
        <v>1.25</v>
      </c>
      <c r="R278" s="72"/>
    </row>
    <row r="279" spans="1:18" ht="14.25" customHeight="1">
      <c r="A279" s="31">
        <v>889</v>
      </c>
      <c r="B279" s="10" t="s">
        <v>288</v>
      </c>
      <c r="C279" s="181">
        <v>17</v>
      </c>
      <c r="D279" s="68">
        <v>7.86</v>
      </c>
      <c r="E279" s="69">
        <v>8.4</v>
      </c>
      <c r="F279" s="70">
        <v>0.54</v>
      </c>
      <c r="G279" s="68">
        <v>1.1000000000000001</v>
      </c>
      <c r="H279" s="71">
        <v>1.1000000000000001</v>
      </c>
      <c r="I279" s="72"/>
      <c r="J279" s="68">
        <v>1.1000000000000001</v>
      </c>
      <c r="K279" s="71">
        <v>1.3</v>
      </c>
      <c r="L279" s="72">
        <v>0.19999999999999996</v>
      </c>
      <c r="M279" s="68">
        <v>0.45000000000000007</v>
      </c>
      <c r="N279" s="71">
        <v>0.45000000000000007</v>
      </c>
      <c r="O279" s="72"/>
      <c r="P279" s="68">
        <v>1.25</v>
      </c>
      <c r="Q279" s="71">
        <v>1.25</v>
      </c>
      <c r="R279" s="72"/>
    </row>
    <row r="280" spans="1:18" ht="14.25" customHeight="1">
      <c r="A280" s="31">
        <v>890</v>
      </c>
      <c r="B280" s="10" t="s">
        <v>289</v>
      </c>
      <c r="C280" s="181">
        <v>19</v>
      </c>
      <c r="D280" s="68">
        <v>8.36</v>
      </c>
      <c r="E280" s="69">
        <v>8.4</v>
      </c>
      <c r="F280" s="70">
        <v>4.0000000000000924E-2</v>
      </c>
      <c r="G280" s="68">
        <v>1.25</v>
      </c>
      <c r="H280" s="71">
        <v>1.3</v>
      </c>
      <c r="I280" s="72">
        <v>5.0000000000000044E-2</v>
      </c>
      <c r="J280" s="68">
        <v>1.25</v>
      </c>
      <c r="K280" s="71">
        <v>1.3</v>
      </c>
      <c r="L280" s="72">
        <v>5.0000000000000044E-2</v>
      </c>
      <c r="M280" s="68">
        <v>0.65000000000000013</v>
      </c>
      <c r="N280" s="71">
        <v>0.65000000000000013</v>
      </c>
      <c r="O280" s="72"/>
      <c r="P280" s="68">
        <v>1.6</v>
      </c>
      <c r="Q280" s="71">
        <v>1.6</v>
      </c>
      <c r="R280" s="72"/>
    </row>
    <row r="281" spans="1:18" ht="14.25" customHeight="1">
      <c r="A281" s="31">
        <v>892</v>
      </c>
      <c r="B281" s="10" t="s">
        <v>290</v>
      </c>
      <c r="C281" s="181">
        <v>13</v>
      </c>
      <c r="D281" s="68">
        <v>8.86</v>
      </c>
      <c r="E281" s="69">
        <v>9</v>
      </c>
      <c r="F281" s="70">
        <v>0.14000000000000057</v>
      </c>
      <c r="G281" s="68">
        <v>1.0500000000000003</v>
      </c>
      <c r="H281" s="71">
        <v>1.3</v>
      </c>
      <c r="I281" s="72">
        <v>0.24999999999999978</v>
      </c>
      <c r="J281" s="68">
        <v>1.0500000000000003</v>
      </c>
      <c r="K281" s="71">
        <v>1.3</v>
      </c>
      <c r="L281" s="72">
        <v>0.24999999999999978</v>
      </c>
      <c r="M281" s="68">
        <v>0.48</v>
      </c>
      <c r="N281" s="71">
        <v>0.48</v>
      </c>
      <c r="O281" s="72"/>
      <c r="P281" s="68">
        <v>1.2</v>
      </c>
      <c r="Q281" s="71">
        <v>1.3</v>
      </c>
      <c r="R281" s="72">
        <v>0.15000000000000013</v>
      </c>
    </row>
    <row r="282" spans="1:18" ht="14.25" customHeight="1">
      <c r="A282" s="31">
        <v>893</v>
      </c>
      <c r="B282" s="10" t="s">
        <v>291</v>
      </c>
      <c r="C282" s="181">
        <v>15</v>
      </c>
      <c r="D282" s="68">
        <v>8.61</v>
      </c>
      <c r="E282" s="69">
        <v>8.6</v>
      </c>
      <c r="F282" s="70">
        <v>-9.9999999999997868E-3</v>
      </c>
      <c r="G282" s="68">
        <v>1</v>
      </c>
      <c r="H282" s="71">
        <v>1</v>
      </c>
      <c r="I282" s="72"/>
      <c r="J282" s="68">
        <v>1</v>
      </c>
      <c r="K282" s="71">
        <v>1.3</v>
      </c>
      <c r="L282" s="72">
        <v>0.30000000000000004</v>
      </c>
      <c r="M282" s="68">
        <v>0.5</v>
      </c>
      <c r="N282" s="71">
        <v>0.5</v>
      </c>
      <c r="O282" s="72"/>
      <c r="P282" s="68">
        <v>1.3</v>
      </c>
      <c r="Q282" s="71">
        <v>1.3</v>
      </c>
      <c r="R282" s="72"/>
    </row>
    <row r="283" spans="1:18" ht="14.25" customHeight="1">
      <c r="A283" s="31">
        <v>895</v>
      </c>
      <c r="B283" s="10" t="s">
        <v>292</v>
      </c>
      <c r="C283" s="181">
        <v>2</v>
      </c>
      <c r="D283" s="68">
        <v>8.11</v>
      </c>
      <c r="E283" s="69">
        <v>8.6</v>
      </c>
      <c r="F283" s="70">
        <v>0.49000000000000021</v>
      </c>
      <c r="G283" s="68">
        <v>1.03</v>
      </c>
      <c r="H283" s="71">
        <v>1.03</v>
      </c>
      <c r="I283" s="72"/>
      <c r="J283" s="68">
        <v>1.03</v>
      </c>
      <c r="K283" s="71">
        <v>1.3</v>
      </c>
      <c r="L283" s="72">
        <v>0.27</v>
      </c>
      <c r="M283" s="68">
        <v>0.45000000000000007</v>
      </c>
      <c r="N283" s="71">
        <v>0.45000000000000007</v>
      </c>
      <c r="O283" s="72"/>
      <c r="P283" s="68">
        <v>1.1200000000000001</v>
      </c>
      <c r="Q283" s="71">
        <v>1.1200000000000001</v>
      </c>
      <c r="R283" s="72"/>
    </row>
    <row r="284" spans="1:18" ht="14.25" customHeight="1">
      <c r="A284" s="31">
        <v>905</v>
      </c>
      <c r="B284" s="10" t="s">
        <v>294</v>
      </c>
      <c r="C284" s="181">
        <v>15</v>
      </c>
      <c r="D284" s="68">
        <v>8.36</v>
      </c>
      <c r="E284" s="69">
        <v>8.4</v>
      </c>
      <c r="F284" s="70">
        <v>4.0000000000000924E-2</v>
      </c>
      <c r="G284" s="68">
        <v>1.25</v>
      </c>
      <c r="H284" s="71">
        <v>1.25</v>
      </c>
      <c r="I284" s="72"/>
      <c r="J284" s="68">
        <v>1.25</v>
      </c>
      <c r="K284" s="71">
        <v>1.3</v>
      </c>
      <c r="L284" s="72">
        <v>5.0000000000000044E-2</v>
      </c>
      <c r="M284" s="68">
        <v>0.5</v>
      </c>
      <c r="N284" s="71">
        <v>0.5</v>
      </c>
      <c r="O284" s="72"/>
      <c r="P284" s="68">
        <v>1.1000000000000001</v>
      </c>
      <c r="Q284" s="71">
        <v>1.1000000000000001</v>
      </c>
      <c r="R284" s="72"/>
    </row>
    <row r="285" spans="1:18" ht="14.25" customHeight="1">
      <c r="A285" s="31">
        <v>908</v>
      </c>
      <c r="B285" s="10" t="s">
        <v>295</v>
      </c>
      <c r="C285" s="181">
        <v>6</v>
      </c>
      <c r="D285" s="68">
        <v>7.61</v>
      </c>
      <c r="E285" s="69">
        <v>8.9</v>
      </c>
      <c r="F285" s="70">
        <v>1.29</v>
      </c>
      <c r="G285" s="68">
        <v>1.4000000000000001</v>
      </c>
      <c r="H285" s="71">
        <v>1.4000000000000001</v>
      </c>
      <c r="I285" s="72"/>
      <c r="J285" s="68">
        <v>1.4000000000000001</v>
      </c>
      <c r="K285" s="71">
        <v>1.4000000000000001</v>
      </c>
      <c r="L285" s="72"/>
      <c r="M285" s="68">
        <v>0.6</v>
      </c>
      <c r="N285" s="71">
        <v>0.6</v>
      </c>
      <c r="O285" s="72"/>
      <c r="P285" s="68">
        <v>1.1000000000000001</v>
      </c>
      <c r="Q285" s="71">
        <v>1.1000000000000001</v>
      </c>
      <c r="R285" s="72"/>
    </row>
    <row r="286" spans="1:18" ht="14.25" customHeight="1">
      <c r="A286" s="31">
        <v>915</v>
      </c>
      <c r="B286" s="10" t="s">
        <v>297</v>
      </c>
      <c r="C286" s="181">
        <v>11</v>
      </c>
      <c r="D286" s="68">
        <v>8.36</v>
      </c>
      <c r="E286" s="69">
        <v>8.8000000000000007</v>
      </c>
      <c r="F286" s="70">
        <v>0.44000000000000128</v>
      </c>
      <c r="G286" s="68">
        <v>1.45</v>
      </c>
      <c r="H286" s="71">
        <v>1.45</v>
      </c>
      <c r="I286" s="72"/>
      <c r="J286" s="68">
        <v>1.4499999999999997</v>
      </c>
      <c r="K286" s="71">
        <v>1.4499999999999997</v>
      </c>
      <c r="L286" s="72"/>
      <c r="M286" s="68">
        <v>0.5</v>
      </c>
      <c r="N286" s="71">
        <v>0.55000000000000016</v>
      </c>
      <c r="O286" s="72">
        <v>5.0000000000000155E-2</v>
      </c>
      <c r="P286" s="68">
        <v>1</v>
      </c>
      <c r="Q286" s="71">
        <v>1.1000000000000001</v>
      </c>
      <c r="R286" s="72"/>
    </row>
    <row r="287" spans="1:18" ht="14.25" customHeight="1">
      <c r="A287" s="31">
        <v>918</v>
      </c>
      <c r="B287" s="10" t="s">
        <v>298</v>
      </c>
      <c r="C287" s="181">
        <v>2</v>
      </c>
      <c r="D287" s="68">
        <v>9.61</v>
      </c>
      <c r="E287" s="69">
        <v>9.5</v>
      </c>
      <c r="F287" s="70">
        <v>-0.10999999999999943</v>
      </c>
      <c r="G287" s="68">
        <v>1.2</v>
      </c>
      <c r="H287" s="71">
        <v>1.2</v>
      </c>
      <c r="I287" s="72"/>
      <c r="J287" s="68">
        <v>1.2</v>
      </c>
      <c r="K287" s="71">
        <v>1.3</v>
      </c>
      <c r="L287" s="72">
        <v>0.10000000000000009</v>
      </c>
      <c r="M287" s="68">
        <v>0.55000000000000004</v>
      </c>
      <c r="N287" s="71">
        <v>0.55000000000000004</v>
      </c>
      <c r="O287" s="72"/>
      <c r="P287" s="68">
        <v>1.9999999999999998</v>
      </c>
      <c r="Q287" s="71">
        <v>1.9999999999999998</v>
      </c>
      <c r="R287" s="72"/>
    </row>
    <row r="288" spans="1:18" ht="14.25" customHeight="1">
      <c r="A288" s="31">
        <v>921</v>
      </c>
      <c r="B288" s="10" t="s">
        <v>299</v>
      </c>
      <c r="C288" s="181">
        <v>11</v>
      </c>
      <c r="D288" s="68">
        <v>9.11</v>
      </c>
      <c r="E288" s="69">
        <v>9.2000000000000011</v>
      </c>
      <c r="F288" s="70">
        <v>9.0000000000001634E-2</v>
      </c>
      <c r="G288" s="68">
        <v>1.25</v>
      </c>
      <c r="H288" s="71">
        <v>1.25</v>
      </c>
      <c r="I288" s="72"/>
      <c r="J288" s="68">
        <v>1.2500000000000002</v>
      </c>
      <c r="K288" s="71">
        <v>1.3</v>
      </c>
      <c r="L288" s="72">
        <v>4.9999999999999822E-2</v>
      </c>
      <c r="M288" s="68">
        <v>0.8</v>
      </c>
      <c r="N288" s="71">
        <v>0.8</v>
      </c>
      <c r="O288" s="72"/>
      <c r="P288" s="68">
        <v>1.4999999999999998</v>
      </c>
      <c r="Q288" s="71">
        <v>1.4999999999999998</v>
      </c>
      <c r="R288" s="72"/>
    </row>
    <row r="289" spans="1:18" ht="14.25" customHeight="1">
      <c r="A289" s="31">
        <v>922</v>
      </c>
      <c r="B289" s="10" t="s">
        <v>300</v>
      </c>
      <c r="C289" s="181">
        <v>6</v>
      </c>
      <c r="D289" s="68">
        <v>9.36</v>
      </c>
      <c r="E289" s="69">
        <v>9.3000000000000007</v>
      </c>
      <c r="F289" s="70">
        <v>-5.9999999999998721E-2</v>
      </c>
      <c r="G289" s="68">
        <v>1.25</v>
      </c>
      <c r="H289" s="71">
        <v>1.25</v>
      </c>
      <c r="I289" s="72"/>
      <c r="J289" s="68">
        <v>1.2500000000000002</v>
      </c>
      <c r="K289" s="71">
        <v>1.3</v>
      </c>
      <c r="L289" s="72">
        <v>4.9999999999999822E-2</v>
      </c>
      <c r="M289" s="68">
        <v>0.54999999999999993</v>
      </c>
      <c r="N289" s="71">
        <v>0.55000000000000004</v>
      </c>
      <c r="O289" s="72"/>
      <c r="P289" s="68">
        <v>1.4</v>
      </c>
      <c r="Q289" s="71">
        <v>1.4</v>
      </c>
      <c r="R289" s="72"/>
    </row>
    <row r="290" spans="1:18" ht="14.25" customHeight="1">
      <c r="A290" s="31">
        <v>924</v>
      </c>
      <c r="B290" s="10" t="s">
        <v>301</v>
      </c>
      <c r="C290" s="181">
        <v>16</v>
      </c>
      <c r="D290" s="68">
        <v>9.86</v>
      </c>
      <c r="E290" s="69">
        <v>9.8000000000000007</v>
      </c>
      <c r="F290" s="70">
        <v>-5.9999999999998721E-2</v>
      </c>
      <c r="G290" s="68">
        <v>0.95</v>
      </c>
      <c r="H290" s="71">
        <v>0.95</v>
      </c>
      <c r="I290" s="72"/>
      <c r="J290" s="68">
        <v>0.94999999999999984</v>
      </c>
      <c r="K290" s="71">
        <v>1.3</v>
      </c>
      <c r="L290" s="72">
        <v>0.3500000000000002</v>
      </c>
      <c r="M290" s="68">
        <v>0.6</v>
      </c>
      <c r="N290" s="71">
        <v>0.6</v>
      </c>
      <c r="O290" s="72"/>
      <c r="P290" s="68">
        <v>1.05</v>
      </c>
      <c r="Q290" s="71">
        <v>1.05</v>
      </c>
      <c r="R290" s="72"/>
    </row>
    <row r="291" spans="1:18" ht="14.25" customHeight="1">
      <c r="A291" s="31">
        <v>925</v>
      </c>
      <c r="B291" s="10" t="s">
        <v>302</v>
      </c>
      <c r="C291" s="181">
        <v>11</v>
      </c>
      <c r="D291" s="68">
        <v>8.3599999999999977</v>
      </c>
      <c r="E291" s="69">
        <v>8.4</v>
      </c>
      <c r="F291" s="70">
        <v>4.00000000000027E-2</v>
      </c>
      <c r="G291" s="68">
        <v>0.93</v>
      </c>
      <c r="H291" s="71">
        <v>0.93</v>
      </c>
      <c r="I291" s="72"/>
      <c r="J291" s="68">
        <v>0.93</v>
      </c>
      <c r="K291" s="71">
        <v>1.3</v>
      </c>
      <c r="L291" s="72">
        <v>0.37</v>
      </c>
      <c r="M291" s="68">
        <v>0.45000000000000007</v>
      </c>
      <c r="N291" s="71">
        <v>0.45000000000000007</v>
      </c>
      <c r="O291" s="72"/>
      <c r="P291" s="68">
        <v>1</v>
      </c>
      <c r="Q291" s="71">
        <v>1</v>
      </c>
      <c r="R291" s="72"/>
    </row>
    <row r="292" spans="1:18" ht="14.25" customHeight="1">
      <c r="A292" s="31">
        <v>927</v>
      </c>
      <c r="B292" s="10" t="s">
        <v>303</v>
      </c>
      <c r="C292" s="181">
        <v>1</v>
      </c>
      <c r="D292" s="68">
        <v>7.86</v>
      </c>
      <c r="E292" s="69">
        <v>7.8</v>
      </c>
      <c r="F292" s="70">
        <v>-6.0000000000000497E-2</v>
      </c>
      <c r="G292" s="68">
        <v>0.95</v>
      </c>
      <c r="H292" s="71">
        <v>0.95</v>
      </c>
      <c r="I292" s="72"/>
      <c r="J292" s="68">
        <v>0.95</v>
      </c>
      <c r="K292" s="71">
        <v>1.3</v>
      </c>
      <c r="L292" s="72">
        <v>0.35000000000000009</v>
      </c>
      <c r="M292" s="68">
        <v>0.45000000000000007</v>
      </c>
      <c r="N292" s="71">
        <v>0.45000000000000007</v>
      </c>
      <c r="O292" s="72"/>
      <c r="P292" s="68">
        <v>1</v>
      </c>
      <c r="Q292" s="71">
        <v>1</v>
      </c>
      <c r="R292" s="72"/>
    </row>
    <row r="293" spans="1:18" ht="14.25" customHeight="1">
      <c r="A293" s="31">
        <v>931</v>
      </c>
      <c r="B293" s="10" t="s">
        <v>304</v>
      </c>
      <c r="C293" s="181">
        <v>13</v>
      </c>
      <c r="D293" s="68">
        <v>8.36</v>
      </c>
      <c r="E293" s="69">
        <v>8.4</v>
      </c>
      <c r="F293" s="70">
        <v>4.0000000000000924E-2</v>
      </c>
      <c r="G293" s="68">
        <v>0.93</v>
      </c>
      <c r="H293" s="71">
        <v>0.93</v>
      </c>
      <c r="I293" s="72"/>
      <c r="J293" s="68">
        <v>0.93</v>
      </c>
      <c r="K293" s="71">
        <v>1.3</v>
      </c>
      <c r="L293" s="72">
        <v>0.37</v>
      </c>
      <c r="M293" s="68">
        <v>0.5</v>
      </c>
      <c r="N293" s="71">
        <v>0.5</v>
      </c>
      <c r="O293" s="72"/>
      <c r="P293" s="68">
        <v>1.1000000000000001</v>
      </c>
      <c r="Q293" s="71">
        <v>1.1000000000000001</v>
      </c>
      <c r="R293" s="72"/>
    </row>
    <row r="294" spans="1:18" ht="14.25" customHeight="1">
      <c r="A294" s="31">
        <v>934</v>
      </c>
      <c r="B294" s="10" t="s">
        <v>305</v>
      </c>
      <c r="C294" s="181">
        <v>14</v>
      </c>
      <c r="D294" s="68">
        <v>9.61</v>
      </c>
      <c r="E294" s="69">
        <v>9.6</v>
      </c>
      <c r="F294" s="70">
        <v>-9.9999999999997868E-3</v>
      </c>
      <c r="G294" s="68">
        <v>1.1000000000000001</v>
      </c>
      <c r="H294" s="71">
        <v>1.1000000000000001</v>
      </c>
      <c r="I294" s="72"/>
      <c r="J294" s="68">
        <v>1.1000000000000001</v>
      </c>
      <c r="K294" s="71">
        <v>1.3</v>
      </c>
      <c r="L294" s="72">
        <v>0.19999999999999996</v>
      </c>
      <c r="M294" s="68">
        <v>0.65</v>
      </c>
      <c r="N294" s="71">
        <v>0.65</v>
      </c>
      <c r="O294" s="72"/>
      <c r="P294" s="68">
        <v>1.3</v>
      </c>
      <c r="Q294" s="71">
        <v>1.3</v>
      </c>
      <c r="R294" s="72"/>
    </row>
    <row r="295" spans="1:18" ht="14.25" customHeight="1">
      <c r="A295" s="31">
        <v>935</v>
      </c>
      <c r="B295" s="10" t="s">
        <v>306</v>
      </c>
      <c r="C295" s="181">
        <v>8</v>
      </c>
      <c r="D295" s="68">
        <v>8.86</v>
      </c>
      <c r="E295" s="69">
        <v>9.9</v>
      </c>
      <c r="F295" s="70">
        <v>1.0400000000000009</v>
      </c>
      <c r="G295" s="68">
        <v>1.25</v>
      </c>
      <c r="H295" s="71">
        <v>1.3</v>
      </c>
      <c r="I295" s="72">
        <v>5.0000000000000044E-2</v>
      </c>
      <c r="J295" s="68">
        <v>1.25</v>
      </c>
      <c r="K295" s="71">
        <v>1.3000000000000003</v>
      </c>
      <c r="L295" s="72">
        <v>5.0000000000000266E-2</v>
      </c>
      <c r="M295" s="68">
        <v>0.5</v>
      </c>
      <c r="N295" s="71">
        <v>0.5</v>
      </c>
      <c r="O295" s="72"/>
      <c r="P295" s="68">
        <v>1.1499999999999999</v>
      </c>
      <c r="Q295" s="71">
        <v>1.2000000000000002</v>
      </c>
      <c r="R295" s="72"/>
    </row>
    <row r="296" spans="1:18" ht="14.25" customHeight="1">
      <c r="A296" s="31">
        <v>936</v>
      </c>
      <c r="B296" s="10" t="s">
        <v>307</v>
      </c>
      <c r="C296" s="181">
        <v>6</v>
      </c>
      <c r="D296" s="68">
        <v>8.61</v>
      </c>
      <c r="E296" s="69">
        <v>8.6</v>
      </c>
      <c r="F296" s="70">
        <v>-9.9999999999997868E-3</v>
      </c>
      <c r="G296" s="68">
        <v>0.93</v>
      </c>
      <c r="H296" s="71">
        <v>0.93</v>
      </c>
      <c r="I296" s="72"/>
      <c r="J296" s="68">
        <v>0.93</v>
      </c>
      <c r="K296" s="71">
        <v>1.3</v>
      </c>
      <c r="L296" s="72">
        <v>0.37</v>
      </c>
      <c r="M296" s="68">
        <v>0.45000000000000007</v>
      </c>
      <c r="N296" s="71">
        <v>0.45000000000000007</v>
      </c>
      <c r="O296" s="72"/>
      <c r="P296" s="68">
        <v>1</v>
      </c>
      <c r="Q296" s="71">
        <v>1</v>
      </c>
      <c r="R296" s="72"/>
    </row>
    <row r="297" spans="1:18" ht="14.25" customHeight="1">
      <c r="A297" s="31">
        <v>946</v>
      </c>
      <c r="B297" s="10" t="s">
        <v>308</v>
      </c>
      <c r="C297" s="181">
        <v>15</v>
      </c>
      <c r="D297" s="68">
        <v>8.8600000000000012</v>
      </c>
      <c r="E297" s="69">
        <v>9.1999999999999993</v>
      </c>
      <c r="F297" s="70">
        <v>0.33999999999999808</v>
      </c>
      <c r="G297" s="68">
        <v>1</v>
      </c>
      <c r="H297" s="71">
        <v>1</v>
      </c>
      <c r="I297" s="72"/>
      <c r="J297" s="68">
        <v>1</v>
      </c>
      <c r="K297" s="71">
        <v>1.3</v>
      </c>
      <c r="L297" s="72">
        <v>0.30000000000000004</v>
      </c>
      <c r="M297" s="68">
        <v>0.5</v>
      </c>
      <c r="N297" s="71">
        <v>0.5</v>
      </c>
      <c r="O297" s="72"/>
      <c r="P297" s="68">
        <v>1.25</v>
      </c>
      <c r="Q297" s="71">
        <v>1.3</v>
      </c>
      <c r="R297" s="72"/>
    </row>
    <row r="298" spans="1:18" ht="14.25" customHeight="1">
      <c r="A298" s="31">
        <v>976</v>
      </c>
      <c r="B298" s="10" t="s">
        <v>309</v>
      </c>
      <c r="C298" s="181">
        <v>19</v>
      </c>
      <c r="D298" s="68">
        <v>7.3599999999999994</v>
      </c>
      <c r="E298" s="69">
        <v>8.4</v>
      </c>
      <c r="F298" s="70">
        <v>1.0400000000000009</v>
      </c>
      <c r="G298" s="68">
        <v>1.1000000000000001</v>
      </c>
      <c r="H298" s="71">
        <v>1.1000000000000001</v>
      </c>
      <c r="I298" s="72"/>
      <c r="J298" s="68">
        <v>1.1000000000000001</v>
      </c>
      <c r="K298" s="71">
        <v>1.3</v>
      </c>
      <c r="L298" s="72">
        <v>0.19999999999999996</v>
      </c>
      <c r="M298" s="68">
        <v>0.5</v>
      </c>
      <c r="N298" s="71">
        <v>0.5</v>
      </c>
      <c r="O298" s="72"/>
      <c r="P298" s="68">
        <v>1.3</v>
      </c>
      <c r="Q298" s="71">
        <v>1.3</v>
      </c>
      <c r="R298" s="72"/>
    </row>
    <row r="299" spans="1:18" ht="14.25" customHeight="1">
      <c r="A299" s="31">
        <v>977</v>
      </c>
      <c r="B299" s="10" t="s">
        <v>310</v>
      </c>
      <c r="C299" s="181">
        <v>17</v>
      </c>
      <c r="D299" s="68">
        <v>10.36</v>
      </c>
      <c r="E299" s="69">
        <v>10.3</v>
      </c>
      <c r="F299" s="70">
        <v>-5.9999999999998721E-2</v>
      </c>
      <c r="G299" s="68">
        <v>1.3000000000000003</v>
      </c>
      <c r="H299" s="71">
        <v>1.3000000000000003</v>
      </c>
      <c r="I299" s="72"/>
      <c r="J299" s="68">
        <v>1.3</v>
      </c>
      <c r="K299" s="71">
        <v>1.3</v>
      </c>
      <c r="L299" s="72"/>
      <c r="M299" s="68">
        <v>0.70000000000000007</v>
      </c>
      <c r="N299" s="71">
        <v>0.70000000000000007</v>
      </c>
      <c r="O299" s="72"/>
      <c r="P299" s="68">
        <v>1.1499999999999999</v>
      </c>
      <c r="Q299" s="71">
        <v>1.1499999999999999</v>
      </c>
      <c r="R299" s="72"/>
    </row>
    <row r="300" spans="1:18" ht="14.25" customHeight="1">
      <c r="A300" s="31">
        <v>980</v>
      </c>
      <c r="B300" s="10" t="s">
        <v>311</v>
      </c>
      <c r="C300" s="181">
        <v>6</v>
      </c>
      <c r="D300" s="68">
        <v>7.86</v>
      </c>
      <c r="E300" s="69">
        <v>8.4</v>
      </c>
      <c r="F300" s="70">
        <v>0.54</v>
      </c>
      <c r="G300" s="68">
        <v>0.93</v>
      </c>
      <c r="H300" s="71">
        <v>0.98</v>
      </c>
      <c r="I300" s="72">
        <v>4.9999999999999933E-2</v>
      </c>
      <c r="J300" s="68">
        <v>0.93</v>
      </c>
      <c r="K300" s="71">
        <v>1.3</v>
      </c>
      <c r="L300" s="72">
        <v>0.37</v>
      </c>
      <c r="M300" s="68">
        <v>0.40999999999999992</v>
      </c>
      <c r="N300" s="71">
        <v>0.40999999999999992</v>
      </c>
      <c r="O300" s="72"/>
      <c r="P300" s="68">
        <v>1</v>
      </c>
      <c r="Q300" s="71">
        <v>1</v>
      </c>
      <c r="R300" s="72"/>
    </row>
    <row r="301" spans="1:18" ht="14.25" customHeight="1">
      <c r="A301" s="31">
        <v>981</v>
      </c>
      <c r="B301" s="22" t="s">
        <v>312</v>
      </c>
      <c r="C301" s="181">
        <v>5</v>
      </c>
      <c r="D301" s="68">
        <v>9.36</v>
      </c>
      <c r="E301" s="69">
        <v>9.3000000000000007</v>
      </c>
      <c r="F301" s="70">
        <v>-5.9999999999998721E-2</v>
      </c>
      <c r="G301" s="68">
        <v>1</v>
      </c>
      <c r="H301" s="71">
        <v>1</v>
      </c>
      <c r="I301" s="72"/>
      <c r="J301" s="68">
        <v>1</v>
      </c>
      <c r="K301" s="71">
        <v>1.3</v>
      </c>
      <c r="L301" s="72">
        <v>0.30000000000000004</v>
      </c>
      <c r="M301" s="68">
        <v>0.6</v>
      </c>
      <c r="N301" s="71">
        <v>0.6</v>
      </c>
      <c r="O301" s="72"/>
      <c r="P301" s="68">
        <v>1.5</v>
      </c>
      <c r="Q301" s="71">
        <v>1.5</v>
      </c>
      <c r="R301" s="72"/>
    </row>
    <row r="302" spans="1:18" ht="14.25" customHeight="1">
      <c r="A302" s="31">
        <v>989</v>
      </c>
      <c r="B302" s="10" t="s">
        <v>313</v>
      </c>
      <c r="C302" s="181">
        <v>14</v>
      </c>
      <c r="D302" s="68">
        <v>9.86</v>
      </c>
      <c r="E302" s="69">
        <v>10.1</v>
      </c>
      <c r="F302" s="70">
        <v>0.24000000000000021</v>
      </c>
      <c r="G302" s="68">
        <v>1.3</v>
      </c>
      <c r="H302" s="71">
        <v>1.3</v>
      </c>
      <c r="I302" s="72"/>
      <c r="J302" s="68">
        <v>1.3</v>
      </c>
      <c r="K302" s="71">
        <v>1.6</v>
      </c>
      <c r="L302" s="72">
        <v>0.30000000000000004</v>
      </c>
      <c r="M302" s="68">
        <v>0.5</v>
      </c>
      <c r="N302" s="71">
        <v>0.5</v>
      </c>
      <c r="O302" s="72"/>
      <c r="P302" s="68">
        <v>1.3</v>
      </c>
      <c r="Q302" s="71">
        <v>1.3</v>
      </c>
      <c r="R302" s="72"/>
    </row>
    <row r="303" spans="1:18" ht="14.25" customHeight="1">
      <c r="A303" s="31">
        <v>992</v>
      </c>
      <c r="B303" s="22" t="s">
        <v>314</v>
      </c>
      <c r="C303" s="181">
        <v>13</v>
      </c>
      <c r="D303" s="68">
        <v>8.86</v>
      </c>
      <c r="E303" s="69">
        <v>9.4</v>
      </c>
      <c r="F303" s="70">
        <v>0.54000000000000092</v>
      </c>
      <c r="G303" s="68">
        <v>1.1000000000000001</v>
      </c>
      <c r="H303" s="71">
        <v>1.3000000000000003</v>
      </c>
      <c r="I303" s="72">
        <v>0.20000000000000018</v>
      </c>
      <c r="J303" s="68">
        <v>1.1000000000000001</v>
      </c>
      <c r="K303" s="71">
        <v>1.3</v>
      </c>
      <c r="L303" s="72">
        <v>0.19999999999999996</v>
      </c>
      <c r="M303" s="68">
        <v>0.5</v>
      </c>
      <c r="N303" s="71">
        <v>0.6</v>
      </c>
      <c r="O303" s="72">
        <v>9.9999999999999978E-2</v>
      </c>
      <c r="P303" s="68">
        <v>1.1000000000000001</v>
      </c>
      <c r="Q303" s="71">
        <v>1.2</v>
      </c>
      <c r="R303" s="72"/>
    </row>
    <row r="304" spans="1:18" ht="14.25" customHeight="1">
      <c r="D304" s="68"/>
      <c r="E304" s="73"/>
      <c r="F304" s="72"/>
      <c r="G304" s="68"/>
      <c r="H304" s="73"/>
      <c r="I304" s="72"/>
      <c r="J304" s="68"/>
      <c r="K304" s="73"/>
      <c r="L304" s="72"/>
      <c r="M304" s="68"/>
      <c r="N304" s="73"/>
      <c r="O304" s="72"/>
      <c r="P304" s="68"/>
      <c r="Q304" s="73"/>
      <c r="R304" s="72"/>
    </row>
    <row r="305" spans="4:18" ht="14.25" customHeight="1">
      <c r="D305" s="68"/>
      <c r="E305" s="73"/>
      <c r="F305" s="72"/>
      <c r="G305" s="68"/>
      <c r="H305" s="73"/>
      <c r="I305" s="72"/>
      <c r="J305" s="68"/>
      <c r="K305" s="73"/>
      <c r="L305" s="72"/>
      <c r="M305" s="68"/>
      <c r="N305" s="73"/>
      <c r="O305" s="72"/>
      <c r="P305" s="68"/>
      <c r="Q305" s="73"/>
      <c r="R305" s="72"/>
    </row>
    <row r="306" spans="4:18" ht="14.25" customHeight="1">
      <c r="D306" s="57"/>
      <c r="E306" s="61"/>
      <c r="F306" s="59"/>
      <c r="G306" s="57"/>
      <c r="H306" s="57"/>
      <c r="I306" s="59"/>
      <c r="J306" s="57"/>
      <c r="K306" s="57"/>
      <c r="R306" s="72"/>
    </row>
    <row r="307" spans="4:18" ht="14.25" customHeight="1">
      <c r="D307" s="57"/>
      <c r="E307" s="61"/>
      <c r="F307" s="59"/>
      <c r="G307" s="57"/>
      <c r="H307" s="57"/>
      <c r="I307" s="59"/>
      <c r="J307" s="57"/>
      <c r="K307" s="57"/>
      <c r="R307" s="72"/>
    </row>
    <row r="308" spans="4:18" ht="14.25" customHeight="1">
      <c r="D308" s="57"/>
      <c r="E308" s="61"/>
      <c r="F308" s="59"/>
      <c r="G308" s="57"/>
      <c r="H308" s="57"/>
      <c r="I308" s="59"/>
      <c r="J308" s="57"/>
      <c r="K308" s="57"/>
      <c r="R308" s="72"/>
    </row>
    <row r="309" spans="4:18" ht="14.25" customHeight="1">
      <c r="D309" s="57"/>
      <c r="E309" s="61"/>
      <c r="F309" s="59"/>
      <c r="G309" s="57"/>
      <c r="H309" s="57"/>
      <c r="I309" s="59"/>
      <c r="J309" s="57"/>
      <c r="K309" s="57"/>
      <c r="R309" s="72"/>
    </row>
    <row r="310" spans="4:18" ht="14.25" customHeight="1">
      <c r="D310" s="57"/>
      <c r="E310" s="61"/>
      <c r="F310" s="59"/>
      <c r="G310" s="57"/>
      <c r="H310" s="57"/>
      <c r="I310" s="59"/>
      <c r="J310" s="57"/>
      <c r="K310" s="57"/>
      <c r="R310" s="72"/>
    </row>
    <row r="311" spans="4:18" ht="14.25" customHeight="1">
      <c r="D311" s="57"/>
      <c r="E311" s="61"/>
      <c r="F311" s="59"/>
      <c r="G311" s="57"/>
      <c r="H311" s="57"/>
      <c r="I311" s="59"/>
      <c r="J311" s="57"/>
      <c r="K311" s="57"/>
      <c r="R311" s="72"/>
    </row>
    <row r="312" spans="4:18" ht="14.25" customHeight="1">
      <c r="D312" s="57"/>
      <c r="E312" s="61"/>
      <c r="F312" s="59"/>
      <c r="G312" s="57"/>
      <c r="H312" s="57"/>
      <c r="I312" s="59"/>
      <c r="J312" s="57"/>
      <c r="K312" s="57"/>
      <c r="R312" s="72"/>
    </row>
    <row r="313" spans="4:18" ht="14.25" customHeight="1">
      <c r="D313" s="57"/>
      <c r="E313" s="61"/>
      <c r="F313" s="59"/>
      <c r="G313" s="57"/>
      <c r="H313" s="57"/>
      <c r="I313" s="59"/>
      <c r="J313" s="57"/>
      <c r="K313" s="57"/>
      <c r="R313" s="72"/>
    </row>
    <row r="314" spans="4:18" ht="14.25" customHeight="1">
      <c r="D314" s="57"/>
      <c r="E314" s="61"/>
      <c r="F314" s="59"/>
      <c r="G314" s="57"/>
      <c r="H314" s="57"/>
      <c r="I314" s="59"/>
      <c r="J314" s="57"/>
      <c r="K314" s="57"/>
      <c r="R314" s="72"/>
    </row>
    <row r="315" spans="4:18" ht="14.25" customHeight="1">
      <c r="D315" s="57"/>
      <c r="E315" s="61"/>
      <c r="F315" s="59"/>
      <c r="G315" s="57"/>
      <c r="H315" s="57"/>
      <c r="I315" s="59"/>
      <c r="J315" s="57"/>
      <c r="K315" s="57"/>
      <c r="R315" s="72"/>
    </row>
    <row r="316" spans="4:18" ht="14.25" customHeight="1">
      <c r="D316" s="57"/>
      <c r="E316" s="61"/>
      <c r="F316" s="59"/>
      <c r="G316" s="57"/>
      <c r="H316" s="57"/>
      <c r="I316" s="59"/>
      <c r="J316" s="57"/>
      <c r="K316" s="57"/>
      <c r="R316" s="72"/>
    </row>
    <row r="317" spans="4:18" ht="14.25" customHeight="1">
      <c r="D317" s="57"/>
      <c r="E317" s="61"/>
      <c r="F317" s="59"/>
      <c r="G317" s="57"/>
      <c r="H317" s="57"/>
      <c r="I317" s="59"/>
      <c r="J317" s="57"/>
      <c r="K317" s="57"/>
      <c r="R317" s="72"/>
    </row>
    <row r="318" spans="4:18" ht="14.25" customHeight="1">
      <c r="D318" s="57"/>
      <c r="E318" s="61"/>
      <c r="F318" s="59"/>
      <c r="G318" s="57"/>
      <c r="H318" s="57"/>
      <c r="I318" s="59"/>
      <c r="J318" s="57"/>
      <c r="K318" s="57"/>
      <c r="R318" s="72"/>
    </row>
    <row r="319" spans="4:18" ht="14.25" customHeight="1">
      <c r="D319" s="57"/>
      <c r="E319" s="61"/>
      <c r="F319" s="59"/>
      <c r="G319" s="57"/>
      <c r="H319" s="57"/>
      <c r="I319" s="59"/>
      <c r="J319" s="57"/>
      <c r="K319" s="57"/>
      <c r="R319" s="72"/>
    </row>
    <row r="320" spans="4:18" ht="14.25" customHeight="1">
      <c r="D320" s="57"/>
      <c r="E320" s="61"/>
      <c r="F320" s="59"/>
      <c r="G320" s="57"/>
      <c r="H320" s="57"/>
      <c r="I320" s="59"/>
      <c r="J320" s="57"/>
      <c r="K320" s="57"/>
      <c r="R320" s="72"/>
    </row>
    <row r="321" spans="4:18" ht="14.25" customHeight="1">
      <c r="D321" s="57"/>
      <c r="E321" s="61"/>
      <c r="F321" s="59"/>
      <c r="G321" s="57"/>
      <c r="H321" s="57"/>
      <c r="I321" s="59"/>
      <c r="J321" s="57"/>
      <c r="K321" s="57"/>
      <c r="R321" s="72"/>
    </row>
    <row r="322" spans="4:18">
      <c r="D322" s="57"/>
      <c r="E322" s="61"/>
      <c r="F322" s="59"/>
      <c r="G322" s="57"/>
      <c r="H322" s="57"/>
      <c r="I322" s="59"/>
      <c r="J322" s="57"/>
      <c r="K322" s="57"/>
    </row>
    <row r="323" spans="4:18">
      <c r="D323" s="57"/>
      <c r="E323" s="61"/>
      <c r="F323" s="59"/>
      <c r="G323" s="57"/>
      <c r="H323" s="57"/>
      <c r="I323" s="59"/>
      <c r="J323" s="57"/>
      <c r="K323" s="57"/>
    </row>
    <row r="324" spans="4:18">
      <c r="D324" s="57"/>
      <c r="E324" s="61"/>
      <c r="F324" s="59"/>
      <c r="G324" s="57"/>
      <c r="H324" s="57"/>
      <c r="I324" s="59"/>
      <c r="J324" s="57"/>
      <c r="K324" s="57"/>
    </row>
    <row r="325" spans="4:18">
      <c r="D325" s="57"/>
      <c r="E325" s="61"/>
      <c r="F325" s="59"/>
      <c r="G325" s="57"/>
      <c r="H325" s="57"/>
      <c r="I325" s="59"/>
      <c r="J325" s="57"/>
      <c r="K325" s="57"/>
    </row>
    <row r="326" spans="4:18">
      <c r="D326" s="57"/>
      <c r="E326" s="61"/>
      <c r="F326" s="59"/>
      <c r="G326" s="57"/>
      <c r="H326" s="57"/>
      <c r="I326" s="59"/>
      <c r="J326" s="57"/>
      <c r="K326" s="57"/>
    </row>
    <row r="327" spans="4:18">
      <c r="D327" s="57"/>
      <c r="E327" s="61"/>
      <c r="F327" s="59"/>
      <c r="G327" s="57"/>
      <c r="H327" s="57"/>
      <c r="I327" s="59"/>
      <c r="J327" s="57"/>
      <c r="K327" s="57"/>
    </row>
    <row r="328" spans="4:18">
      <c r="D328" s="57"/>
      <c r="E328" s="61"/>
      <c r="F328" s="59"/>
      <c r="G328" s="57"/>
      <c r="H328" s="57"/>
      <c r="I328" s="59"/>
      <c r="J328" s="57"/>
      <c r="K328" s="57"/>
    </row>
    <row r="329" spans="4:18">
      <c r="D329" s="57"/>
      <c r="E329" s="61"/>
      <c r="F329" s="59"/>
      <c r="G329" s="57"/>
      <c r="H329" s="57"/>
      <c r="I329" s="59"/>
      <c r="J329" s="57"/>
      <c r="K329" s="57"/>
    </row>
    <row r="330" spans="4:18">
      <c r="D330" s="57"/>
      <c r="E330" s="61"/>
      <c r="F330" s="59"/>
      <c r="G330" s="57"/>
      <c r="H330" s="57"/>
      <c r="I330" s="59"/>
      <c r="J330" s="57"/>
      <c r="K330" s="57"/>
    </row>
    <row r="331" spans="4:18">
      <c r="D331" s="57"/>
      <c r="E331" s="61"/>
      <c r="F331" s="59"/>
      <c r="G331" s="57"/>
      <c r="H331" s="57"/>
      <c r="I331" s="59"/>
      <c r="J331" s="57"/>
      <c r="K331" s="57"/>
    </row>
    <row r="332" spans="4:18">
      <c r="D332" s="57"/>
      <c r="E332" s="61"/>
      <c r="F332" s="59"/>
      <c r="G332" s="57"/>
      <c r="H332" s="57"/>
      <c r="I332" s="59"/>
      <c r="J332" s="57"/>
      <c r="K332" s="57"/>
    </row>
    <row r="333" spans="4:18">
      <c r="D333" s="57"/>
      <c r="E333" s="61"/>
      <c r="F333" s="59"/>
      <c r="G333" s="57"/>
      <c r="H333" s="57"/>
      <c r="I333" s="59"/>
      <c r="J333" s="57"/>
      <c r="K333" s="57"/>
    </row>
    <row r="334" spans="4:18">
      <c r="D334" s="57"/>
      <c r="E334" s="61"/>
      <c r="F334" s="59"/>
      <c r="G334" s="57"/>
      <c r="H334" s="57"/>
      <c r="I334" s="59"/>
      <c r="J334" s="57"/>
      <c r="K334" s="57"/>
    </row>
    <row r="335" spans="4:18">
      <c r="D335" s="57"/>
      <c r="E335" s="61"/>
      <c r="F335" s="59"/>
      <c r="G335" s="57"/>
      <c r="H335" s="57"/>
      <c r="I335" s="59"/>
      <c r="J335" s="57"/>
      <c r="K335" s="57"/>
    </row>
    <row r="336" spans="4:18">
      <c r="D336" s="57"/>
      <c r="E336" s="61"/>
      <c r="F336" s="59"/>
      <c r="G336" s="57"/>
      <c r="H336" s="57"/>
      <c r="I336" s="59"/>
      <c r="J336" s="57"/>
      <c r="K336" s="57"/>
    </row>
    <row r="337" spans="4:11">
      <c r="D337" s="57"/>
      <c r="E337" s="61"/>
      <c r="F337" s="59"/>
      <c r="G337" s="57"/>
      <c r="H337" s="57"/>
      <c r="I337" s="59"/>
      <c r="J337" s="57"/>
      <c r="K337" s="57"/>
    </row>
    <row r="338" spans="4:11">
      <c r="D338" s="57"/>
      <c r="E338" s="61"/>
      <c r="F338" s="59"/>
      <c r="G338" s="57"/>
      <c r="H338" s="57"/>
      <c r="I338" s="59"/>
      <c r="J338" s="57"/>
      <c r="K338" s="57"/>
    </row>
    <row r="339" spans="4:11">
      <c r="D339" s="57"/>
      <c r="E339" s="61"/>
      <c r="F339" s="59"/>
      <c r="G339" s="57"/>
      <c r="H339" s="57"/>
      <c r="I339" s="59"/>
      <c r="J339" s="57"/>
      <c r="K339" s="57"/>
    </row>
    <row r="340" spans="4:11">
      <c r="D340" s="57"/>
      <c r="E340" s="61"/>
      <c r="F340" s="59"/>
      <c r="G340" s="57"/>
      <c r="H340" s="57"/>
      <c r="I340" s="59"/>
      <c r="J340" s="57"/>
      <c r="K340" s="57"/>
    </row>
    <row r="341" spans="4:11">
      <c r="D341" s="57"/>
      <c r="E341" s="61"/>
      <c r="F341" s="59"/>
      <c r="G341" s="57"/>
      <c r="H341" s="57"/>
      <c r="I341" s="59"/>
      <c r="J341" s="57"/>
      <c r="K341" s="57"/>
    </row>
    <row r="342" spans="4:11">
      <c r="D342" s="57"/>
      <c r="E342" s="61"/>
      <c r="F342" s="59"/>
      <c r="G342" s="57"/>
      <c r="H342" s="57"/>
      <c r="I342" s="59"/>
      <c r="J342" s="57"/>
      <c r="K342" s="57"/>
    </row>
    <row r="343" spans="4:11">
      <c r="D343" s="57"/>
      <c r="E343" s="61"/>
      <c r="F343" s="59"/>
      <c r="G343" s="57"/>
      <c r="H343" s="57"/>
      <c r="I343" s="59"/>
      <c r="J343" s="57"/>
      <c r="K343" s="57"/>
    </row>
    <row r="344" spans="4:11">
      <c r="D344" s="57"/>
      <c r="E344" s="61"/>
      <c r="F344" s="59"/>
      <c r="G344" s="57"/>
      <c r="H344" s="57"/>
      <c r="I344" s="59"/>
      <c r="J344" s="57"/>
      <c r="K344" s="57"/>
    </row>
    <row r="345" spans="4:11">
      <c r="D345" s="57"/>
      <c r="E345" s="61"/>
      <c r="F345" s="59"/>
      <c r="G345" s="57"/>
      <c r="H345" s="57"/>
      <c r="I345" s="59"/>
      <c r="J345" s="57"/>
      <c r="K345" s="57"/>
    </row>
    <row r="346" spans="4:11">
      <c r="D346" s="57"/>
      <c r="E346" s="61"/>
      <c r="F346" s="59"/>
      <c r="G346" s="57"/>
      <c r="H346" s="57"/>
      <c r="I346" s="59"/>
      <c r="J346" s="57"/>
      <c r="K346" s="57"/>
    </row>
    <row r="347" spans="4:11">
      <c r="D347" s="57"/>
      <c r="E347" s="61"/>
      <c r="F347" s="59"/>
      <c r="G347" s="57"/>
      <c r="H347" s="57"/>
      <c r="I347" s="59"/>
      <c r="J347" s="57"/>
      <c r="K347" s="57"/>
    </row>
    <row r="348" spans="4:11">
      <c r="D348" s="57"/>
      <c r="E348" s="61"/>
      <c r="F348" s="59"/>
      <c r="G348" s="57"/>
      <c r="H348" s="57"/>
      <c r="I348" s="59"/>
      <c r="J348" s="57"/>
      <c r="K348" s="57"/>
    </row>
    <row r="349" spans="4:11">
      <c r="D349" s="57"/>
      <c r="E349" s="61"/>
      <c r="F349" s="59"/>
      <c r="G349" s="57"/>
      <c r="H349" s="57"/>
      <c r="I349" s="59"/>
      <c r="J349" s="57"/>
      <c r="K349" s="57"/>
    </row>
    <row r="350" spans="4:11">
      <c r="D350" s="57"/>
      <c r="E350" s="61"/>
      <c r="F350" s="59"/>
      <c r="G350" s="57"/>
      <c r="H350" s="57"/>
      <c r="I350" s="59"/>
      <c r="J350" s="57"/>
      <c r="K350" s="57"/>
    </row>
    <row r="351" spans="4:11">
      <c r="D351" s="57"/>
      <c r="E351" s="61"/>
      <c r="F351" s="59"/>
      <c r="G351" s="57"/>
      <c r="H351" s="57"/>
      <c r="I351" s="59"/>
      <c r="J351" s="57"/>
      <c r="K351" s="57"/>
    </row>
    <row r="352" spans="4:11">
      <c r="D352" s="57"/>
      <c r="E352" s="61"/>
      <c r="F352" s="59"/>
      <c r="G352" s="57"/>
      <c r="H352" s="57"/>
      <c r="I352" s="59"/>
      <c r="J352" s="57"/>
      <c r="K352" s="57"/>
    </row>
    <row r="353" spans="4:11">
      <c r="D353" s="57"/>
      <c r="E353" s="61"/>
      <c r="F353" s="59"/>
      <c r="G353" s="57"/>
      <c r="H353" s="57"/>
      <c r="I353" s="59"/>
      <c r="J353" s="57"/>
      <c r="K353" s="57"/>
    </row>
    <row r="354" spans="4:11">
      <c r="D354" s="57"/>
      <c r="E354" s="61"/>
      <c r="F354" s="59"/>
      <c r="G354" s="57"/>
      <c r="H354" s="57"/>
      <c r="I354" s="59"/>
      <c r="J354" s="57"/>
      <c r="K354" s="57"/>
    </row>
    <row r="355" spans="4:11">
      <c r="D355" s="57"/>
      <c r="E355" s="61"/>
      <c r="F355" s="59"/>
      <c r="G355" s="57"/>
      <c r="H355" s="57"/>
      <c r="I355" s="59"/>
      <c r="J355" s="57"/>
      <c r="K355" s="57"/>
    </row>
    <row r="356" spans="4:11">
      <c r="D356" s="57"/>
      <c r="E356" s="61"/>
      <c r="F356" s="59"/>
      <c r="G356" s="57"/>
      <c r="H356" s="57"/>
      <c r="I356" s="59"/>
      <c r="J356" s="57"/>
      <c r="K356" s="57"/>
    </row>
    <row r="357" spans="4:11">
      <c r="D357" s="57"/>
      <c r="E357" s="61"/>
      <c r="F357" s="59"/>
      <c r="G357" s="57"/>
      <c r="H357" s="57"/>
      <c r="I357" s="59"/>
      <c r="J357" s="57"/>
      <c r="K357" s="57"/>
    </row>
    <row r="358" spans="4:11">
      <c r="D358" s="57"/>
      <c r="E358" s="61"/>
      <c r="F358" s="59"/>
      <c r="G358" s="57"/>
      <c r="H358" s="57"/>
      <c r="I358" s="59"/>
      <c r="J358" s="57"/>
      <c r="K358" s="57"/>
    </row>
    <row r="359" spans="4:11">
      <c r="D359" s="57"/>
      <c r="E359" s="61"/>
      <c r="F359" s="59"/>
      <c r="G359" s="57"/>
      <c r="H359" s="57"/>
      <c r="I359" s="59"/>
      <c r="J359" s="57"/>
      <c r="K359" s="57"/>
    </row>
    <row r="360" spans="4:11">
      <c r="D360" s="57"/>
      <c r="E360" s="61"/>
      <c r="F360" s="59"/>
      <c r="G360" s="57"/>
      <c r="H360" s="57"/>
      <c r="I360" s="59"/>
      <c r="J360" s="57"/>
      <c r="K360" s="57"/>
    </row>
    <row r="361" spans="4:11">
      <c r="D361" s="57"/>
      <c r="E361" s="61"/>
      <c r="F361" s="59"/>
      <c r="G361" s="57"/>
      <c r="H361" s="57"/>
      <c r="I361" s="59"/>
      <c r="J361" s="57"/>
      <c r="K361" s="57"/>
    </row>
    <row r="362" spans="4:11">
      <c r="D362" s="57"/>
      <c r="E362" s="61"/>
      <c r="F362" s="59"/>
      <c r="G362" s="57"/>
      <c r="H362" s="57"/>
      <c r="I362" s="59"/>
      <c r="J362" s="57"/>
      <c r="K362" s="57"/>
    </row>
    <row r="363" spans="4:11">
      <c r="D363" s="57"/>
      <c r="E363" s="61"/>
      <c r="F363" s="59"/>
      <c r="G363" s="57"/>
      <c r="H363" s="57"/>
      <c r="I363" s="59"/>
      <c r="J363" s="57"/>
      <c r="K363" s="57"/>
    </row>
    <row r="364" spans="4:11">
      <c r="D364" s="57"/>
      <c r="E364" s="61"/>
      <c r="F364" s="59"/>
      <c r="G364" s="57"/>
      <c r="H364" s="57"/>
      <c r="I364" s="59"/>
      <c r="J364" s="57"/>
      <c r="K364" s="57"/>
    </row>
    <row r="365" spans="4:11">
      <c r="D365" s="57"/>
      <c r="E365" s="61"/>
      <c r="F365" s="59"/>
      <c r="G365" s="57"/>
      <c r="H365" s="57"/>
      <c r="I365" s="59"/>
      <c r="J365" s="57"/>
      <c r="K365" s="57"/>
    </row>
    <row r="366" spans="4:11">
      <c r="D366" s="57"/>
      <c r="E366" s="61"/>
      <c r="F366" s="59"/>
      <c r="G366" s="57"/>
      <c r="H366" s="57"/>
      <c r="I366" s="59"/>
      <c r="J366" s="57"/>
      <c r="K366" s="57"/>
    </row>
    <row r="367" spans="4:11">
      <c r="D367" s="57"/>
      <c r="E367" s="61"/>
      <c r="F367" s="59"/>
      <c r="G367" s="57"/>
      <c r="H367" s="57"/>
      <c r="I367" s="59"/>
      <c r="J367" s="57"/>
      <c r="K367" s="57"/>
    </row>
    <row r="368" spans="4:11">
      <c r="D368" s="57"/>
      <c r="E368" s="61"/>
      <c r="F368" s="59"/>
      <c r="G368" s="57"/>
      <c r="H368" s="57"/>
      <c r="I368" s="59"/>
      <c r="J368" s="57"/>
      <c r="K368" s="57"/>
    </row>
    <row r="369" spans="4:11">
      <c r="D369" s="57"/>
      <c r="E369" s="61"/>
      <c r="F369" s="59"/>
      <c r="G369" s="57"/>
      <c r="H369" s="57"/>
      <c r="I369" s="59"/>
      <c r="J369" s="57"/>
      <c r="K369" s="57"/>
    </row>
    <row r="370" spans="4:11">
      <c r="D370" s="57"/>
      <c r="E370" s="61"/>
      <c r="F370" s="59"/>
      <c r="G370" s="57"/>
      <c r="H370" s="57"/>
      <c r="I370" s="59"/>
      <c r="J370" s="57"/>
      <c r="K370" s="57"/>
    </row>
    <row r="371" spans="4:11">
      <c r="D371" s="57"/>
      <c r="E371" s="61"/>
      <c r="F371" s="59"/>
      <c r="G371" s="57"/>
      <c r="H371" s="57"/>
      <c r="I371" s="59"/>
      <c r="J371" s="57"/>
      <c r="K371" s="57"/>
    </row>
    <row r="372" spans="4:11">
      <c r="D372" s="57"/>
      <c r="E372" s="61"/>
      <c r="F372" s="59"/>
      <c r="G372" s="57"/>
      <c r="H372" s="57"/>
      <c r="I372" s="59"/>
      <c r="J372" s="57"/>
      <c r="K372" s="57"/>
    </row>
    <row r="373" spans="4:11">
      <c r="D373" s="57"/>
      <c r="E373" s="61"/>
      <c r="F373" s="59"/>
      <c r="G373" s="57"/>
      <c r="H373" s="57"/>
      <c r="I373" s="59"/>
      <c r="J373" s="57"/>
      <c r="K373" s="57"/>
    </row>
    <row r="374" spans="4:11">
      <c r="D374" s="57"/>
      <c r="E374" s="61"/>
      <c r="F374" s="59"/>
      <c r="G374" s="57"/>
      <c r="H374" s="57"/>
      <c r="I374" s="59"/>
      <c r="J374" s="57"/>
      <c r="K374" s="57"/>
    </row>
    <row r="375" spans="4:11">
      <c r="D375" s="57"/>
      <c r="E375" s="61"/>
      <c r="F375" s="59"/>
      <c r="G375" s="57"/>
      <c r="H375" s="57"/>
      <c r="I375" s="59"/>
      <c r="J375" s="57"/>
      <c r="K375" s="57"/>
    </row>
    <row r="376" spans="4:11">
      <c r="D376" s="57"/>
      <c r="E376" s="61"/>
      <c r="F376" s="59"/>
      <c r="G376" s="57"/>
      <c r="H376" s="57"/>
      <c r="I376" s="59"/>
      <c r="J376" s="57"/>
      <c r="K376" s="57"/>
    </row>
    <row r="377" spans="4:11">
      <c r="D377" s="57"/>
      <c r="E377" s="61"/>
      <c r="F377" s="59"/>
      <c r="G377" s="57"/>
      <c r="H377" s="57"/>
      <c r="I377" s="59"/>
      <c r="J377" s="57"/>
      <c r="K377" s="57"/>
    </row>
    <row r="378" spans="4:11">
      <c r="D378" s="57"/>
      <c r="E378" s="61"/>
      <c r="F378" s="59"/>
      <c r="G378" s="57"/>
      <c r="H378" s="57"/>
      <c r="I378" s="59"/>
      <c r="J378" s="57"/>
      <c r="K378" s="57"/>
    </row>
    <row r="379" spans="4:11">
      <c r="D379" s="57"/>
      <c r="E379" s="61"/>
      <c r="F379" s="59"/>
      <c r="G379" s="57"/>
      <c r="H379" s="57"/>
      <c r="I379" s="59"/>
      <c r="J379" s="57"/>
      <c r="K379" s="57"/>
    </row>
    <row r="380" spans="4:11">
      <c r="D380" s="57"/>
      <c r="E380" s="61"/>
      <c r="F380" s="59"/>
      <c r="G380" s="57"/>
      <c r="H380" s="57"/>
      <c r="I380" s="59"/>
      <c r="J380" s="57"/>
      <c r="K380" s="57"/>
    </row>
  </sheetData>
  <autoFilter ref="A10:R10" xr:uid="{C3F365A7-9B49-4C73-8EED-152DCCA79EFA}">
    <sortState xmlns:xlrd2="http://schemas.microsoft.com/office/spreadsheetml/2017/richdata2" ref="A11:R303">
      <sortCondition ref="A10"/>
    </sortState>
  </autoFilter>
  <conditionalFormatting sqref="F11:F305 I11:I305 L11:L305 O11:O305">
    <cfRule type="cellIs" dxfId="2" priority="5" operator="lessThan">
      <formula>0</formula>
    </cfRule>
  </conditionalFormatting>
  <conditionalFormatting sqref="R11:R321">
    <cfRule type="cellIs" dxfId="1" priority="1" operator="lessThan">
      <formula>0</formula>
    </cfRule>
  </conditionalFormatting>
  <hyperlinks>
    <hyperlink ref="A2" r:id="rId1" display="https://www.kuntaliitto.fi/elinvoima-ja-talous/verotus/kuntien-veroprosentit" xr:uid="{95841BD5-1E26-4AD9-B10B-D9141B260EE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14BBB-D8DF-4CA1-A1D2-D3489A4CC8E9}">
  <dimension ref="A1:AE773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7" sqref="A7:XFD7"/>
    </sheetView>
  </sheetViews>
  <sheetFormatPr defaultColWidth="9.85546875" defaultRowHeight="12.75"/>
  <cols>
    <col min="1" max="1" width="7" style="175" customWidth="1"/>
    <col min="2" max="2" width="16.7109375" style="175" bestFit="1" customWidth="1"/>
    <col min="3" max="3" width="13.28515625" style="175" customWidth="1"/>
    <col min="4" max="4" width="26" style="175" customWidth="1"/>
    <col min="5" max="5" width="29.140625" style="175" customWidth="1"/>
    <col min="6" max="6" width="16.7109375" style="175" customWidth="1"/>
    <col min="7" max="7" width="18.7109375" style="175" customWidth="1"/>
    <col min="8" max="8" width="17.140625" style="175" bestFit="1" customWidth="1"/>
    <col min="9" max="9" width="16.28515625" style="175" bestFit="1" customWidth="1"/>
    <col min="10" max="10" width="18.5703125" style="175" bestFit="1" customWidth="1"/>
    <col min="11" max="11" width="22.42578125" style="175" customWidth="1"/>
    <col min="12" max="12" width="19.42578125" style="175" customWidth="1"/>
    <col min="13" max="13" width="21.5703125" style="175" customWidth="1"/>
    <col min="14" max="14" width="29" style="175" customWidth="1"/>
    <col min="15" max="15" width="30.42578125" style="175" customWidth="1"/>
    <col min="16" max="16" width="18.140625" style="176" customWidth="1"/>
    <col min="17" max="17" width="18" style="176" customWidth="1"/>
    <col min="18" max="18" width="23.5703125" style="175" customWidth="1"/>
    <col min="19" max="19" width="19.85546875" style="175" customWidth="1"/>
    <col min="20" max="20" width="16.28515625" style="175" bestFit="1" customWidth="1"/>
    <col min="21" max="21" width="16.28515625" style="175" customWidth="1"/>
    <col min="22" max="22" width="16.42578125" style="175" customWidth="1"/>
    <col min="23" max="23" width="16.28515625" style="175" bestFit="1" customWidth="1"/>
    <col min="24" max="24" width="18.42578125" style="176" customWidth="1"/>
    <col min="25" max="25" width="18.7109375" style="176" customWidth="1"/>
    <col min="26" max="26" width="24.7109375" style="177" customWidth="1"/>
    <col min="27" max="27" width="28.42578125" style="177" customWidth="1"/>
    <col min="28" max="31" width="9.85546875" style="178"/>
    <col min="32" max="16384" width="9.85546875" style="124"/>
  </cols>
  <sheetData>
    <row r="1" spans="1:31" ht="23.25">
      <c r="A1" s="120" t="s">
        <v>929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2"/>
      <c r="Q1" s="122"/>
      <c r="R1" s="121"/>
      <c r="S1" s="121"/>
      <c r="T1" s="121"/>
      <c r="U1" s="121"/>
      <c r="V1" s="121"/>
      <c r="W1" s="121"/>
      <c r="X1" s="122"/>
      <c r="Y1" s="122"/>
      <c r="Z1" s="123"/>
      <c r="AA1" s="123"/>
      <c r="AB1" s="124"/>
      <c r="AC1" s="124"/>
      <c r="AD1" s="124"/>
      <c r="AE1" s="124"/>
    </row>
    <row r="2" spans="1:31" ht="15.75">
      <c r="A2" s="125" t="s">
        <v>930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6"/>
      <c r="Q2" s="126"/>
      <c r="R2" s="125"/>
      <c r="S2" s="125"/>
      <c r="T2" s="125"/>
      <c r="U2" s="125"/>
      <c r="V2" s="125"/>
      <c r="W2" s="125"/>
      <c r="X2" s="126"/>
      <c r="Y2" s="126"/>
      <c r="Z2" s="127"/>
      <c r="AA2" s="127"/>
      <c r="AB2" s="124"/>
      <c r="AC2" s="124"/>
      <c r="AD2" s="124"/>
      <c r="AE2" s="124"/>
    </row>
    <row r="3" spans="1:31" ht="15.75">
      <c r="A3" s="125" t="s">
        <v>931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6"/>
      <c r="Q3" s="126"/>
      <c r="R3" s="125"/>
      <c r="S3" s="125"/>
      <c r="T3" s="125"/>
      <c r="U3" s="125"/>
      <c r="V3" s="125"/>
      <c r="W3" s="125"/>
      <c r="X3" s="126"/>
      <c r="Y3" s="126"/>
      <c r="Z3" s="127"/>
      <c r="AA3" s="127"/>
      <c r="AB3" s="124"/>
      <c r="AC3" s="124"/>
      <c r="AD3" s="124"/>
      <c r="AE3" s="124"/>
    </row>
    <row r="4" spans="1:31" ht="15.75">
      <c r="A4" s="128"/>
      <c r="B4" s="125"/>
      <c r="C4" s="125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6"/>
      <c r="Q4" s="126"/>
      <c r="R4" s="128"/>
      <c r="S4" s="128"/>
      <c r="T4" s="128"/>
      <c r="U4" s="128"/>
      <c r="V4" s="128"/>
      <c r="W4" s="128"/>
      <c r="X4" s="126"/>
      <c r="Y4" s="126"/>
      <c r="Z4" s="127"/>
      <c r="AA4" s="127"/>
      <c r="AB4" s="124"/>
      <c r="AC4" s="124"/>
      <c r="AD4" s="124"/>
      <c r="AE4" s="124"/>
    </row>
    <row r="5" spans="1:31" ht="18">
      <c r="A5" s="129"/>
      <c r="B5" s="129"/>
      <c r="C5" s="129"/>
      <c r="D5" s="130" t="s">
        <v>932</v>
      </c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2" t="s">
        <v>933</v>
      </c>
      <c r="S5" s="133"/>
      <c r="T5" s="133"/>
      <c r="U5" s="133"/>
      <c r="V5" s="133"/>
      <c r="W5" s="133"/>
      <c r="X5" s="133"/>
      <c r="Y5" s="133"/>
      <c r="Z5" s="134" t="s">
        <v>934</v>
      </c>
      <c r="AA5" s="135"/>
      <c r="AB5" s="124"/>
      <c r="AC5" s="124"/>
      <c r="AD5" s="124"/>
      <c r="AE5" s="124"/>
    </row>
    <row r="6" spans="1:31" s="140" customFormat="1" ht="48" thickBot="1">
      <c r="A6" s="136" t="s">
        <v>935</v>
      </c>
      <c r="B6" s="136" t="s">
        <v>936</v>
      </c>
      <c r="C6" s="136" t="s">
        <v>937</v>
      </c>
      <c r="D6" s="136" t="s">
        <v>938</v>
      </c>
      <c r="E6" s="136" t="s">
        <v>939</v>
      </c>
      <c r="F6" s="136" t="s">
        <v>940</v>
      </c>
      <c r="G6" s="136" t="s">
        <v>17</v>
      </c>
      <c r="H6" s="136" t="s">
        <v>16</v>
      </c>
      <c r="I6" s="136" t="s">
        <v>941</v>
      </c>
      <c r="J6" s="136" t="s">
        <v>942</v>
      </c>
      <c r="K6" s="136" t="s">
        <v>943</v>
      </c>
      <c r="L6" s="136" t="s">
        <v>944</v>
      </c>
      <c r="M6" s="136" t="s">
        <v>945</v>
      </c>
      <c r="N6" s="136" t="s">
        <v>946</v>
      </c>
      <c r="O6" s="136" t="s">
        <v>947</v>
      </c>
      <c r="P6" s="136" t="s">
        <v>948</v>
      </c>
      <c r="Q6" s="136" t="s">
        <v>949</v>
      </c>
      <c r="R6" s="137" t="s">
        <v>950</v>
      </c>
      <c r="S6" s="137" t="s">
        <v>951</v>
      </c>
      <c r="T6" s="137" t="s">
        <v>952</v>
      </c>
      <c r="U6" s="137" t="s">
        <v>953</v>
      </c>
      <c r="V6" s="137" t="s">
        <v>954</v>
      </c>
      <c r="W6" s="137" t="s">
        <v>955</v>
      </c>
      <c r="X6" s="137" t="s">
        <v>956</v>
      </c>
      <c r="Y6" s="137" t="s">
        <v>957</v>
      </c>
      <c r="Z6" s="138" t="s">
        <v>958</v>
      </c>
      <c r="AA6" s="139" t="s">
        <v>959</v>
      </c>
    </row>
    <row r="7" spans="1:31" s="147" customFormat="1" ht="38.25" customHeight="1" thickBot="1">
      <c r="A7" s="141"/>
      <c r="B7" s="141" t="s">
        <v>615</v>
      </c>
      <c r="C7" s="141"/>
      <c r="D7" s="141">
        <v>5533611</v>
      </c>
      <c r="E7" s="141">
        <v>15159616130.909971</v>
      </c>
      <c r="F7" s="141">
        <v>8515959446.5800028</v>
      </c>
      <c r="G7" s="141">
        <v>2071695844</v>
      </c>
      <c r="H7" s="141">
        <v>1803855817.4528954</v>
      </c>
      <c r="I7" s="141">
        <v>2617757333.0226007</v>
      </c>
      <c r="J7" s="141">
        <v>832499999.99999952</v>
      </c>
      <c r="K7" s="141">
        <v>0.27999129597446881</v>
      </c>
      <c r="L7" s="141">
        <v>22351141</v>
      </c>
      <c r="M7" s="141">
        <v>334633033.79000008</v>
      </c>
      <c r="N7" s="141">
        <v>63999999.999999978</v>
      </c>
      <c r="O7" s="141">
        <v>-500625539.48810929</v>
      </c>
      <c r="P7" s="142">
        <v>602510945.72740221</v>
      </c>
      <c r="Q7" s="142">
        <v>108.88205653187443</v>
      </c>
      <c r="R7" s="141">
        <v>36988618972.04586</v>
      </c>
      <c r="S7" s="141">
        <v>21756544696.859985</v>
      </c>
      <c r="T7" s="141">
        <v>2705385317.2406874</v>
      </c>
      <c r="U7" s="141">
        <v>7955875003.0874109</v>
      </c>
      <c r="V7" s="141">
        <v>2776499999.9999995</v>
      </c>
      <c r="W7" s="141">
        <v>2428680018.7900033</v>
      </c>
      <c r="X7" s="143">
        <v>634366063.93223405</v>
      </c>
      <c r="Y7" s="143">
        <v>114.63871673166655</v>
      </c>
      <c r="Z7" s="144">
        <v>-31855118.20483242</v>
      </c>
      <c r="AA7" s="145">
        <v>-5.7566601997922184</v>
      </c>
      <c r="AB7" s="146"/>
      <c r="AC7" s="146"/>
      <c r="AD7" s="146"/>
      <c r="AE7" s="146"/>
    </row>
    <row r="8" spans="1:31" ht="15">
      <c r="A8" s="148">
        <v>5</v>
      </c>
      <c r="B8" s="148" t="s">
        <v>319</v>
      </c>
      <c r="C8" s="148">
        <v>14</v>
      </c>
      <c r="D8" s="148">
        <v>9183</v>
      </c>
      <c r="E8" s="148">
        <v>29541893.090787619</v>
      </c>
      <c r="F8" s="148">
        <v>12325374.359999999</v>
      </c>
      <c r="G8" s="148">
        <v>2351622</v>
      </c>
      <c r="H8" s="148">
        <v>1903712.2247107993</v>
      </c>
      <c r="I8" s="148">
        <v>9622424.8539236952</v>
      </c>
      <c r="J8" s="148">
        <v>1971950.9402568666</v>
      </c>
      <c r="K8" s="148">
        <v>1107790.4369840166</v>
      </c>
      <c r="L8" s="148">
        <v>1402244</v>
      </c>
      <c r="M8" s="148">
        <v>15483.14</v>
      </c>
      <c r="N8" s="148">
        <v>70362.273358479899</v>
      </c>
      <c r="O8" s="148">
        <v>-830785.59897313174</v>
      </c>
      <c r="P8" s="149">
        <v>398285.53947310522</v>
      </c>
      <c r="Q8" s="149">
        <v>43.372050470772649</v>
      </c>
      <c r="R8" s="148">
        <v>70935332.560000002</v>
      </c>
      <c r="S8" s="148">
        <v>26921928.460000001</v>
      </c>
      <c r="T8" s="148">
        <v>2855147.8733242443</v>
      </c>
      <c r="U8" s="148">
        <v>31157689.072339755</v>
      </c>
      <c r="V8" s="148">
        <v>6576722.8656134466</v>
      </c>
      <c r="W8" s="148">
        <v>3769349.14</v>
      </c>
      <c r="X8" s="150">
        <v>345504.85127744079</v>
      </c>
      <c r="Y8" s="150">
        <v>37.624398483876817</v>
      </c>
      <c r="Z8" s="151">
        <v>52780.688195664436</v>
      </c>
      <c r="AA8" s="152">
        <v>5.7476519868958329</v>
      </c>
      <c r="AB8" s="124"/>
      <c r="AC8" s="124"/>
      <c r="AD8" s="124"/>
      <c r="AE8" s="124"/>
    </row>
    <row r="9" spans="1:31" ht="15">
      <c r="A9" s="153">
        <v>9</v>
      </c>
      <c r="B9" s="153" t="s">
        <v>320</v>
      </c>
      <c r="C9" s="153">
        <v>17</v>
      </c>
      <c r="D9" s="153">
        <v>2447</v>
      </c>
      <c r="E9" s="153">
        <v>6684592.9062331729</v>
      </c>
      <c r="F9" s="153">
        <v>3539613.14</v>
      </c>
      <c r="G9" s="153">
        <v>759405</v>
      </c>
      <c r="H9" s="153">
        <v>247697.3635014531</v>
      </c>
      <c r="I9" s="153">
        <v>3075431.5196983889</v>
      </c>
      <c r="J9" s="153">
        <v>525124.40719951689</v>
      </c>
      <c r="K9" s="153">
        <v>507476.23555038439</v>
      </c>
      <c r="L9" s="153">
        <v>-539829</v>
      </c>
      <c r="M9" s="153">
        <v>150153.63</v>
      </c>
      <c r="N9" s="153">
        <v>18784.375320991203</v>
      </c>
      <c r="O9" s="153">
        <v>-221379.98047340231</v>
      </c>
      <c r="P9" s="154">
        <v>1377883.7845641598</v>
      </c>
      <c r="Q9" s="154">
        <v>563.09104395756424</v>
      </c>
      <c r="R9" s="153">
        <v>18035531.253399998</v>
      </c>
      <c r="S9" s="153">
        <v>7566612.7800000003</v>
      </c>
      <c r="T9" s="153">
        <v>371491.33752956369</v>
      </c>
      <c r="U9" s="153">
        <v>9435657.4002618492</v>
      </c>
      <c r="V9" s="153">
        <v>1751360.8607681198</v>
      </c>
      <c r="W9" s="153">
        <v>369729.63</v>
      </c>
      <c r="X9" s="155">
        <v>1459320.7551595345</v>
      </c>
      <c r="Y9" s="155">
        <v>596.37137521844488</v>
      </c>
      <c r="Z9" s="156">
        <v>-81436.970595374703</v>
      </c>
      <c r="AA9" s="157">
        <v>-33.280331260880551</v>
      </c>
      <c r="AB9" s="124"/>
      <c r="AC9" s="124"/>
      <c r="AD9" s="124"/>
      <c r="AE9" s="124"/>
    </row>
    <row r="10" spans="1:31" ht="15">
      <c r="A10" s="153">
        <v>10</v>
      </c>
      <c r="B10" s="153" t="s">
        <v>25</v>
      </c>
      <c r="C10" s="153">
        <v>14</v>
      </c>
      <c r="D10" s="153">
        <v>11102</v>
      </c>
      <c r="E10" s="153">
        <v>30694972.586803026</v>
      </c>
      <c r="F10" s="153">
        <v>13866894.4</v>
      </c>
      <c r="G10" s="153">
        <v>2845849</v>
      </c>
      <c r="H10" s="153">
        <v>2390119.0597176645</v>
      </c>
      <c r="I10" s="153">
        <v>10568098.115272544</v>
      </c>
      <c r="J10" s="153">
        <v>2410720.3876794139</v>
      </c>
      <c r="K10" s="153">
        <v>-340479.36541175889</v>
      </c>
      <c r="L10" s="153">
        <v>-549308</v>
      </c>
      <c r="M10" s="153">
        <v>-940801.24</v>
      </c>
      <c r="N10" s="153">
        <v>81996.572992353831</v>
      </c>
      <c r="O10" s="153">
        <v>-1004397.4430795719</v>
      </c>
      <c r="P10" s="154">
        <v>-1366281.0996323787</v>
      </c>
      <c r="Q10" s="154">
        <v>-123.06621326178875</v>
      </c>
      <c r="R10" s="153">
        <v>84008414.269999996</v>
      </c>
      <c r="S10" s="153">
        <v>30791190.02</v>
      </c>
      <c r="T10" s="153">
        <v>3584650.6955016879</v>
      </c>
      <c r="U10" s="153">
        <v>37688245.633795515</v>
      </c>
      <c r="V10" s="153">
        <v>8040078.2659362117</v>
      </c>
      <c r="W10" s="153">
        <v>1355739.76</v>
      </c>
      <c r="X10" s="155">
        <v>-2548509.894766584</v>
      </c>
      <c r="Y10" s="155">
        <v>-229.55412491141993</v>
      </c>
      <c r="Z10" s="156">
        <v>1182228.7951342054</v>
      </c>
      <c r="AA10" s="157">
        <v>106.48791164963119</v>
      </c>
      <c r="AB10" s="124"/>
      <c r="AC10" s="124"/>
      <c r="AD10" s="124"/>
      <c r="AE10" s="124"/>
    </row>
    <row r="11" spans="1:31" ht="15">
      <c r="A11" s="153">
        <v>16</v>
      </c>
      <c r="B11" s="153" t="s">
        <v>321</v>
      </c>
      <c r="C11" s="153">
        <v>7</v>
      </c>
      <c r="D11" s="153">
        <v>8014</v>
      </c>
      <c r="E11" s="153">
        <v>22909535.591630839</v>
      </c>
      <c r="F11" s="153">
        <v>11668455.09</v>
      </c>
      <c r="G11" s="153">
        <v>3037517</v>
      </c>
      <c r="H11" s="153">
        <v>1495112.0046060381</v>
      </c>
      <c r="I11" s="153">
        <v>2806648.4919904904</v>
      </c>
      <c r="J11" s="153">
        <v>1422540.1183525133</v>
      </c>
      <c r="K11" s="153">
        <v>2192505.7711044303</v>
      </c>
      <c r="L11" s="153">
        <v>-500661</v>
      </c>
      <c r="M11" s="153">
        <v>381969.77</v>
      </c>
      <c r="N11" s="153">
        <v>76789.830699019061</v>
      </c>
      <c r="O11" s="153">
        <v>-725026.22129703558</v>
      </c>
      <c r="P11" s="154">
        <v>-1053684.7361753844</v>
      </c>
      <c r="Q11" s="154">
        <v>-131.48050114491943</v>
      </c>
      <c r="R11" s="153">
        <v>55659468.946737625</v>
      </c>
      <c r="S11" s="153">
        <v>27889519.890000001</v>
      </c>
      <c r="T11" s="153">
        <v>2242337.7887280015</v>
      </c>
      <c r="U11" s="153">
        <v>18926057.905282021</v>
      </c>
      <c r="V11" s="153">
        <v>4744363.5298567638</v>
      </c>
      <c r="W11" s="153">
        <v>2918825.77</v>
      </c>
      <c r="X11" s="155">
        <v>1061635.9371291623</v>
      </c>
      <c r="Y11" s="155">
        <v>132.47266497743476</v>
      </c>
      <c r="Z11" s="156">
        <v>-2115320.6733045466</v>
      </c>
      <c r="AA11" s="157">
        <v>-263.95316612235422</v>
      </c>
      <c r="AB11" s="124"/>
      <c r="AC11" s="124"/>
      <c r="AD11" s="124"/>
      <c r="AE11" s="124"/>
    </row>
    <row r="12" spans="1:31" ht="15">
      <c r="A12" s="153">
        <v>18</v>
      </c>
      <c r="B12" s="153" t="s">
        <v>322</v>
      </c>
      <c r="C12" s="153">
        <v>34</v>
      </c>
      <c r="D12" s="153">
        <v>4763</v>
      </c>
      <c r="E12" s="153">
        <v>13459021.885366488</v>
      </c>
      <c r="F12" s="153">
        <v>8516007.2400000002</v>
      </c>
      <c r="G12" s="153">
        <v>1230753</v>
      </c>
      <c r="H12" s="153">
        <v>1012029.315099575</v>
      </c>
      <c r="I12" s="153">
        <v>3670460.5823014863</v>
      </c>
      <c r="J12" s="153">
        <v>833349.76911275019</v>
      </c>
      <c r="K12" s="153">
        <v>-456244.78357756417</v>
      </c>
      <c r="L12" s="153">
        <v>-212406</v>
      </c>
      <c r="M12" s="153">
        <v>-395060.6</v>
      </c>
      <c r="N12" s="153">
        <v>51344.191099099189</v>
      </c>
      <c r="O12" s="153">
        <v>-430908.39681030455</v>
      </c>
      <c r="P12" s="154">
        <v>360302.43185855635</v>
      </c>
      <c r="Q12" s="154">
        <v>75.646112084517398</v>
      </c>
      <c r="R12" s="153">
        <v>30403172.949999999</v>
      </c>
      <c r="S12" s="153">
        <v>19355769.890000001</v>
      </c>
      <c r="T12" s="153">
        <v>1517820.4506131688</v>
      </c>
      <c r="U12" s="153">
        <v>6135966.9950370872</v>
      </c>
      <c r="V12" s="153">
        <v>2779334.0948246871</v>
      </c>
      <c r="W12" s="153">
        <v>623286.4</v>
      </c>
      <c r="X12" s="155">
        <v>9004.8804749399424</v>
      </c>
      <c r="Y12" s="155">
        <v>1.8905900640226627</v>
      </c>
      <c r="Z12" s="156">
        <v>351297.5513836164</v>
      </c>
      <c r="AA12" s="157">
        <v>73.755522020494737</v>
      </c>
      <c r="AB12" s="124"/>
      <c r="AC12" s="124"/>
      <c r="AD12" s="124"/>
      <c r="AE12" s="124"/>
    </row>
    <row r="13" spans="1:31" ht="15">
      <c r="A13" s="153">
        <v>19</v>
      </c>
      <c r="B13" s="153" t="s">
        <v>323</v>
      </c>
      <c r="C13" s="153">
        <v>2</v>
      </c>
      <c r="D13" s="153">
        <v>3965</v>
      </c>
      <c r="E13" s="153">
        <v>9777438.5804681331</v>
      </c>
      <c r="F13" s="153">
        <v>6592641.4500000002</v>
      </c>
      <c r="G13" s="153">
        <v>870962</v>
      </c>
      <c r="H13" s="153">
        <v>542137.86241498135</v>
      </c>
      <c r="I13" s="153">
        <v>3426794.5113304714</v>
      </c>
      <c r="J13" s="153">
        <v>673665.62463138299</v>
      </c>
      <c r="K13" s="153">
        <v>-363674.33562045911</v>
      </c>
      <c r="L13" s="153">
        <v>-728739</v>
      </c>
      <c r="M13" s="153">
        <v>45341.72</v>
      </c>
      <c r="N13" s="153">
        <v>38256.610081219143</v>
      </c>
      <c r="O13" s="153">
        <v>-358713.37252841855</v>
      </c>
      <c r="P13" s="154">
        <v>961234.48984104395</v>
      </c>
      <c r="Q13" s="154">
        <v>242.4298839447778</v>
      </c>
      <c r="R13" s="153">
        <v>23617989.079999998</v>
      </c>
      <c r="S13" s="153">
        <v>14775276.16</v>
      </c>
      <c r="T13" s="153">
        <v>813087.05424625357</v>
      </c>
      <c r="U13" s="153">
        <v>5991014.9217118435</v>
      </c>
      <c r="V13" s="153">
        <v>2246765.894040884</v>
      </c>
      <c r="W13" s="153">
        <v>187564.72</v>
      </c>
      <c r="X13" s="155">
        <v>395719.66999898106</v>
      </c>
      <c r="Y13" s="155">
        <v>99.803195460020447</v>
      </c>
      <c r="Z13" s="156">
        <v>565514.81984206289</v>
      </c>
      <c r="AA13" s="157">
        <v>142.62668848475735</v>
      </c>
      <c r="AB13" s="124"/>
      <c r="AC13" s="124"/>
      <c r="AD13" s="124"/>
      <c r="AE13" s="124"/>
    </row>
    <row r="14" spans="1:31" ht="15">
      <c r="A14" s="153">
        <v>20</v>
      </c>
      <c r="B14" s="153" t="s">
        <v>22</v>
      </c>
      <c r="C14" s="153">
        <v>6</v>
      </c>
      <c r="D14" s="153">
        <v>16473</v>
      </c>
      <c r="E14" s="153">
        <v>40481603.48532968</v>
      </c>
      <c r="F14" s="153">
        <v>28783342.879999999</v>
      </c>
      <c r="G14" s="153">
        <v>3736621</v>
      </c>
      <c r="H14" s="153">
        <v>1603030.2042833022</v>
      </c>
      <c r="I14" s="153">
        <v>11379383.935948096</v>
      </c>
      <c r="J14" s="153">
        <v>2767297.0686411047</v>
      </c>
      <c r="K14" s="153">
        <v>-2787357.791553528</v>
      </c>
      <c r="L14" s="153">
        <v>-2651158</v>
      </c>
      <c r="M14" s="153">
        <v>10634.03</v>
      </c>
      <c r="N14" s="153">
        <v>158962.77728469568</v>
      </c>
      <c r="O14" s="153">
        <v>-1490311.5726760752</v>
      </c>
      <c r="P14" s="154">
        <v>1028841.0465979129</v>
      </c>
      <c r="Q14" s="154">
        <v>62.456203885018695</v>
      </c>
      <c r="R14" s="153">
        <v>106840709.27000001</v>
      </c>
      <c r="S14" s="153">
        <v>63108273.039999999</v>
      </c>
      <c r="T14" s="153">
        <v>2404191.2528713699</v>
      </c>
      <c r="U14" s="153">
        <v>29430194.091806799</v>
      </c>
      <c r="V14" s="153">
        <v>9229309.6829814203</v>
      </c>
      <c r="W14" s="153">
        <v>1096097.03</v>
      </c>
      <c r="X14" s="155">
        <v>-1572644.1723404229</v>
      </c>
      <c r="Y14" s="155">
        <v>-95.467988365229331</v>
      </c>
      <c r="Z14" s="156">
        <v>2601485.2189383358</v>
      </c>
      <c r="AA14" s="157">
        <v>157.92419225024804</v>
      </c>
      <c r="AB14" s="124"/>
      <c r="AC14" s="124"/>
      <c r="AD14" s="124"/>
      <c r="AE14" s="124"/>
    </row>
    <row r="15" spans="1:31" ht="15">
      <c r="A15" s="153">
        <v>46</v>
      </c>
      <c r="B15" s="153" t="s">
        <v>324</v>
      </c>
      <c r="C15" s="153">
        <v>10</v>
      </c>
      <c r="D15" s="153">
        <v>1341</v>
      </c>
      <c r="E15" s="153">
        <v>3764327.2830042252</v>
      </c>
      <c r="F15" s="153">
        <v>1592541.06</v>
      </c>
      <c r="G15" s="153">
        <v>558186</v>
      </c>
      <c r="H15" s="153">
        <v>506931.10649784445</v>
      </c>
      <c r="I15" s="153">
        <v>1086001.4055628912</v>
      </c>
      <c r="J15" s="153">
        <v>300546.13706906768</v>
      </c>
      <c r="K15" s="153">
        <v>386280.54903307726</v>
      </c>
      <c r="L15" s="153">
        <v>-336729</v>
      </c>
      <c r="M15" s="153">
        <v>85906.53</v>
      </c>
      <c r="N15" s="153">
        <v>10540.148376869303</v>
      </c>
      <c r="O15" s="153">
        <v>-121320.20997745504</v>
      </c>
      <c r="P15" s="154">
        <v>304556.44355806941</v>
      </c>
      <c r="Q15" s="154">
        <v>227.11144187775497</v>
      </c>
      <c r="R15" s="153">
        <v>10502162.299999999</v>
      </c>
      <c r="S15" s="153">
        <v>3668249.78</v>
      </c>
      <c r="T15" s="153">
        <v>760284.69631700846</v>
      </c>
      <c r="U15" s="153">
        <v>5378947.5417952109</v>
      </c>
      <c r="V15" s="153">
        <v>1002361.9814681885</v>
      </c>
      <c r="W15" s="153">
        <v>307363.53000000003</v>
      </c>
      <c r="X15" s="155">
        <v>615045.22958040796</v>
      </c>
      <c r="Y15" s="155">
        <v>458.64670363937955</v>
      </c>
      <c r="Z15" s="156">
        <v>-310488.78602233855</v>
      </c>
      <c r="AA15" s="157">
        <v>-231.53526176162458</v>
      </c>
      <c r="AB15" s="124"/>
      <c r="AC15" s="124"/>
      <c r="AD15" s="124"/>
      <c r="AE15" s="124"/>
    </row>
    <row r="16" spans="1:31" ht="15">
      <c r="A16" s="153">
        <v>47</v>
      </c>
      <c r="B16" s="153" t="s">
        <v>325</v>
      </c>
      <c r="C16" s="153">
        <v>19</v>
      </c>
      <c r="D16" s="153">
        <v>1811</v>
      </c>
      <c r="E16" s="153">
        <v>7494009.6134441085</v>
      </c>
      <c r="F16" s="153">
        <v>2476345.2799999998</v>
      </c>
      <c r="G16" s="153">
        <v>885313</v>
      </c>
      <c r="H16" s="153">
        <v>552828.59430269769</v>
      </c>
      <c r="I16" s="153">
        <v>2766703.5280555827</v>
      </c>
      <c r="J16" s="153">
        <v>386736.84316276363</v>
      </c>
      <c r="K16" s="153">
        <v>-128150.09762662432</v>
      </c>
      <c r="L16" s="153">
        <v>-86561</v>
      </c>
      <c r="M16" s="153">
        <v>2233580.02</v>
      </c>
      <c r="N16" s="153">
        <v>15512.803654707308</v>
      </c>
      <c r="O16" s="153">
        <v>-163841.0889404706</v>
      </c>
      <c r="P16" s="154">
        <v>1444458.2691645473</v>
      </c>
      <c r="Q16" s="154">
        <v>797.60257822448773</v>
      </c>
      <c r="R16" s="153">
        <v>17393193.84</v>
      </c>
      <c r="S16" s="153">
        <v>5627925.7300000004</v>
      </c>
      <c r="T16" s="153">
        <v>829120.79086741223</v>
      </c>
      <c r="U16" s="153">
        <v>8660525.5418423675</v>
      </c>
      <c r="V16" s="153">
        <v>1289819.6336833797</v>
      </c>
      <c r="W16" s="153">
        <v>3032332.02</v>
      </c>
      <c r="X16" s="155">
        <v>2046529.8763931617</v>
      </c>
      <c r="Y16" s="155">
        <v>1130.0551498581788</v>
      </c>
      <c r="Z16" s="156">
        <v>-602071.60722861439</v>
      </c>
      <c r="AA16" s="157">
        <v>-332.45257163369098</v>
      </c>
      <c r="AB16" s="124"/>
      <c r="AC16" s="124"/>
      <c r="AD16" s="124"/>
      <c r="AE16" s="124"/>
    </row>
    <row r="17" spans="1:31" ht="15">
      <c r="A17" s="153">
        <v>49</v>
      </c>
      <c r="B17" s="153" t="s">
        <v>326</v>
      </c>
      <c r="C17" s="153">
        <v>33</v>
      </c>
      <c r="D17" s="153">
        <v>305274</v>
      </c>
      <c r="E17" s="153">
        <v>955868306.16315985</v>
      </c>
      <c r="F17" s="153">
        <v>461007485.85000002</v>
      </c>
      <c r="G17" s="153">
        <v>140504729</v>
      </c>
      <c r="H17" s="153">
        <v>134639008.8473784</v>
      </c>
      <c r="I17" s="153">
        <v>201590315.59047353</v>
      </c>
      <c r="J17" s="153">
        <v>29327458.985829175</v>
      </c>
      <c r="K17" s="153">
        <v>116356663.43116011</v>
      </c>
      <c r="L17" s="153">
        <v>1373865</v>
      </c>
      <c r="M17" s="153">
        <v>-16108172.289999999</v>
      </c>
      <c r="N17" s="153">
        <v>4981687.5191606544</v>
      </c>
      <c r="O17" s="153">
        <v>-27618125.116075773</v>
      </c>
      <c r="P17" s="154">
        <v>90186610.65476644</v>
      </c>
      <c r="Q17" s="154">
        <v>295.42840417056954</v>
      </c>
      <c r="R17" s="153">
        <v>1848326985.8799999</v>
      </c>
      <c r="S17" s="153">
        <v>1494523914.51</v>
      </c>
      <c r="T17" s="153">
        <v>201928776.20223013</v>
      </c>
      <c r="U17" s="153">
        <v>68242353.171724796</v>
      </c>
      <c r="V17" s="153">
        <v>97811038.88787359</v>
      </c>
      <c r="W17" s="153">
        <v>125770421.71000001</v>
      </c>
      <c r="X17" s="155">
        <v>139949518.60182881</v>
      </c>
      <c r="Y17" s="155">
        <v>458.43903706777786</v>
      </c>
      <c r="Z17" s="156">
        <v>-49762907.947062373</v>
      </c>
      <c r="AA17" s="157">
        <v>-163.01063289720832</v>
      </c>
      <c r="AB17" s="124"/>
      <c r="AC17" s="124"/>
      <c r="AD17" s="124"/>
      <c r="AE17" s="124"/>
    </row>
    <row r="18" spans="1:31" ht="15">
      <c r="A18" s="153">
        <v>50</v>
      </c>
      <c r="B18" s="153" t="s">
        <v>327</v>
      </c>
      <c r="C18" s="153">
        <v>4</v>
      </c>
      <c r="D18" s="153">
        <v>11276</v>
      </c>
      <c r="E18" s="153">
        <v>29893389.072712012</v>
      </c>
      <c r="F18" s="153">
        <v>17838953.5</v>
      </c>
      <c r="G18" s="153">
        <v>3237628</v>
      </c>
      <c r="H18" s="153">
        <v>2175942.92925752</v>
      </c>
      <c r="I18" s="153">
        <v>5658653.5395459738</v>
      </c>
      <c r="J18" s="153">
        <v>2047598.9509427883</v>
      </c>
      <c r="K18" s="153">
        <v>-903367.06803228578</v>
      </c>
      <c r="L18" s="153">
        <v>-1334392</v>
      </c>
      <c r="M18" s="153">
        <v>32291.87</v>
      </c>
      <c r="N18" s="153">
        <v>112954.77971474965</v>
      </c>
      <c r="O18" s="153">
        <v>-1020139.2152914117</v>
      </c>
      <c r="P18" s="154">
        <v>-2047263.7865746766</v>
      </c>
      <c r="Q18" s="154">
        <v>-181.55939930601957</v>
      </c>
      <c r="R18" s="153">
        <v>78453677.849999994</v>
      </c>
      <c r="S18" s="153">
        <v>41711141.630000003</v>
      </c>
      <c r="T18" s="153">
        <v>3263433.8038609396</v>
      </c>
      <c r="U18" s="153">
        <v>22011237.615159743</v>
      </c>
      <c r="V18" s="153">
        <v>6829019.20395514</v>
      </c>
      <c r="W18" s="153">
        <v>1935527.87</v>
      </c>
      <c r="X18" s="155">
        <v>-2703317.7270241678</v>
      </c>
      <c r="Y18" s="155">
        <v>-239.74084134659168</v>
      </c>
      <c r="Z18" s="156">
        <v>656053.94044949114</v>
      </c>
      <c r="AA18" s="157">
        <v>58.181442040572115</v>
      </c>
      <c r="AB18" s="124"/>
      <c r="AC18" s="124"/>
      <c r="AD18" s="124"/>
      <c r="AE18" s="124"/>
    </row>
    <row r="19" spans="1:31" ht="15">
      <c r="A19" s="153">
        <v>51</v>
      </c>
      <c r="B19" s="153" t="s">
        <v>328</v>
      </c>
      <c r="C19" s="153">
        <v>4</v>
      </c>
      <c r="D19" s="153">
        <v>9211</v>
      </c>
      <c r="E19" s="153">
        <v>30574172.322519779</v>
      </c>
      <c r="F19" s="153">
        <v>10087324.59</v>
      </c>
      <c r="G19" s="153">
        <v>24629239</v>
      </c>
      <c r="H19" s="153">
        <v>1986179.6422740384</v>
      </c>
      <c r="I19" s="153">
        <v>3619217.8778597903</v>
      </c>
      <c r="J19" s="153">
        <v>1747238.2124922844</v>
      </c>
      <c r="K19" s="153">
        <v>-4095494.1901258612</v>
      </c>
      <c r="L19" s="153">
        <v>-971299</v>
      </c>
      <c r="M19" s="153">
        <v>-48731.92</v>
      </c>
      <c r="N19" s="153">
        <v>101636.50489958101</v>
      </c>
      <c r="O19" s="153">
        <v>-833318.7577198646</v>
      </c>
      <c r="P19" s="154">
        <v>5647819.6371601969</v>
      </c>
      <c r="Q19" s="154">
        <v>613.16031236132847</v>
      </c>
      <c r="R19" s="153">
        <v>72254659.63000001</v>
      </c>
      <c r="S19" s="153">
        <v>31553347.120000001</v>
      </c>
      <c r="T19" s="153">
        <v>2978830.7854881319</v>
      </c>
      <c r="U19" s="153">
        <v>9331531.4070571288</v>
      </c>
      <c r="V19" s="153">
        <v>5827275.55193373</v>
      </c>
      <c r="W19" s="153">
        <v>23609208.079999998</v>
      </c>
      <c r="X19" s="155">
        <v>1045533.3144789785</v>
      </c>
      <c r="Y19" s="155">
        <v>113.50920795559423</v>
      </c>
      <c r="Z19" s="156">
        <v>4602286.3226812184</v>
      </c>
      <c r="AA19" s="157">
        <v>499.65110440573426</v>
      </c>
      <c r="AB19" s="124"/>
      <c r="AC19" s="124"/>
      <c r="AD19" s="124"/>
      <c r="AE19" s="124"/>
    </row>
    <row r="20" spans="1:31" ht="15">
      <c r="A20" s="153">
        <v>52</v>
      </c>
      <c r="B20" s="153" t="s">
        <v>329</v>
      </c>
      <c r="C20" s="153">
        <v>14</v>
      </c>
      <c r="D20" s="153">
        <v>2346</v>
      </c>
      <c r="E20" s="153">
        <v>7584659.3328273613</v>
      </c>
      <c r="F20" s="153">
        <v>3489365.35</v>
      </c>
      <c r="G20" s="153">
        <v>792746</v>
      </c>
      <c r="H20" s="153">
        <v>617716.71538253152</v>
      </c>
      <c r="I20" s="153">
        <v>2025624.5865524355</v>
      </c>
      <c r="J20" s="153">
        <v>545732.37184325233</v>
      </c>
      <c r="K20" s="153">
        <v>435594.01967065927</v>
      </c>
      <c r="L20" s="153">
        <v>89163</v>
      </c>
      <c r="M20" s="153">
        <v>-159247.24</v>
      </c>
      <c r="N20" s="153">
        <v>18441.092060559771</v>
      </c>
      <c r="O20" s="153">
        <v>-212242.51499411598</v>
      </c>
      <c r="P20" s="154">
        <v>58234.047687960789</v>
      </c>
      <c r="Q20" s="154">
        <v>24.822697224194709</v>
      </c>
      <c r="R20" s="153">
        <v>18661889.539999999</v>
      </c>
      <c r="S20" s="153">
        <v>7255581.5499999998</v>
      </c>
      <c r="T20" s="153">
        <v>926438.64096066251</v>
      </c>
      <c r="U20" s="153">
        <v>8176930.3209515754</v>
      </c>
      <c r="V20" s="153">
        <v>1820091.2077150643</v>
      </c>
      <c r="W20" s="153">
        <v>722661.76</v>
      </c>
      <c r="X20" s="155">
        <v>239813.93962730467</v>
      </c>
      <c r="Y20" s="155">
        <v>102.22248065955016</v>
      </c>
      <c r="Z20" s="156">
        <v>-181579.89193934388</v>
      </c>
      <c r="AA20" s="157">
        <v>-77.399783435355445</v>
      </c>
      <c r="AB20" s="124"/>
      <c r="AC20" s="124"/>
      <c r="AD20" s="124"/>
      <c r="AE20" s="124"/>
    </row>
    <row r="21" spans="1:31" ht="15">
      <c r="A21" s="153">
        <v>61</v>
      </c>
      <c r="B21" s="153" t="s">
        <v>330</v>
      </c>
      <c r="C21" s="153">
        <v>5</v>
      </c>
      <c r="D21" s="153">
        <v>16459</v>
      </c>
      <c r="E21" s="153">
        <v>39464045.470363081</v>
      </c>
      <c r="F21" s="153">
        <v>22718598.800000001</v>
      </c>
      <c r="G21" s="153">
        <v>5195741</v>
      </c>
      <c r="H21" s="153">
        <v>4122974.3906532871</v>
      </c>
      <c r="I21" s="153">
        <v>4771253.3414778411</v>
      </c>
      <c r="J21" s="153">
        <v>2928809.5708765574</v>
      </c>
      <c r="K21" s="153">
        <v>677835.01980737853</v>
      </c>
      <c r="L21" s="153">
        <v>924358</v>
      </c>
      <c r="M21" s="153">
        <v>-277603.05</v>
      </c>
      <c r="N21" s="153">
        <v>155346.09306969203</v>
      </c>
      <c r="O21" s="153">
        <v>-1489044.993302709</v>
      </c>
      <c r="P21" s="154">
        <v>264222.70221897215</v>
      </c>
      <c r="Q21" s="154">
        <v>16.053387339387093</v>
      </c>
      <c r="R21" s="153">
        <v>114597861.22999999</v>
      </c>
      <c r="S21" s="153">
        <v>54984932.759999998</v>
      </c>
      <c r="T21" s="153">
        <v>6183550.9645016547</v>
      </c>
      <c r="U21" s="153">
        <v>39560391.261655383</v>
      </c>
      <c r="V21" s="153">
        <v>9767975.7039504685</v>
      </c>
      <c r="W21" s="153">
        <v>5842495.9500000002</v>
      </c>
      <c r="X21" s="155">
        <v>1741485.4101075083</v>
      </c>
      <c r="Y21" s="155">
        <v>105.8074858805218</v>
      </c>
      <c r="Z21" s="156">
        <v>-1477262.7078885362</v>
      </c>
      <c r="AA21" s="157">
        <v>-89.754098541134709</v>
      </c>
      <c r="AB21" s="124"/>
      <c r="AC21" s="124"/>
      <c r="AD21" s="124"/>
      <c r="AE21" s="124"/>
    </row>
    <row r="22" spans="1:31" ht="15">
      <c r="A22" s="153">
        <v>69</v>
      </c>
      <c r="B22" s="153" t="s">
        <v>331</v>
      </c>
      <c r="C22" s="153">
        <v>17</v>
      </c>
      <c r="D22" s="153">
        <v>6687</v>
      </c>
      <c r="E22" s="153">
        <v>20423417.594432063</v>
      </c>
      <c r="F22" s="153">
        <v>10415145.560000001</v>
      </c>
      <c r="G22" s="153">
        <v>2877677</v>
      </c>
      <c r="H22" s="153">
        <v>1270759.4215517335</v>
      </c>
      <c r="I22" s="153">
        <v>7645672.4368340746</v>
      </c>
      <c r="J22" s="153">
        <v>1332954.2240305352</v>
      </c>
      <c r="K22" s="153">
        <v>-1820380.5706584034</v>
      </c>
      <c r="L22" s="153">
        <v>838447</v>
      </c>
      <c r="M22" s="153">
        <v>-1299610.06</v>
      </c>
      <c r="N22" s="153">
        <v>54438.527971177806</v>
      </c>
      <c r="O22" s="153">
        <v>-604972.59069294692</v>
      </c>
      <c r="P22" s="154">
        <v>286713.35460411012</v>
      </c>
      <c r="Q22" s="154">
        <v>42.876230687021106</v>
      </c>
      <c r="R22" s="153">
        <v>54188859.942919992</v>
      </c>
      <c r="S22" s="153">
        <v>21809357.600000001</v>
      </c>
      <c r="T22" s="153">
        <v>1905858.4658200399</v>
      </c>
      <c r="U22" s="153">
        <v>21932003.561005007</v>
      </c>
      <c r="V22" s="153">
        <v>4445582.4660910312</v>
      </c>
      <c r="W22" s="153">
        <v>2416513.94</v>
      </c>
      <c r="X22" s="155">
        <v>-1679543.9100039154</v>
      </c>
      <c r="Y22" s="155">
        <v>-251.1655316291185</v>
      </c>
      <c r="Z22" s="156">
        <v>1966257.2646080256</v>
      </c>
      <c r="AA22" s="157">
        <v>294.04176231613962</v>
      </c>
      <c r="AB22" s="124"/>
      <c r="AC22" s="124"/>
      <c r="AD22" s="124"/>
      <c r="AE22" s="124"/>
    </row>
    <row r="23" spans="1:31" ht="15">
      <c r="A23" s="153">
        <v>71</v>
      </c>
      <c r="B23" s="153" t="s">
        <v>332</v>
      </c>
      <c r="C23" s="153">
        <v>17</v>
      </c>
      <c r="D23" s="153">
        <v>6591</v>
      </c>
      <c r="E23" s="153">
        <v>21751379.098100677</v>
      </c>
      <c r="F23" s="153">
        <v>9208847.8200000003</v>
      </c>
      <c r="G23" s="153">
        <v>1718073</v>
      </c>
      <c r="H23" s="153">
        <v>1184150.8921883677</v>
      </c>
      <c r="I23" s="153">
        <v>8691965.3808050454</v>
      </c>
      <c r="J23" s="153">
        <v>1309081.9202592717</v>
      </c>
      <c r="K23" s="153">
        <v>-307620.71360071801</v>
      </c>
      <c r="L23" s="153">
        <v>475944</v>
      </c>
      <c r="M23" s="153">
        <v>-636735.15</v>
      </c>
      <c r="N23" s="153">
        <v>50574.403348965287</v>
      </c>
      <c r="O23" s="153">
        <v>-596287.47498986288</v>
      </c>
      <c r="P23" s="154">
        <v>-653385.02008960396</v>
      </c>
      <c r="Q23" s="154">
        <v>-99.132911559642537</v>
      </c>
      <c r="R23" s="153">
        <v>52730407.51224</v>
      </c>
      <c r="S23" s="153">
        <v>19792487.280000001</v>
      </c>
      <c r="T23" s="153">
        <v>1775964.8005833628</v>
      </c>
      <c r="U23" s="153">
        <v>23701585.89712885</v>
      </c>
      <c r="V23" s="153">
        <v>4365965.1070268713</v>
      </c>
      <c r="W23" s="153">
        <v>1557281.85</v>
      </c>
      <c r="X23" s="155">
        <v>-1537122.5775009096</v>
      </c>
      <c r="Y23" s="155">
        <v>-233.21538120177661</v>
      </c>
      <c r="Z23" s="156">
        <v>883737.55741130561</v>
      </c>
      <c r="AA23" s="157">
        <v>134.08246964213407</v>
      </c>
      <c r="AB23" s="124"/>
      <c r="AC23" s="124"/>
      <c r="AD23" s="124"/>
      <c r="AE23" s="124"/>
    </row>
    <row r="24" spans="1:31" ht="15">
      <c r="A24" s="153">
        <v>72</v>
      </c>
      <c r="B24" s="153" t="s">
        <v>333</v>
      </c>
      <c r="C24" s="153">
        <v>17</v>
      </c>
      <c r="D24" s="153">
        <v>960</v>
      </c>
      <c r="E24" s="153">
        <v>2950464.3673720472</v>
      </c>
      <c r="F24" s="153">
        <v>1417990.9</v>
      </c>
      <c r="G24" s="153">
        <v>353070</v>
      </c>
      <c r="H24" s="153">
        <v>106165.57336502668</v>
      </c>
      <c r="I24" s="153">
        <v>1554014.8738862311</v>
      </c>
      <c r="J24" s="153">
        <v>167654.63214319746</v>
      </c>
      <c r="K24" s="153">
        <v>-171773.41307831125</v>
      </c>
      <c r="L24" s="153">
        <v>-235405</v>
      </c>
      <c r="M24" s="153">
        <v>-9951.85</v>
      </c>
      <c r="N24" s="153">
        <v>9620.7506658232196</v>
      </c>
      <c r="O24" s="153">
        <v>-86851.157030840302</v>
      </c>
      <c r="P24" s="154">
        <v>154070.94257907942</v>
      </c>
      <c r="Q24" s="154">
        <v>160.49056518654106</v>
      </c>
      <c r="R24" s="153">
        <v>7920390.1720399996</v>
      </c>
      <c r="S24" s="153">
        <v>3490834.06</v>
      </c>
      <c r="T24" s="153">
        <v>159224.91176913722</v>
      </c>
      <c r="U24" s="153">
        <v>3671169.3484625835</v>
      </c>
      <c r="V24" s="153">
        <v>559150.85422893451</v>
      </c>
      <c r="W24" s="153">
        <v>107713.15</v>
      </c>
      <c r="X24" s="155">
        <v>67702.152420655824</v>
      </c>
      <c r="Y24" s="155">
        <v>70.523075438183156</v>
      </c>
      <c r="Z24" s="156">
        <v>86368.790158423595</v>
      </c>
      <c r="AA24" s="157">
        <v>89.967489748357906</v>
      </c>
      <c r="AB24" s="124"/>
      <c r="AC24" s="124"/>
      <c r="AD24" s="124"/>
      <c r="AE24" s="124"/>
    </row>
    <row r="25" spans="1:31" ht="15">
      <c r="A25" s="153">
        <v>74</v>
      </c>
      <c r="B25" s="153" t="s">
        <v>334</v>
      </c>
      <c r="C25" s="153">
        <v>16</v>
      </c>
      <c r="D25" s="153">
        <v>1052</v>
      </c>
      <c r="E25" s="153">
        <v>3068507.8788829083</v>
      </c>
      <c r="F25" s="153">
        <v>1661136.52</v>
      </c>
      <c r="G25" s="153">
        <v>407727</v>
      </c>
      <c r="H25" s="153">
        <v>339853.29066023184</v>
      </c>
      <c r="I25" s="153">
        <v>988516.01703034877</v>
      </c>
      <c r="J25" s="153">
        <v>265714.88882086927</v>
      </c>
      <c r="K25" s="153">
        <v>202125.60453249401</v>
      </c>
      <c r="L25" s="153">
        <v>-308048</v>
      </c>
      <c r="M25" s="153">
        <v>67561.75</v>
      </c>
      <c r="N25" s="153">
        <v>8168.6121566834181</v>
      </c>
      <c r="O25" s="153">
        <v>-95174.392912962488</v>
      </c>
      <c r="P25" s="154">
        <v>469073.41140475729</v>
      </c>
      <c r="Q25" s="154">
        <v>445.88727319843849</v>
      </c>
      <c r="R25" s="153">
        <v>8608955.0800000001</v>
      </c>
      <c r="S25" s="153">
        <v>3296307.6</v>
      </c>
      <c r="T25" s="153">
        <v>509704.87423235108</v>
      </c>
      <c r="U25" s="153">
        <v>4293252.6927847341</v>
      </c>
      <c r="V25" s="153">
        <v>886195.06163500762</v>
      </c>
      <c r="W25" s="153">
        <v>167240.75</v>
      </c>
      <c r="X25" s="155">
        <v>543745.89865209348</v>
      </c>
      <c r="Y25" s="155">
        <v>516.86872495446153</v>
      </c>
      <c r="Z25" s="156">
        <v>-74672.48724733619</v>
      </c>
      <c r="AA25" s="157">
        <v>-70.981451756022992</v>
      </c>
      <c r="AB25" s="124"/>
      <c r="AC25" s="124"/>
      <c r="AD25" s="124"/>
      <c r="AE25" s="124"/>
    </row>
    <row r="26" spans="1:31" ht="15">
      <c r="A26" s="153">
        <v>75</v>
      </c>
      <c r="B26" s="153" t="s">
        <v>335</v>
      </c>
      <c r="C26" s="153">
        <v>8</v>
      </c>
      <c r="D26" s="153">
        <v>19549</v>
      </c>
      <c r="E26" s="153">
        <v>47405746.379048824</v>
      </c>
      <c r="F26" s="153">
        <v>32131073.989999998</v>
      </c>
      <c r="G26" s="153">
        <v>7233074</v>
      </c>
      <c r="H26" s="153">
        <v>13284929.273413621</v>
      </c>
      <c r="I26" s="153">
        <v>1665398.683450778</v>
      </c>
      <c r="J26" s="153">
        <v>3214723.7788081961</v>
      </c>
      <c r="K26" s="153">
        <v>-4038028.9144223491</v>
      </c>
      <c r="L26" s="153">
        <v>-1695569</v>
      </c>
      <c r="M26" s="153">
        <v>589959.04</v>
      </c>
      <c r="N26" s="153">
        <v>229868.78841746799</v>
      </c>
      <c r="O26" s="153">
        <v>-1768597.154995726</v>
      </c>
      <c r="P26" s="154">
        <v>3441086.1056231633</v>
      </c>
      <c r="Q26" s="154">
        <v>176.02363832539584</v>
      </c>
      <c r="R26" s="153">
        <v>144620767.09999999</v>
      </c>
      <c r="S26" s="153">
        <v>76285774.519999996</v>
      </c>
      <c r="T26" s="153">
        <v>19924459.731833715</v>
      </c>
      <c r="U26" s="153">
        <v>33882321.733184412</v>
      </c>
      <c r="V26" s="153">
        <v>10721538.22445761</v>
      </c>
      <c r="W26" s="153">
        <v>6127464.04</v>
      </c>
      <c r="X26" s="155">
        <v>2320791.1494757235</v>
      </c>
      <c r="Y26" s="155">
        <v>118.71661719145345</v>
      </c>
      <c r="Z26" s="156">
        <v>1120294.9561474398</v>
      </c>
      <c r="AA26" s="157">
        <v>57.307021133942392</v>
      </c>
      <c r="AB26" s="124"/>
      <c r="AC26" s="124"/>
      <c r="AD26" s="124"/>
      <c r="AE26" s="124"/>
    </row>
    <row r="27" spans="1:31" ht="15">
      <c r="A27" s="153">
        <v>77</v>
      </c>
      <c r="B27" s="153" t="s">
        <v>336</v>
      </c>
      <c r="C27" s="153">
        <v>13</v>
      </c>
      <c r="D27" s="153">
        <v>4601</v>
      </c>
      <c r="E27" s="153">
        <v>12652646.712705262</v>
      </c>
      <c r="F27" s="153">
        <v>6440626.0899999999</v>
      </c>
      <c r="G27" s="153">
        <v>1460109</v>
      </c>
      <c r="H27" s="153">
        <v>869285.33385382022</v>
      </c>
      <c r="I27" s="153">
        <v>3433459.5079760635</v>
      </c>
      <c r="J27" s="153">
        <v>1053624.9341831249</v>
      </c>
      <c r="K27" s="153">
        <v>-412512.11004752392</v>
      </c>
      <c r="L27" s="153">
        <v>250012</v>
      </c>
      <c r="M27" s="153">
        <v>184929.96</v>
      </c>
      <c r="N27" s="153">
        <v>35897.344439930639</v>
      </c>
      <c r="O27" s="153">
        <v>-416252.2640613502</v>
      </c>
      <c r="P27" s="154">
        <v>246533.08363880403</v>
      </c>
      <c r="Q27" s="154">
        <v>53.582500247512286</v>
      </c>
      <c r="R27" s="153">
        <v>37047497.710000001</v>
      </c>
      <c r="S27" s="153">
        <v>13938431.109999999</v>
      </c>
      <c r="T27" s="153">
        <v>1303736.0059195564</v>
      </c>
      <c r="U27" s="153">
        <v>16348620.786406167</v>
      </c>
      <c r="V27" s="153">
        <v>3513981.5372485863</v>
      </c>
      <c r="W27" s="153">
        <v>1895050.96</v>
      </c>
      <c r="X27" s="155">
        <v>-47677.310425691307</v>
      </c>
      <c r="Y27" s="155">
        <v>-10.362380009930733</v>
      </c>
      <c r="Z27" s="156">
        <v>294210.39406449534</v>
      </c>
      <c r="AA27" s="157">
        <v>63.944880257443025</v>
      </c>
      <c r="AB27" s="124"/>
      <c r="AC27" s="124"/>
      <c r="AD27" s="124"/>
      <c r="AE27" s="124"/>
    </row>
    <row r="28" spans="1:31" ht="15">
      <c r="A28" s="153">
        <v>78</v>
      </c>
      <c r="B28" s="153" t="s">
        <v>337</v>
      </c>
      <c r="C28" s="153">
        <v>33</v>
      </c>
      <c r="D28" s="153">
        <v>7832</v>
      </c>
      <c r="E28" s="153">
        <v>20302197.531363145</v>
      </c>
      <c r="F28" s="153">
        <v>15453147.470000001</v>
      </c>
      <c r="G28" s="153">
        <v>2933884</v>
      </c>
      <c r="H28" s="153">
        <v>3420709.8707932481</v>
      </c>
      <c r="I28" s="153">
        <v>1315750.2727497728</v>
      </c>
      <c r="J28" s="153">
        <v>1217291.2210451504</v>
      </c>
      <c r="K28" s="153">
        <v>-2270991.3412674419</v>
      </c>
      <c r="L28" s="153">
        <v>-539833</v>
      </c>
      <c r="M28" s="153">
        <v>1999382.74</v>
      </c>
      <c r="N28" s="153">
        <v>97076.361407268196</v>
      </c>
      <c r="O28" s="153">
        <v>-708560.68944327207</v>
      </c>
      <c r="P28" s="154">
        <v>2615659.3739215843</v>
      </c>
      <c r="Q28" s="154">
        <v>333.97080872338921</v>
      </c>
      <c r="R28" s="153">
        <v>59114809.57</v>
      </c>
      <c r="S28" s="153">
        <v>35194564.340000004</v>
      </c>
      <c r="T28" s="153">
        <v>5130309.2904907316</v>
      </c>
      <c r="U28" s="153">
        <v>12082867.541490532</v>
      </c>
      <c r="V28" s="153">
        <v>4059830.720999233</v>
      </c>
      <c r="W28" s="153">
        <v>4393433.74</v>
      </c>
      <c r="X28" s="155">
        <v>1746196.0629805028</v>
      </c>
      <c r="Y28" s="155">
        <v>222.95659639689771</v>
      </c>
      <c r="Z28" s="156">
        <v>869463.31094108149</v>
      </c>
      <c r="AA28" s="157">
        <v>111.0142123264915</v>
      </c>
      <c r="AB28" s="124"/>
      <c r="AC28" s="124"/>
      <c r="AD28" s="124"/>
      <c r="AE28" s="124"/>
    </row>
    <row r="29" spans="1:31" ht="15">
      <c r="A29" s="153">
        <v>79</v>
      </c>
      <c r="B29" s="153" t="s">
        <v>338</v>
      </c>
      <c r="C29" s="153">
        <v>4</v>
      </c>
      <c r="D29" s="153">
        <v>6753</v>
      </c>
      <c r="E29" s="153">
        <v>17960995.860309996</v>
      </c>
      <c r="F29" s="153">
        <v>11509881.119999999</v>
      </c>
      <c r="G29" s="153">
        <v>3024426</v>
      </c>
      <c r="H29" s="153">
        <v>7368925.4471526258</v>
      </c>
      <c r="I29" s="153">
        <v>185103.93618648016</v>
      </c>
      <c r="J29" s="153">
        <v>1082533.9452818162</v>
      </c>
      <c r="K29" s="153">
        <v>-1054631.7543034719</v>
      </c>
      <c r="L29" s="153">
        <v>-419925</v>
      </c>
      <c r="M29" s="153">
        <v>47892.6</v>
      </c>
      <c r="N29" s="153">
        <v>83829.567849080413</v>
      </c>
      <c r="O29" s="153">
        <v>-610943.60773881723</v>
      </c>
      <c r="P29" s="154">
        <v>3256096.3941177204</v>
      </c>
      <c r="Q29" s="154">
        <v>482.17035304571601</v>
      </c>
      <c r="R29" s="153">
        <v>51853723.009999998</v>
      </c>
      <c r="S29" s="153">
        <v>26350911.059999999</v>
      </c>
      <c r="T29" s="153">
        <v>11051760.631688386</v>
      </c>
      <c r="U29" s="153">
        <v>10456594.554617725</v>
      </c>
      <c r="V29" s="153">
        <v>3610396.9958858434</v>
      </c>
      <c r="W29" s="153">
        <v>2652393.6</v>
      </c>
      <c r="X29" s="155">
        <v>2268333.832191959</v>
      </c>
      <c r="Y29" s="155">
        <v>335.90016765762755</v>
      </c>
      <c r="Z29" s="156">
        <v>987762.5619257614</v>
      </c>
      <c r="AA29" s="157">
        <v>146.27018538808846</v>
      </c>
      <c r="AB29" s="124"/>
      <c r="AC29" s="124"/>
      <c r="AD29" s="124"/>
      <c r="AE29" s="124"/>
    </row>
    <row r="30" spans="1:31" ht="15">
      <c r="A30" s="153">
        <v>81</v>
      </c>
      <c r="B30" s="153" t="s">
        <v>339</v>
      </c>
      <c r="C30" s="153">
        <v>7</v>
      </c>
      <c r="D30" s="153">
        <v>2574</v>
      </c>
      <c r="E30" s="153">
        <v>7096591.7356884982</v>
      </c>
      <c r="F30" s="153">
        <v>3439215.46</v>
      </c>
      <c r="G30" s="153">
        <v>1409638</v>
      </c>
      <c r="H30" s="153">
        <v>1095248.7601531104</v>
      </c>
      <c r="I30" s="153">
        <v>233124.38619369062</v>
      </c>
      <c r="J30" s="153">
        <v>634174.49522120482</v>
      </c>
      <c r="K30" s="153">
        <v>-141115.39342429943</v>
      </c>
      <c r="L30" s="153">
        <v>-671936</v>
      </c>
      <c r="M30" s="153">
        <v>93694.97</v>
      </c>
      <c r="N30" s="153">
        <v>21541.062866524451</v>
      </c>
      <c r="O30" s="153">
        <v>-232869.66478894054</v>
      </c>
      <c r="P30" s="154">
        <v>-1215875.6594672082</v>
      </c>
      <c r="Q30" s="154">
        <v>-472.36816607117646</v>
      </c>
      <c r="R30" s="153">
        <v>21779485.352361001</v>
      </c>
      <c r="S30" s="153">
        <v>7651773.3399999999</v>
      </c>
      <c r="T30" s="153">
        <v>1642631.2379158139</v>
      </c>
      <c r="U30" s="153">
        <v>8435861.6542851869</v>
      </c>
      <c r="V30" s="153">
        <v>2115057.6408188301</v>
      </c>
      <c r="W30" s="153">
        <v>831396.97</v>
      </c>
      <c r="X30" s="155">
        <v>-1102764.5093411691</v>
      </c>
      <c r="Y30" s="155">
        <v>-428.42444030348452</v>
      </c>
      <c r="Z30" s="156">
        <v>-113111.15012603905</v>
      </c>
      <c r="AA30" s="157">
        <v>-43.943725767691937</v>
      </c>
      <c r="AB30" s="124"/>
      <c r="AC30" s="124"/>
      <c r="AD30" s="124"/>
      <c r="AE30" s="124"/>
    </row>
    <row r="31" spans="1:31" ht="15">
      <c r="A31" s="153">
        <v>82</v>
      </c>
      <c r="B31" s="153" t="s">
        <v>340</v>
      </c>
      <c r="C31" s="153">
        <v>5</v>
      </c>
      <c r="D31" s="153">
        <v>9359</v>
      </c>
      <c r="E31" s="153">
        <v>24418277.795846343</v>
      </c>
      <c r="F31" s="153">
        <v>15843526.09</v>
      </c>
      <c r="G31" s="153">
        <v>2687880</v>
      </c>
      <c r="H31" s="153">
        <v>1282886.3834413057</v>
      </c>
      <c r="I31" s="153">
        <v>5497378.0483513055</v>
      </c>
      <c r="J31" s="153">
        <v>1413509.6854242161</v>
      </c>
      <c r="K31" s="153">
        <v>697757.29983752605</v>
      </c>
      <c r="L31" s="153">
        <v>-1908600</v>
      </c>
      <c r="M31" s="153">
        <v>-11809.47</v>
      </c>
      <c r="N31" s="153">
        <v>104347.85033740819</v>
      </c>
      <c r="O31" s="153">
        <v>-846708.31109545252</v>
      </c>
      <c r="P31" s="154">
        <v>341889.78044996783</v>
      </c>
      <c r="Q31" s="154">
        <v>36.530588786191672</v>
      </c>
      <c r="R31" s="153">
        <v>56180493.079999998</v>
      </c>
      <c r="S31" s="153">
        <v>38260167.390000001</v>
      </c>
      <c r="T31" s="153">
        <v>1924046.2302307854</v>
      </c>
      <c r="U31" s="153">
        <v>11144046.606069174</v>
      </c>
      <c r="V31" s="153">
        <v>4714245.8157121176</v>
      </c>
      <c r="W31" s="153">
        <v>767470.53</v>
      </c>
      <c r="X31" s="155">
        <v>629483.49201207608</v>
      </c>
      <c r="Y31" s="155">
        <v>67.259695695274715</v>
      </c>
      <c r="Z31" s="156">
        <v>-287593.71156210825</v>
      </c>
      <c r="AA31" s="157">
        <v>-30.729106909083047</v>
      </c>
      <c r="AB31" s="124"/>
      <c r="AC31" s="124"/>
      <c r="AD31" s="124"/>
      <c r="AE31" s="124"/>
    </row>
    <row r="32" spans="1:31" ht="15">
      <c r="A32" s="153">
        <v>86</v>
      </c>
      <c r="B32" s="153" t="s">
        <v>341</v>
      </c>
      <c r="C32" s="153">
        <v>5</v>
      </c>
      <c r="D32" s="153">
        <v>8031</v>
      </c>
      <c r="E32" s="153">
        <v>20716104.307764541</v>
      </c>
      <c r="F32" s="153">
        <v>14114057.84</v>
      </c>
      <c r="G32" s="153">
        <v>1730767</v>
      </c>
      <c r="H32" s="153">
        <v>1045504.369431957</v>
      </c>
      <c r="I32" s="153">
        <v>5454905.8184945025</v>
      </c>
      <c r="J32" s="153">
        <v>1430386.6615104051</v>
      </c>
      <c r="K32" s="153">
        <v>-403370.21416989755</v>
      </c>
      <c r="L32" s="153">
        <v>-1217000</v>
      </c>
      <c r="M32" s="153">
        <v>-183416.51</v>
      </c>
      <c r="N32" s="153">
        <v>83863.408806203675</v>
      </c>
      <c r="O32" s="153">
        <v>-726564.21053612337</v>
      </c>
      <c r="P32" s="154">
        <v>613029.85577250645</v>
      </c>
      <c r="Q32" s="154">
        <v>76.33294182200305</v>
      </c>
      <c r="R32" s="153">
        <v>51564181.010000005</v>
      </c>
      <c r="S32" s="153">
        <v>32122879.550000001</v>
      </c>
      <c r="T32" s="153">
        <v>1568025.6386378626</v>
      </c>
      <c r="U32" s="153">
        <v>12869453.773326267</v>
      </c>
      <c r="V32" s="153">
        <v>4770532.8116320018</v>
      </c>
      <c r="W32" s="153">
        <v>330350.49</v>
      </c>
      <c r="X32" s="155">
        <v>97061.253596127033</v>
      </c>
      <c r="Y32" s="155">
        <v>12.085824131008222</v>
      </c>
      <c r="Z32" s="156">
        <v>515968.60217637941</v>
      </c>
      <c r="AA32" s="157">
        <v>64.247117690994827</v>
      </c>
      <c r="AB32" s="124"/>
      <c r="AC32" s="124"/>
      <c r="AD32" s="124"/>
      <c r="AE32" s="124"/>
    </row>
    <row r="33" spans="1:31" ht="15">
      <c r="A33" s="153">
        <v>90</v>
      </c>
      <c r="B33" s="153" t="s">
        <v>342</v>
      </c>
      <c r="C33" s="153">
        <v>12</v>
      </c>
      <c r="D33" s="153">
        <v>3061</v>
      </c>
      <c r="E33" s="153">
        <v>7696315.3396007456</v>
      </c>
      <c r="F33" s="153">
        <v>4075680.24</v>
      </c>
      <c r="G33" s="153">
        <v>1410870</v>
      </c>
      <c r="H33" s="153">
        <v>1800856.5463852168</v>
      </c>
      <c r="I33" s="153">
        <v>1203829.411171169</v>
      </c>
      <c r="J33" s="153">
        <v>716478.9336165702</v>
      </c>
      <c r="K33" s="153">
        <v>-486058.51399568509</v>
      </c>
      <c r="L33" s="153">
        <v>-410805</v>
      </c>
      <c r="M33" s="153">
        <v>323955.65000000002</v>
      </c>
      <c r="N33" s="153">
        <v>27050.77534929703</v>
      </c>
      <c r="O33" s="153">
        <v>-276928.53299104393</v>
      </c>
      <c r="P33" s="154">
        <v>688614.16993477754</v>
      </c>
      <c r="Q33" s="154">
        <v>224.96379285683682</v>
      </c>
      <c r="R33" s="153">
        <v>27384408.561156463</v>
      </c>
      <c r="S33" s="153">
        <v>9153074.2300000004</v>
      </c>
      <c r="T33" s="153">
        <v>2700887.0730737117</v>
      </c>
      <c r="U33" s="153">
        <v>11429024.818132937</v>
      </c>
      <c r="V33" s="153">
        <v>2389554.0650887783</v>
      </c>
      <c r="W33" s="153">
        <v>1324020.6499999999</v>
      </c>
      <c r="X33" s="155">
        <v>-387847.72486103699</v>
      </c>
      <c r="Y33" s="155">
        <v>-126.70621524372329</v>
      </c>
      <c r="Z33" s="156">
        <v>1076461.8947958145</v>
      </c>
      <c r="AA33" s="157">
        <v>351.6700081005601</v>
      </c>
      <c r="AB33" s="124"/>
      <c r="AC33" s="124"/>
      <c r="AD33" s="124"/>
      <c r="AE33" s="124"/>
    </row>
    <row r="34" spans="1:31" ht="15">
      <c r="A34" s="153">
        <v>91</v>
      </c>
      <c r="B34" s="153" t="s">
        <v>343</v>
      </c>
      <c r="C34" s="153">
        <v>31</v>
      </c>
      <c r="D34" s="153">
        <v>664028</v>
      </c>
      <c r="E34" s="153">
        <v>1759639638.4498062</v>
      </c>
      <c r="F34" s="153">
        <v>946537997.26999998</v>
      </c>
      <c r="G34" s="153">
        <v>292232607</v>
      </c>
      <c r="H34" s="153">
        <v>461562207.79436123</v>
      </c>
      <c r="I34" s="153">
        <v>147898236.15420806</v>
      </c>
      <c r="J34" s="153">
        <v>85365588.98438099</v>
      </c>
      <c r="K34" s="153">
        <v>54989247.892373972</v>
      </c>
      <c r="L34" s="153">
        <v>36047964</v>
      </c>
      <c r="M34" s="153">
        <v>97139982.439999998</v>
      </c>
      <c r="N34" s="153">
        <v>10516952.207629262</v>
      </c>
      <c r="O34" s="153">
        <v>-60074583.438411273</v>
      </c>
      <c r="P34" s="154">
        <v>312576561.85473609</v>
      </c>
      <c r="Q34" s="154">
        <v>470.72798414334346</v>
      </c>
      <c r="R34" s="153">
        <v>4228745868.3699999</v>
      </c>
      <c r="S34" s="153">
        <v>3039795476.0999999</v>
      </c>
      <c r="T34" s="153">
        <v>692241368.67173302</v>
      </c>
      <c r="U34" s="153">
        <v>60756564.993444443</v>
      </c>
      <c r="V34" s="153">
        <v>284705775.15331405</v>
      </c>
      <c r="W34" s="153">
        <v>425420553.44</v>
      </c>
      <c r="X34" s="155">
        <v>274173869.98849106</v>
      </c>
      <c r="Y34" s="155">
        <v>412.8950435651675</v>
      </c>
      <c r="Z34" s="156">
        <v>38402691.866245031</v>
      </c>
      <c r="AA34" s="157">
        <v>57.832940578175965</v>
      </c>
      <c r="AB34" s="124"/>
      <c r="AC34" s="124"/>
      <c r="AD34" s="124"/>
      <c r="AE34" s="124"/>
    </row>
    <row r="35" spans="1:31" ht="15">
      <c r="A35" s="153">
        <v>92</v>
      </c>
      <c r="B35" s="153" t="s">
        <v>344</v>
      </c>
      <c r="C35" s="153">
        <v>32</v>
      </c>
      <c r="D35" s="153">
        <v>242819</v>
      </c>
      <c r="E35" s="153">
        <v>700284446.86333287</v>
      </c>
      <c r="F35" s="153">
        <v>346148771.31999999</v>
      </c>
      <c r="G35" s="153">
        <v>106694403</v>
      </c>
      <c r="H35" s="153">
        <v>83346978.742142797</v>
      </c>
      <c r="I35" s="153">
        <v>150312862.34131712</v>
      </c>
      <c r="J35" s="153">
        <v>28872187.284070745</v>
      </c>
      <c r="K35" s="153">
        <v>-26495977.554632623</v>
      </c>
      <c r="L35" s="153">
        <v>24812577</v>
      </c>
      <c r="M35" s="153">
        <v>26352912.66</v>
      </c>
      <c r="N35" s="153">
        <v>3026839.5922213276</v>
      </c>
      <c r="O35" s="153">
        <v>-21967824.06153293</v>
      </c>
      <c r="P35" s="154">
        <v>20819283.460253477</v>
      </c>
      <c r="Q35" s="154">
        <v>85.739927519071728</v>
      </c>
      <c r="R35" s="153">
        <v>1502774911.1799998</v>
      </c>
      <c r="S35" s="153">
        <v>973336078.57000005</v>
      </c>
      <c r="T35" s="153">
        <v>125002059.66780545</v>
      </c>
      <c r="U35" s="153">
        <v>167708529.18003136</v>
      </c>
      <c r="V35" s="153">
        <v>96292646.239306241</v>
      </c>
      <c r="W35" s="153">
        <v>157859892.66</v>
      </c>
      <c r="X35" s="155">
        <v>17424295.137143373</v>
      </c>
      <c r="Y35" s="155">
        <v>71.758367908373614</v>
      </c>
      <c r="Z35" s="156">
        <v>3394988.3231101036</v>
      </c>
      <c r="AA35" s="157">
        <v>13.981559610698106</v>
      </c>
      <c r="AB35" s="124"/>
      <c r="AC35" s="124"/>
      <c r="AD35" s="124"/>
      <c r="AE35" s="124"/>
    </row>
    <row r="36" spans="1:31" ht="15">
      <c r="A36" s="153">
        <v>97</v>
      </c>
      <c r="B36" s="153" t="s">
        <v>345</v>
      </c>
      <c r="C36" s="153">
        <v>10</v>
      </c>
      <c r="D36" s="153">
        <v>2091</v>
      </c>
      <c r="E36" s="153">
        <v>4922777.5401662495</v>
      </c>
      <c r="F36" s="153">
        <v>2490587.21</v>
      </c>
      <c r="G36" s="153">
        <v>1385374</v>
      </c>
      <c r="H36" s="153">
        <v>740874.24977680098</v>
      </c>
      <c r="I36" s="153">
        <v>586499.02439426549</v>
      </c>
      <c r="J36" s="153">
        <v>455781.99619979085</v>
      </c>
      <c r="K36" s="153">
        <v>-405753.1587334114</v>
      </c>
      <c r="L36" s="153">
        <v>-546383</v>
      </c>
      <c r="M36" s="153">
        <v>380117.55</v>
      </c>
      <c r="N36" s="153">
        <v>18886.633781474415</v>
      </c>
      <c r="O36" s="153">
        <v>-189172.67640779904</v>
      </c>
      <c r="P36" s="154">
        <v>-5965.7111551295966</v>
      </c>
      <c r="Q36" s="154">
        <v>-2.8530421593159239</v>
      </c>
      <c r="R36" s="153">
        <v>16402471.829999998</v>
      </c>
      <c r="S36" s="153">
        <v>6293703.4400000004</v>
      </c>
      <c r="T36" s="153">
        <v>1111147.7413411436</v>
      </c>
      <c r="U36" s="153">
        <v>6454931.5171278305</v>
      </c>
      <c r="V36" s="153">
        <v>1520094.5494879517</v>
      </c>
      <c r="W36" s="153">
        <v>1219108.55</v>
      </c>
      <c r="X36" s="155">
        <v>196513.9679569304</v>
      </c>
      <c r="Y36" s="155">
        <v>93.98085507265921</v>
      </c>
      <c r="Z36" s="156">
        <v>-202479.67911206</v>
      </c>
      <c r="AA36" s="157">
        <v>-96.833897231975129</v>
      </c>
      <c r="AB36" s="124"/>
      <c r="AC36" s="124"/>
      <c r="AD36" s="124"/>
      <c r="AE36" s="124"/>
    </row>
    <row r="37" spans="1:31" ht="15">
      <c r="A37" s="153">
        <v>98</v>
      </c>
      <c r="B37" s="153" t="s">
        <v>346</v>
      </c>
      <c r="C37" s="153">
        <v>7</v>
      </c>
      <c r="D37" s="153">
        <v>22943</v>
      </c>
      <c r="E37" s="153">
        <v>61341485.454189852</v>
      </c>
      <c r="F37" s="153">
        <v>39061054.950000003</v>
      </c>
      <c r="G37" s="153">
        <v>5949587</v>
      </c>
      <c r="H37" s="153">
        <v>3298755.147458056</v>
      </c>
      <c r="I37" s="153">
        <v>14544789.321979843</v>
      </c>
      <c r="J37" s="153">
        <v>3506657.3118092706</v>
      </c>
      <c r="K37" s="153">
        <v>4492276.884118096</v>
      </c>
      <c r="L37" s="153">
        <v>-4601470</v>
      </c>
      <c r="M37" s="153">
        <v>463773.67</v>
      </c>
      <c r="N37" s="153">
        <v>250402.01838641253</v>
      </c>
      <c r="O37" s="153">
        <v>-2075652.1830818427</v>
      </c>
      <c r="P37" s="154">
        <v>3548688.6664799899</v>
      </c>
      <c r="Q37" s="154">
        <v>154.67413444100552</v>
      </c>
      <c r="R37" s="153">
        <v>145419925.37249163</v>
      </c>
      <c r="S37" s="153">
        <v>92743875.920000002</v>
      </c>
      <c r="T37" s="153">
        <v>4947404.1410397869</v>
      </c>
      <c r="U37" s="153">
        <v>40797671.221631736</v>
      </c>
      <c r="V37" s="153">
        <v>11695176.007493628</v>
      </c>
      <c r="W37" s="153">
        <v>1811890.67</v>
      </c>
      <c r="X37" s="155">
        <v>6576092.5876734853</v>
      </c>
      <c r="Y37" s="155">
        <v>286.62740651499303</v>
      </c>
      <c r="Z37" s="156">
        <v>-3027403.9211934954</v>
      </c>
      <c r="AA37" s="157">
        <v>-131.95327207398751</v>
      </c>
      <c r="AB37" s="124"/>
      <c r="AC37" s="124"/>
      <c r="AD37" s="124"/>
      <c r="AE37" s="124"/>
    </row>
    <row r="38" spans="1:31" ht="15">
      <c r="A38" s="153">
        <v>102</v>
      </c>
      <c r="B38" s="153" t="s">
        <v>347</v>
      </c>
      <c r="C38" s="153">
        <v>4</v>
      </c>
      <c r="D38" s="153">
        <v>9745</v>
      </c>
      <c r="E38" s="153">
        <v>27247504.912142649</v>
      </c>
      <c r="F38" s="153">
        <v>13926953.26</v>
      </c>
      <c r="G38" s="153">
        <v>2891765</v>
      </c>
      <c r="H38" s="153">
        <v>2248595.567317998</v>
      </c>
      <c r="I38" s="153">
        <v>5199289.9701595856</v>
      </c>
      <c r="J38" s="153">
        <v>1974437.7044169232</v>
      </c>
      <c r="K38" s="153">
        <v>308957.92017047363</v>
      </c>
      <c r="L38" s="153">
        <v>802061</v>
      </c>
      <c r="M38" s="153">
        <v>8930.08</v>
      </c>
      <c r="N38" s="153">
        <v>87417.27140451892</v>
      </c>
      <c r="O38" s="153">
        <v>-881629.71381826955</v>
      </c>
      <c r="P38" s="154">
        <v>-680726.85249141976</v>
      </c>
      <c r="Q38" s="154">
        <v>-69.853961261305258</v>
      </c>
      <c r="R38" s="153">
        <v>68726650.150000006</v>
      </c>
      <c r="S38" s="153">
        <v>32119794.039999999</v>
      </c>
      <c r="T38" s="153">
        <v>3372396.7145137205</v>
      </c>
      <c r="U38" s="153">
        <v>22388228.806839142</v>
      </c>
      <c r="V38" s="153">
        <v>6585016.5601364458</v>
      </c>
      <c r="W38" s="153">
        <v>3702756.08</v>
      </c>
      <c r="X38" s="155">
        <v>-558457.94851069152</v>
      </c>
      <c r="Y38" s="155">
        <v>-57.307126578829298</v>
      </c>
      <c r="Z38" s="156">
        <v>-122268.90398072824</v>
      </c>
      <c r="AA38" s="157">
        <v>-12.546834682475961</v>
      </c>
      <c r="AB38" s="124"/>
      <c r="AC38" s="124"/>
      <c r="AD38" s="124"/>
      <c r="AE38" s="124"/>
    </row>
    <row r="39" spans="1:31" ht="15">
      <c r="A39" s="153">
        <v>103</v>
      </c>
      <c r="B39" s="153" t="s">
        <v>348</v>
      </c>
      <c r="C39" s="153">
        <v>5</v>
      </c>
      <c r="D39" s="153">
        <v>2161</v>
      </c>
      <c r="E39" s="153">
        <v>5550131.8259956334</v>
      </c>
      <c r="F39" s="153">
        <v>3248501.85</v>
      </c>
      <c r="G39" s="153">
        <v>632470</v>
      </c>
      <c r="H39" s="153">
        <v>385216.29598637379</v>
      </c>
      <c r="I39" s="153">
        <v>1258880.2484517442</v>
      </c>
      <c r="J39" s="153">
        <v>479368.37348020053</v>
      </c>
      <c r="K39" s="153">
        <v>141807.74074605163</v>
      </c>
      <c r="L39" s="153">
        <v>-578616</v>
      </c>
      <c r="M39" s="153">
        <v>-32278.65</v>
      </c>
      <c r="N39" s="153">
        <v>17905.406141249608</v>
      </c>
      <c r="O39" s="153">
        <v>-195505.57327463114</v>
      </c>
      <c r="P39" s="154">
        <v>-192382.13446464483</v>
      </c>
      <c r="Q39" s="154">
        <v>-89.024587905897647</v>
      </c>
      <c r="R39" s="153">
        <v>14348383.25</v>
      </c>
      <c r="S39" s="153">
        <v>7012546.0999999996</v>
      </c>
      <c r="T39" s="153">
        <v>577739.3631132564</v>
      </c>
      <c r="U39" s="153">
        <v>5016820.8183360714</v>
      </c>
      <c r="V39" s="153">
        <v>1598758.305066399</v>
      </c>
      <c r="W39" s="153">
        <v>21575.35</v>
      </c>
      <c r="X39" s="155">
        <v>-120943.31348427385</v>
      </c>
      <c r="Y39" s="155">
        <v>-55.966364407345601</v>
      </c>
      <c r="Z39" s="156">
        <v>-71438.820980370976</v>
      </c>
      <c r="AA39" s="157">
        <v>-33.058223498552046</v>
      </c>
      <c r="AB39" s="124"/>
      <c r="AC39" s="124"/>
      <c r="AD39" s="124"/>
      <c r="AE39" s="124"/>
    </row>
    <row r="40" spans="1:31" ht="15">
      <c r="A40" s="153">
        <v>105</v>
      </c>
      <c r="B40" s="153" t="s">
        <v>349</v>
      </c>
      <c r="C40" s="153">
        <v>18</v>
      </c>
      <c r="D40" s="153">
        <v>2094</v>
      </c>
      <c r="E40" s="153">
        <v>6107649.0309784301</v>
      </c>
      <c r="F40" s="153">
        <v>2788102.28</v>
      </c>
      <c r="G40" s="153">
        <v>1182993</v>
      </c>
      <c r="H40" s="153">
        <v>715559.83916257578</v>
      </c>
      <c r="I40" s="153">
        <v>1804080.1125392155</v>
      </c>
      <c r="J40" s="153">
        <v>495886.98967692931</v>
      </c>
      <c r="K40" s="153">
        <v>416160.65175118769</v>
      </c>
      <c r="L40" s="153">
        <v>-466465</v>
      </c>
      <c r="M40" s="153">
        <v>1295.75</v>
      </c>
      <c r="N40" s="153">
        <v>17063.147497647322</v>
      </c>
      <c r="O40" s="153">
        <v>-189444.0862735204</v>
      </c>
      <c r="P40" s="154">
        <v>657583.65337560512</v>
      </c>
      <c r="Q40" s="154">
        <v>314.0323082022947</v>
      </c>
      <c r="R40" s="153">
        <v>19627597.604775392</v>
      </c>
      <c r="S40" s="153">
        <v>6200933.3700000001</v>
      </c>
      <c r="T40" s="153">
        <v>1073181.7164916464</v>
      </c>
      <c r="U40" s="153">
        <v>11034692.761433534</v>
      </c>
      <c r="V40" s="153">
        <v>1653850.1223279219</v>
      </c>
      <c r="W40" s="153">
        <v>717823.75</v>
      </c>
      <c r="X40" s="155">
        <v>1052884.115477711</v>
      </c>
      <c r="Y40" s="155">
        <v>502.80998828926027</v>
      </c>
      <c r="Z40" s="156">
        <v>-395300.46210210584</v>
      </c>
      <c r="AA40" s="157">
        <v>-188.77768008696555</v>
      </c>
      <c r="AB40" s="124"/>
      <c r="AC40" s="124"/>
      <c r="AD40" s="124"/>
      <c r="AE40" s="124"/>
    </row>
    <row r="41" spans="1:31" ht="15">
      <c r="A41" s="153">
        <v>106</v>
      </c>
      <c r="B41" s="153" t="s">
        <v>350</v>
      </c>
      <c r="C41" s="153">
        <v>35</v>
      </c>
      <c r="D41" s="153">
        <v>46797</v>
      </c>
      <c r="E41" s="153">
        <v>107415387.95796356</v>
      </c>
      <c r="F41" s="153">
        <v>80215368.609999999</v>
      </c>
      <c r="G41" s="153">
        <v>14654460</v>
      </c>
      <c r="H41" s="153">
        <v>14361595.071706496</v>
      </c>
      <c r="I41" s="153">
        <v>10155253.91629112</v>
      </c>
      <c r="J41" s="153">
        <v>6461000.2160802279</v>
      </c>
      <c r="K41" s="153">
        <v>-1352548.075595214</v>
      </c>
      <c r="L41" s="153">
        <v>-1819232</v>
      </c>
      <c r="M41" s="153">
        <v>-53169.55</v>
      </c>
      <c r="N41" s="153">
        <v>585208.39986916166</v>
      </c>
      <c r="O41" s="153">
        <v>-4233722.4953877432</v>
      </c>
      <c r="P41" s="154">
        <v>11558826.135000482</v>
      </c>
      <c r="Q41" s="154">
        <v>246.99929771140205</v>
      </c>
      <c r="R41" s="153">
        <v>296122886.88999999</v>
      </c>
      <c r="S41" s="153">
        <v>202351560.91999999</v>
      </c>
      <c r="T41" s="153">
        <v>21539220.631288379</v>
      </c>
      <c r="U41" s="153">
        <v>50857926.460328028</v>
      </c>
      <c r="V41" s="153">
        <v>21548308.828764878</v>
      </c>
      <c r="W41" s="153">
        <v>12782058.449999999</v>
      </c>
      <c r="X41" s="155">
        <v>12956188.400381267</v>
      </c>
      <c r="Y41" s="155">
        <v>276.85937988292557</v>
      </c>
      <c r="Z41" s="156">
        <v>-1397362.2653807849</v>
      </c>
      <c r="AA41" s="157">
        <v>-29.860082171523491</v>
      </c>
      <c r="AB41" s="124"/>
      <c r="AC41" s="124"/>
      <c r="AD41" s="124"/>
      <c r="AE41" s="124"/>
    </row>
    <row r="42" spans="1:31" ht="15">
      <c r="A42" s="153">
        <v>108</v>
      </c>
      <c r="B42" s="153" t="s">
        <v>351</v>
      </c>
      <c r="C42" s="153">
        <v>6</v>
      </c>
      <c r="D42" s="153">
        <v>10257</v>
      </c>
      <c r="E42" s="153">
        <v>28447249.161889851</v>
      </c>
      <c r="F42" s="153">
        <v>17210868.18</v>
      </c>
      <c r="G42" s="153">
        <v>2246200</v>
      </c>
      <c r="H42" s="153">
        <v>2032029.6886708927</v>
      </c>
      <c r="I42" s="153">
        <v>7366367.8883408261</v>
      </c>
      <c r="J42" s="153">
        <v>1775454.7216311321</v>
      </c>
      <c r="K42" s="153">
        <v>873324.66636342544</v>
      </c>
      <c r="L42" s="153">
        <v>-1083495</v>
      </c>
      <c r="M42" s="153">
        <v>-362506.27</v>
      </c>
      <c r="N42" s="153">
        <v>97300.477569407871</v>
      </c>
      <c r="O42" s="153">
        <v>-927950.33090138435</v>
      </c>
      <c r="P42" s="154">
        <v>780344.85978445038</v>
      </c>
      <c r="Q42" s="154">
        <v>76.079249272150761</v>
      </c>
      <c r="R42" s="153">
        <v>67435253</v>
      </c>
      <c r="S42" s="153">
        <v>37695841.5</v>
      </c>
      <c r="T42" s="153">
        <v>3047595.7284046924</v>
      </c>
      <c r="U42" s="153">
        <v>20954612.435921509</v>
      </c>
      <c r="V42" s="153">
        <v>5921381.4229535628</v>
      </c>
      <c r="W42" s="153">
        <v>800198.73</v>
      </c>
      <c r="X42" s="155">
        <v>984376.81727977097</v>
      </c>
      <c r="Y42" s="155">
        <v>95.971221339550652</v>
      </c>
      <c r="Z42" s="156">
        <v>-204031.95749532059</v>
      </c>
      <c r="AA42" s="157">
        <v>-19.89197206739988</v>
      </c>
      <c r="AB42" s="124"/>
      <c r="AC42" s="124"/>
      <c r="AD42" s="124"/>
      <c r="AE42" s="124"/>
    </row>
    <row r="43" spans="1:31" ht="15">
      <c r="A43" s="153">
        <v>109</v>
      </c>
      <c r="B43" s="153" t="s">
        <v>352</v>
      </c>
      <c r="C43" s="153">
        <v>5</v>
      </c>
      <c r="D43" s="153">
        <v>68043</v>
      </c>
      <c r="E43" s="153">
        <v>161456666.2237435</v>
      </c>
      <c r="F43" s="153">
        <v>115863555.25</v>
      </c>
      <c r="G43" s="153">
        <v>28863715</v>
      </c>
      <c r="H43" s="153">
        <v>15502912.325195951</v>
      </c>
      <c r="I43" s="153">
        <v>15971206.577255847</v>
      </c>
      <c r="J43" s="153">
        <v>10253299.304556016</v>
      </c>
      <c r="K43" s="153">
        <v>794948.85706685705</v>
      </c>
      <c r="L43" s="153">
        <v>-13709963</v>
      </c>
      <c r="M43" s="153">
        <v>-2406730.83</v>
      </c>
      <c r="N43" s="153">
        <v>755230.47310377355</v>
      </c>
      <c r="O43" s="153">
        <v>-6155847.1644265279</v>
      </c>
      <c r="P43" s="154">
        <v>4275660.5690083802</v>
      </c>
      <c r="Q43" s="154">
        <v>62.837625751486271</v>
      </c>
      <c r="R43" s="153">
        <v>436968753.33000004</v>
      </c>
      <c r="S43" s="153">
        <v>274999210.85000002</v>
      </c>
      <c r="T43" s="153">
        <v>23250944.434282672</v>
      </c>
      <c r="U43" s="153">
        <v>99223933.817556515</v>
      </c>
      <c r="V43" s="153">
        <v>34196138.76168143</v>
      </c>
      <c r="W43" s="153">
        <v>12747021.17</v>
      </c>
      <c r="X43" s="155">
        <v>7448495.703520596</v>
      </c>
      <c r="Y43" s="155">
        <v>109.46747943977479</v>
      </c>
      <c r="Z43" s="156">
        <v>-3172835.1345122159</v>
      </c>
      <c r="AA43" s="157">
        <v>-46.62985368828852</v>
      </c>
      <c r="AB43" s="124"/>
      <c r="AC43" s="124"/>
      <c r="AD43" s="124"/>
      <c r="AE43" s="124"/>
    </row>
    <row r="44" spans="1:31" ht="15">
      <c r="A44" s="153">
        <v>111</v>
      </c>
      <c r="B44" s="153" t="s">
        <v>353</v>
      </c>
      <c r="C44" s="153">
        <v>7</v>
      </c>
      <c r="D44" s="153">
        <v>18131</v>
      </c>
      <c r="E44" s="153">
        <v>43496773.517382398</v>
      </c>
      <c r="F44" s="153">
        <v>26512951.5</v>
      </c>
      <c r="G44" s="153">
        <v>6341491</v>
      </c>
      <c r="H44" s="153">
        <v>2869653.5648311977</v>
      </c>
      <c r="I44" s="153">
        <v>2801481.5054731057</v>
      </c>
      <c r="J44" s="153">
        <v>3134959.3743048916</v>
      </c>
      <c r="K44" s="153">
        <v>3280698.7248837696</v>
      </c>
      <c r="L44" s="153">
        <v>-2720972</v>
      </c>
      <c r="M44" s="153">
        <v>-2660785.9700000002</v>
      </c>
      <c r="N44" s="153">
        <v>179361.90006684005</v>
      </c>
      <c r="O44" s="153">
        <v>-1640310.7584647557</v>
      </c>
      <c r="P44" s="154">
        <v>-5398244.6762873456</v>
      </c>
      <c r="Q44" s="154">
        <v>-297.73562827683776</v>
      </c>
      <c r="R44" s="153">
        <v>128179832.89148438</v>
      </c>
      <c r="S44" s="153">
        <v>64712454.969999999</v>
      </c>
      <c r="T44" s="153">
        <v>4303846.5406975085</v>
      </c>
      <c r="U44" s="153">
        <v>46154666.579014935</v>
      </c>
      <c r="V44" s="153">
        <v>10455513.156465508</v>
      </c>
      <c r="W44" s="153">
        <v>959733.0299999998</v>
      </c>
      <c r="X44" s="155">
        <v>-1593618.615306437</v>
      </c>
      <c r="Y44" s="155">
        <v>-87.894689499003746</v>
      </c>
      <c r="Z44" s="156">
        <v>-3804626.0609809086</v>
      </c>
      <c r="AA44" s="157">
        <v>-209.84093877783403</v>
      </c>
      <c r="AB44" s="124"/>
      <c r="AC44" s="124"/>
      <c r="AD44" s="124"/>
      <c r="AE44" s="124"/>
    </row>
    <row r="45" spans="1:31" ht="15">
      <c r="A45" s="153">
        <v>139</v>
      </c>
      <c r="B45" s="153" t="s">
        <v>354</v>
      </c>
      <c r="C45" s="153">
        <v>17</v>
      </c>
      <c r="D45" s="153">
        <v>9853</v>
      </c>
      <c r="E45" s="153">
        <v>32161404.364228606</v>
      </c>
      <c r="F45" s="153">
        <v>14370539.18</v>
      </c>
      <c r="G45" s="153">
        <v>4728065</v>
      </c>
      <c r="H45" s="153">
        <v>1340805.3075704104</v>
      </c>
      <c r="I45" s="153">
        <v>13792005.242565058</v>
      </c>
      <c r="J45" s="153">
        <v>1512124.5756525733</v>
      </c>
      <c r="K45" s="153">
        <v>-911396.29298464267</v>
      </c>
      <c r="L45" s="153">
        <v>-152546</v>
      </c>
      <c r="M45" s="153">
        <v>-295149.36</v>
      </c>
      <c r="N45" s="153">
        <v>84172.426815829909</v>
      </c>
      <c r="O45" s="153">
        <v>-891400.46898423904</v>
      </c>
      <c r="P45" s="154">
        <v>1415815.2464063838</v>
      </c>
      <c r="Q45" s="154">
        <v>143.69382385125178</v>
      </c>
      <c r="R45" s="153">
        <v>71647987.508359998</v>
      </c>
      <c r="S45" s="153">
        <v>32300059.52</v>
      </c>
      <c r="T45" s="153">
        <v>2010911.8241508764</v>
      </c>
      <c r="U45" s="153">
        <v>28176988.221674427</v>
      </c>
      <c r="V45" s="153">
        <v>5043139.8009602064</v>
      </c>
      <c r="W45" s="153">
        <v>4280369.6399999997</v>
      </c>
      <c r="X45" s="155">
        <v>163481.49842551351</v>
      </c>
      <c r="Y45" s="155">
        <v>16.592053021974372</v>
      </c>
      <c r="Z45" s="156">
        <v>1252333.7479808703</v>
      </c>
      <c r="AA45" s="157">
        <v>127.10177082927741</v>
      </c>
      <c r="AB45" s="124"/>
      <c r="AC45" s="124"/>
      <c r="AD45" s="124"/>
      <c r="AE45" s="124"/>
    </row>
    <row r="46" spans="1:31" ht="15">
      <c r="A46" s="153">
        <v>140</v>
      </c>
      <c r="B46" s="153" t="s">
        <v>355</v>
      </c>
      <c r="C46" s="153">
        <v>11</v>
      </c>
      <c r="D46" s="153">
        <v>20801</v>
      </c>
      <c r="E46" s="153">
        <v>56428722.346362993</v>
      </c>
      <c r="F46" s="153">
        <v>28873126.93</v>
      </c>
      <c r="G46" s="153">
        <v>6029801</v>
      </c>
      <c r="H46" s="153">
        <v>4742830.2986497357</v>
      </c>
      <c r="I46" s="153">
        <v>11014549.300289499</v>
      </c>
      <c r="J46" s="153">
        <v>3637292.6335776355</v>
      </c>
      <c r="K46" s="153">
        <v>5685064.8020168832</v>
      </c>
      <c r="L46" s="153">
        <v>-1375841</v>
      </c>
      <c r="M46" s="153">
        <v>518603.39</v>
      </c>
      <c r="N46" s="153">
        <v>196116.13181934928</v>
      </c>
      <c r="O46" s="153">
        <v>-1881865.5389567802</v>
      </c>
      <c r="P46" s="154">
        <v>1010955.60103333</v>
      </c>
      <c r="Q46" s="154">
        <v>48.601298064195468</v>
      </c>
      <c r="R46" s="153">
        <v>145030344.52000001</v>
      </c>
      <c r="S46" s="153">
        <v>69838647.439999998</v>
      </c>
      <c r="T46" s="153">
        <v>7113197.9219100336</v>
      </c>
      <c r="U46" s="153">
        <v>55047402.838075787</v>
      </c>
      <c r="V46" s="153">
        <v>12130862.459012985</v>
      </c>
      <c r="W46" s="153">
        <v>5172563.3899999997</v>
      </c>
      <c r="X46" s="155">
        <v>4272329.5289987624</v>
      </c>
      <c r="Y46" s="155">
        <v>205.3905835776531</v>
      </c>
      <c r="Z46" s="156">
        <v>-3261373.9279654324</v>
      </c>
      <c r="AA46" s="157">
        <v>-156.78928551345763</v>
      </c>
      <c r="AB46" s="124"/>
      <c r="AC46" s="124"/>
      <c r="AD46" s="124"/>
      <c r="AE46" s="124"/>
    </row>
    <row r="47" spans="1:31" ht="15">
      <c r="A47" s="153">
        <v>142</v>
      </c>
      <c r="B47" s="153" t="s">
        <v>356</v>
      </c>
      <c r="C47" s="153">
        <v>7</v>
      </c>
      <c r="D47" s="153">
        <v>6504</v>
      </c>
      <c r="E47" s="153">
        <v>15960600.172629394</v>
      </c>
      <c r="F47" s="153">
        <v>9633874.9700000007</v>
      </c>
      <c r="G47" s="153">
        <v>3175787</v>
      </c>
      <c r="H47" s="153">
        <v>1149733.1428057847</v>
      </c>
      <c r="I47" s="153">
        <v>3256638.979477115</v>
      </c>
      <c r="J47" s="153">
        <v>1194931.4435847239</v>
      </c>
      <c r="K47" s="153">
        <v>301489.22099046345</v>
      </c>
      <c r="L47" s="153">
        <v>-722680</v>
      </c>
      <c r="M47" s="153">
        <v>68693.919999999998</v>
      </c>
      <c r="N47" s="153">
        <v>58931.124168732611</v>
      </c>
      <c r="O47" s="153">
        <v>-588416.58888394304</v>
      </c>
      <c r="P47" s="154">
        <v>1568383.0395134836</v>
      </c>
      <c r="Q47" s="154">
        <v>241.14130373823548</v>
      </c>
      <c r="R47" s="153">
        <v>44318090.423192374</v>
      </c>
      <c r="S47" s="153">
        <v>22081304.84</v>
      </c>
      <c r="T47" s="153">
        <v>1724345.7781918787</v>
      </c>
      <c r="U47" s="153">
        <v>15933190.863620613</v>
      </c>
      <c r="V47" s="153">
        <v>3985257.841577163</v>
      </c>
      <c r="W47" s="153">
        <v>2521800.92</v>
      </c>
      <c r="X47" s="155">
        <v>1927809.8201972842</v>
      </c>
      <c r="Y47" s="155">
        <v>296.40372389257135</v>
      </c>
      <c r="Z47" s="156">
        <v>-359426.78068380058</v>
      </c>
      <c r="AA47" s="157">
        <v>-55.262420154335885</v>
      </c>
      <c r="AB47" s="124"/>
      <c r="AC47" s="124"/>
      <c r="AD47" s="124"/>
      <c r="AE47" s="124"/>
    </row>
    <row r="48" spans="1:31" ht="15">
      <c r="A48" s="153">
        <v>143</v>
      </c>
      <c r="B48" s="153" t="s">
        <v>357</v>
      </c>
      <c r="C48" s="153">
        <v>6</v>
      </c>
      <c r="D48" s="153">
        <v>6804</v>
      </c>
      <c r="E48" s="153">
        <v>17187600.286194112</v>
      </c>
      <c r="F48" s="153">
        <v>10249948.859999999</v>
      </c>
      <c r="G48" s="153">
        <v>2757787</v>
      </c>
      <c r="H48" s="153">
        <v>1558761.417896027</v>
      </c>
      <c r="I48" s="153">
        <v>3188846.0528499563</v>
      </c>
      <c r="J48" s="153">
        <v>1342994.9263631422</v>
      </c>
      <c r="K48" s="153">
        <v>-570161.43573193124</v>
      </c>
      <c r="L48" s="153">
        <v>-806133</v>
      </c>
      <c r="M48" s="153">
        <v>46990.63</v>
      </c>
      <c r="N48" s="153">
        <v>58345.452563735482</v>
      </c>
      <c r="O48" s="153">
        <v>-615557.57545608061</v>
      </c>
      <c r="P48" s="154">
        <v>24222.042290739715</v>
      </c>
      <c r="Q48" s="154">
        <v>3.5599709422016041</v>
      </c>
      <c r="R48" s="153">
        <v>48336135.579999998</v>
      </c>
      <c r="S48" s="153">
        <v>22363538.760000002</v>
      </c>
      <c r="T48" s="153">
        <v>2337797.8507239022</v>
      </c>
      <c r="U48" s="153">
        <v>17139110.743279897</v>
      </c>
      <c r="V48" s="153">
        <v>4479069.5652219411</v>
      </c>
      <c r="W48" s="153">
        <v>1998644.63</v>
      </c>
      <c r="X48" s="155">
        <v>-17974.030774250627</v>
      </c>
      <c r="Y48" s="155">
        <v>-2.6416858868681108</v>
      </c>
      <c r="Z48" s="156">
        <v>42196.073064990342</v>
      </c>
      <c r="AA48" s="157">
        <v>6.2016568290697149</v>
      </c>
      <c r="AB48" s="124"/>
      <c r="AC48" s="124"/>
      <c r="AD48" s="124"/>
      <c r="AE48" s="124"/>
    </row>
    <row r="49" spans="1:31" ht="15">
      <c r="A49" s="153">
        <v>145</v>
      </c>
      <c r="B49" s="153" t="s">
        <v>358</v>
      </c>
      <c r="C49" s="153">
        <v>14</v>
      </c>
      <c r="D49" s="153">
        <v>12369</v>
      </c>
      <c r="E49" s="153">
        <v>37679504.998161197</v>
      </c>
      <c r="F49" s="153">
        <v>18235600.5</v>
      </c>
      <c r="G49" s="153">
        <v>2986936</v>
      </c>
      <c r="H49" s="153">
        <v>1946811.932142783</v>
      </c>
      <c r="I49" s="153">
        <v>11509993.451151609</v>
      </c>
      <c r="J49" s="153">
        <v>2122898.0546115059</v>
      </c>
      <c r="K49" s="153">
        <v>917179.48373921379</v>
      </c>
      <c r="L49" s="153">
        <v>-278944</v>
      </c>
      <c r="M49" s="153">
        <v>-145426.41</v>
      </c>
      <c r="N49" s="153">
        <v>112519.22595176799</v>
      </c>
      <c r="O49" s="153">
        <v>-1119022.876369233</v>
      </c>
      <c r="P49" s="154">
        <v>-1390959.6369335502</v>
      </c>
      <c r="Q49" s="154">
        <v>-112.45530252514756</v>
      </c>
      <c r="R49" s="153">
        <v>85070121.920000002</v>
      </c>
      <c r="S49" s="153">
        <v>42126058.969999999</v>
      </c>
      <c r="T49" s="153">
        <v>2919787.9152476075</v>
      </c>
      <c r="U49" s="153">
        <v>28510910.018499196</v>
      </c>
      <c r="V49" s="153">
        <v>7080151.890244863</v>
      </c>
      <c r="W49" s="153">
        <v>2562565.59</v>
      </c>
      <c r="X49" s="155">
        <v>-1870647.5360083431</v>
      </c>
      <c r="Y49" s="155">
        <v>-151.23676416916024</v>
      </c>
      <c r="Z49" s="156">
        <v>479687.89907479286</v>
      </c>
      <c r="AA49" s="157">
        <v>38.78146164401268</v>
      </c>
      <c r="AB49" s="124"/>
      <c r="AC49" s="124"/>
      <c r="AD49" s="124"/>
      <c r="AE49" s="124"/>
    </row>
    <row r="50" spans="1:31" ht="15">
      <c r="A50" s="153">
        <v>146</v>
      </c>
      <c r="B50" s="153" t="s">
        <v>359</v>
      </c>
      <c r="C50" s="153">
        <v>12</v>
      </c>
      <c r="D50" s="153">
        <v>4492</v>
      </c>
      <c r="E50" s="153">
        <v>13226372.082464546</v>
      </c>
      <c r="F50" s="153">
        <v>5678135.75</v>
      </c>
      <c r="G50" s="153">
        <v>1530346</v>
      </c>
      <c r="H50" s="153">
        <v>2414743.6758672954</v>
      </c>
      <c r="I50" s="153">
        <v>2778937.2437989609</v>
      </c>
      <c r="J50" s="153">
        <v>1024664.5193722118</v>
      </c>
      <c r="K50" s="153">
        <v>303762.45364669629</v>
      </c>
      <c r="L50" s="153">
        <v>-48166</v>
      </c>
      <c r="M50" s="153">
        <v>106664.52</v>
      </c>
      <c r="N50" s="153">
        <v>39412.779676829945</v>
      </c>
      <c r="O50" s="153">
        <v>-406391.03894014022</v>
      </c>
      <c r="P50" s="154">
        <v>195737.82095730864</v>
      </c>
      <c r="Q50" s="154">
        <v>43.574759785687583</v>
      </c>
      <c r="R50" s="153">
        <v>41736173.886647917</v>
      </c>
      <c r="S50" s="153">
        <v>13180360.57</v>
      </c>
      <c r="T50" s="153">
        <v>3621582.1810058723</v>
      </c>
      <c r="U50" s="153">
        <v>20049251.216199763</v>
      </c>
      <c r="V50" s="153">
        <v>3417394.6402846212</v>
      </c>
      <c r="W50" s="153">
        <v>1588844.52</v>
      </c>
      <c r="X50" s="155">
        <v>121259.24084234238</v>
      </c>
      <c r="Y50" s="155">
        <v>26.994488166149239</v>
      </c>
      <c r="Z50" s="156">
        <v>74478.580114966258</v>
      </c>
      <c r="AA50" s="157">
        <v>16.580271619538347</v>
      </c>
      <c r="AB50" s="124"/>
      <c r="AC50" s="124"/>
      <c r="AD50" s="124"/>
      <c r="AE50" s="124"/>
    </row>
    <row r="51" spans="1:31" ht="15">
      <c r="A51" s="153">
        <v>148</v>
      </c>
      <c r="B51" s="153" t="s">
        <v>360</v>
      </c>
      <c r="C51" s="153">
        <v>19</v>
      </c>
      <c r="D51" s="153">
        <v>7047</v>
      </c>
      <c r="E51" s="153">
        <v>24504478.179371487</v>
      </c>
      <c r="F51" s="153">
        <v>8605666.4700000007</v>
      </c>
      <c r="G51" s="153">
        <v>4903682</v>
      </c>
      <c r="H51" s="153">
        <v>2510384.1113086483</v>
      </c>
      <c r="I51" s="153">
        <v>7653283.9203694966</v>
      </c>
      <c r="J51" s="153">
        <v>1153919.8395595718</v>
      </c>
      <c r="K51" s="153">
        <v>803463.68846373819</v>
      </c>
      <c r="L51" s="153">
        <v>-702904</v>
      </c>
      <c r="M51" s="153">
        <v>1430363.24</v>
      </c>
      <c r="N51" s="153">
        <v>74276.994474597479</v>
      </c>
      <c r="O51" s="153">
        <v>-637541.77457951207</v>
      </c>
      <c r="P51" s="154">
        <v>1290116.3102250509</v>
      </c>
      <c r="Q51" s="154">
        <v>183.07312476586503</v>
      </c>
      <c r="R51" s="153">
        <v>57880824.890000001</v>
      </c>
      <c r="S51" s="153">
        <v>23764056.670000002</v>
      </c>
      <c r="T51" s="153">
        <v>3765021.7105259732</v>
      </c>
      <c r="U51" s="153">
        <v>24669274.057985581</v>
      </c>
      <c r="V51" s="153">
        <v>3848478.6000446281</v>
      </c>
      <c r="W51" s="153">
        <v>5631141.2400000002</v>
      </c>
      <c r="X51" s="155">
        <v>3797147.3885561898</v>
      </c>
      <c r="Y51" s="155">
        <v>538.83175657105005</v>
      </c>
      <c r="Z51" s="156">
        <v>-2507031.0783311389</v>
      </c>
      <c r="AA51" s="157">
        <v>-355.75863180518502</v>
      </c>
      <c r="AB51" s="124"/>
      <c r="AC51" s="124"/>
      <c r="AD51" s="124"/>
      <c r="AE51" s="124"/>
    </row>
    <row r="52" spans="1:31" ht="15">
      <c r="A52" s="153">
        <v>149</v>
      </c>
      <c r="B52" s="153" t="s">
        <v>361</v>
      </c>
      <c r="C52" s="153">
        <v>33</v>
      </c>
      <c r="D52" s="153">
        <v>5384</v>
      </c>
      <c r="E52" s="153">
        <v>16423205.23890239</v>
      </c>
      <c r="F52" s="153">
        <v>9977201.8499999996</v>
      </c>
      <c r="G52" s="153">
        <v>2987440</v>
      </c>
      <c r="H52" s="153">
        <v>1186015.7183324504</v>
      </c>
      <c r="I52" s="153">
        <v>2432785.6239520474</v>
      </c>
      <c r="J52" s="153">
        <v>863024.10490355967</v>
      </c>
      <c r="K52" s="153">
        <v>653034.60977576044</v>
      </c>
      <c r="L52" s="153">
        <v>-1115005</v>
      </c>
      <c r="M52" s="153">
        <v>-98540.65</v>
      </c>
      <c r="N52" s="153">
        <v>67504.16833446383</v>
      </c>
      <c r="O52" s="153">
        <v>-487090.23901462933</v>
      </c>
      <c r="P52" s="154">
        <v>43164.947381265461</v>
      </c>
      <c r="Q52" s="154">
        <v>8.0172636295069584</v>
      </c>
      <c r="R52" s="153">
        <v>36919592.710000001</v>
      </c>
      <c r="S52" s="153">
        <v>24300888.670000002</v>
      </c>
      <c r="T52" s="153">
        <v>1778761.6279243261</v>
      </c>
      <c r="U52" s="153">
        <v>6717196.7093502264</v>
      </c>
      <c r="V52" s="153">
        <v>2878302.0147324139</v>
      </c>
      <c r="W52" s="153">
        <v>1773894.35</v>
      </c>
      <c r="X52" s="155">
        <v>529450.66200696677</v>
      </c>
      <c r="Y52" s="155">
        <v>98.337790120164698</v>
      </c>
      <c r="Z52" s="156">
        <v>-486285.71462570131</v>
      </c>
      <c r="AA52" s="157">
        <v>-90.320526490657741</v>
      </c>
      <c r="AB52" s="124"/>
      <c r="AC52" s="124"/>
      <c r="AD52" s="124"/>
      <c r="AE52" s="124"/>
    </row>
    <row r="53" spans="1:31" ht="15">
      <c r="A53" s="153">
        <v>151</v>
      </c>
      <c r="B53" s="153" t="s">
        <v>362</v>
      </c>
      <c r="C53" s="153">
        <v>14</v>
      </c>
      <c r="D53" s="153">
        <v>1852</v>
      </c>
      <c r="E53" s="153">
        <v>4484487.5232786797</v>
      </c>
      <c r="F53" s="153">
        <v>2763517.1</v>
      </c>
      <c r="G53" s="153">
        <v>1012484</v>
      </c>
      <c r="H53" s="153">
        <v>660222.23270824633</v>
      </c>
      <c r="I53" s="153">
        <v>1198552.1442879618</v>
      </c>
      <c r="J53" s="153">
        <v>490914.03063922725</v>
      </c>
      <c r="K53" s="153">
        <v>-213504.57668624815</v>
      </c>
      <c r="L53" s="153">
        <v>-508908</v>
      </c>
      <c r="M53" s="153">
        <v>64822.89</v>
      </c>
      <c r="N53" s="153">
        <v>15222.848217881558</v>
      </c>
      <c r="O53" s="153">
        <v>-167550.3571053294</v>
      </c>
      <c r="P53" s="154">
        <v>831284.78878305852</v>
      </c>
      <c r="Q53" s="154">
        <v>448.85787731266657</v>
      </c>
      <c r="R53" s="153">
        <v>15632598.09</v>
      </c>
      <c r="S53" s="153">
        <v>5797352.8399999999</v>
      </c>
      <c r="T53" s="153">
        <v>990187.52896052704</v>
      </c>
      <c r="U53" s="153">
        <v>7172435.543499398</v>
      </c>
      <c r="V53" s="153">
        <v>1637264.6319156941</v>
      </c>
      <c r="W53" s="153">
        <v>568398.89</v>
      </c>
      <c r="X53" s="155">
        <v>533041.34437561966</v>
      </c>
      <c r="Y53" s="155">
        <v>287.81930041880111</v>
      </c>
      <c r="Z53" s="156">
        <v>298243.44440743886</v>
      </c>
      <c r="AA53" s="157">
        <v>161.03857689386547</v>
      </c>
      <c r="AB53" s="124"/>
      <c r="AC53" s="124"/>
      <c r="AD53" s="124"/>
      <c r="AE53" s="124"/>
    </row>
    <row r="54" spans="1:31" ht="15">
      <c r="A54" s="153">
        <v>152</v>
      </c>
      <c r="B54" s="153" t="s">
        <v>363</v>
      </c>
      <c r="C54" s="153">
        <v>14</v>
      </c>
      <c r="D54" s="153">
        <v>4406</v>
      </c>
      <c r="E54" s="153">
        <v>11790595.344221201</v>
      </c>
      <c r="F54" s="153">
        <v>6676298.7199999997</v>
      </c>
      <c r="G54" s="153">
        <v>961639</v>
      </c>
      <c r="H54" s="153">
        <v>816246.74163883447</v>
      </c>
      <c r="I54" s="153">
        <v>3572978.6031887098</v>
      </c>
      <c r="J54" s="153">
        <v>925649.11707802257</v>
      </c>
      <c r="K54" s="153">
        <v>224718.2508340441</v>
      </c>
      <c r="L54" s="153">
        <v>-38836</v>
      </c>
      <c r="M54" s="153">
        <v>107214.59</v>
      </c>
      <c r="N54" s="153">
        <v>39419.095067013157</v>
      </c>
      <c r="O54" s="153">
        <v>-398610.62278946082</v>
      </c>
      <c r="P54" s="154">
        <v>1096122.1507959627</v>
      </c>
      <c r="Q54" s="154">
        <v>248.7794259636774</v>
      </c>
      <c r="R54" s="153">
        <v>31301569.280000001</v>
      </c>
      <c r="S54" s="153">
        <v>14978814.470000001</v>
      </c>
      <c r="T54" s="153">
        <v>1224189.8319752603</v>
      </c>
      <c r="U54" s="153">
        <v>11833585.9342265</v>
      </c>
      <c r="V54" s="153">
        <v>3087164.8931737309</v>
      </c>
      <c r="W54" s="153">
        <v>1030017.59</v>
      </c>
      <c r="X54" s="155">
        <v>852203.43937549368</v>
      </c>
      <c r="Y54" s="155">
        <v>193.41884688504169</v>
      </c>
      <c r="Z54" s="156">
        <v>243918.71142046899</v>
      </c>
      <c r="AA54" s="157">
        <v>55.360579078635723</v>
      </c>
      <c r="AB54" s="124"/>
      <c r="AC54" s="124"/>
      <c r="AD54" s="124"/>
      <c r="AE54" s="124"/>
    </row>
    <row r="55" spans="1:31" ht="15">
      <c r="A55" s="153">
        <v>153</v>
      </c>
      <c r="B55" s="153" t="s">
        <v>364</v>
      </c>
      <c r="C55" s="153">
        <v>9</v>
      </c>
      <c r="D55" s="153">
        <v>25208</v>
      </c>
      <c r="E55" s="153">
        <v>70683434.118886501</v>
      </c>
      <c r="F55" s="153">
        <v>36532696.439999998</v>
      </c>
      <c r="G55" s="153">
        <v>12513161</v>
      </c>
      <c r="H55" s="153">
        <v>3204874.9145233738</v>
      </c>
      <c r="I55" s="153">
        <v>6835019.9496215405</v>
      </c>
      <c r="J55" s="153">
        <v>3864099.0672433544</v>
      </c>
      <c r="K55" s="153">
        <v>5537010.5920290332</v>
      </c>
      <c r="L55" s="153">
        <v>-1153477</v>
      </c>
      <c r="M55" s="153">
        <v>-99286.02</v>
      </c>
      <c r="N55" s="153">
        <v>265800.65556526964</v>
      </c>
      <c r="O55" s="153">
        <v>-2280566.6317014815</v>
      </c>
      <c r="P55" s="154">
        <v>-5464101.1516054124</v>
      </c>
      <c r="Q55" s="154">
        <v>-216.76059788977358</v>
      </c>
      <c r="R55" s="153">
        <v>183346667.65000001</v>
      </c>
      <c r="S55" s="153">
        <v>93665082.010000005</v>
      </c>
      <c r="T55" s="153">
        <v>4806604.5265122484</v>
      </c>
      <c r="U55" s="153">
        <v>59805318.432155721</v>
      </c>
      <c r="V55" s="153">
        <v>12887292.564806219</v>
      </c>
      <c r="W55" s="153">
        <v>11260397.98</v>
      </c>
      <c r="X55" s="155">
        <v>-921972.13652580976</v>
      </c>
      <c r="Y55" s="155">
        <v>-36.574584914543387</v>
      </c>
      <c r="Z55" s="156">
        <v>-4542129.0150796026</v>
      </c>
      <c r="AA55" s="157">
        <v>-180.1860129752302</v>
      </c>
      <c r="AB55" s="124"/>
      <c r="AC55" s="124"/>
      <c r="AD55" s="124"/>
      <c r="AE55" s="124"/>
    </row>
    <row r="56" spans="1:31" ht="15">
      <c r="A56" s="153">
        <v>165</v>
      </c>
      <c r="B56" s="153" t="s">
        <v>365</v>
      </c>
      <c r="C56" s="153">
        <v>5</v>
      </c>
      <c r="D56" s="153">
        <v>16280</v>
      </c>
      <c r="E56" s="153">
        <v>41441086.948592156</v>
      </c>
      <c r="F56" s="153">
        <v>27058997.289999999</v>
      </c>
      <c r="G56" s="153">
        <v>4004300</v>
      </c>
      <c r="H56" s="153">
        <v>2348639.9363520802</v>
      </c>
      <c r="I56" s="153">
        <v>8730737.5847372413</v>
      </c>
      <c r="J56" s="153">
        <v>2504254.798647468</v>
      </c>
      <c r="K56" s="153">
        <v>694533.36096574483</v>
      </c>
      <c r="L56" s="153">
        <v>-2136157</v>
      </c>
      <c r="M56" s="153">
        <v>-78661.27</v>
      </c>
      <c r="N56" s="153">
        <v>171916.94338455581</v>
      </c>
      <c r="O56" s="153">
        <v>-1472850.8713146667</v>
      </c>
      <c r="P56" s="154">
        <v>384623.82418026775</v>
      </c>
      <c r="Q56" s="154">
        <v>23.625542025814973</v>
      </c>
      <c r="R56" s="153">
        <v>102335214.38</v>
      </c>
      <c r="S56" s="153">
        <v>63873776.380000003</v>
      </c>
      <c r="T56" s="153">
        <v>3522441.1717473334</v>
      </c>
      <c r="U56" s="153">
        <v>25140761.042079184</v>
      </c>
      <c r="V56" s="153">
        <v>8352028.1662999392</v>
      </c>
      <c r="W56" s="153">
        <v>1789481.73</v>
      </c>
      <c r="X56" s="155">
        <v>343274.11012646556</v>
      </c>
      <c r="Y56" s="155">
        <v>21.085633300151446</v>
      </c>
      <c r="Z56" s="156">
        <v>41349.714053802192</v>
      </c>
      <c r="AA56" s="157">
        <v>2.5399087256635253</v>
      </c>
      <c r="AB56" s="124"/>
      <c r="AC56" s="124"/>
      <c r="AD56" s="124"/>
      <c r="AE56" s="124"/>
    </row>
    <row r="57" spans="1:31" ht="15">
      <c r="A57" s="153">
        <v>167</v>
      </c>
      <c r="B57" s="153" t="s">
        <v>366</v>
      </c>
      <c r="C57" s="153">
        <v>12</v>
      </c>
      <c r="D57" s="153">
        <v>77513</v>
      </c>
      <c r="E57" s="153">
        <v>195772561.50011116</v>
      </c>
      <c r="F57" s="153">
        <v>104137993.86</v>
      </c>
      <c r="G57" s="153">
        <v>22676084</v>
      </c>
      <c r="H57" s="153">
        <v>23389906.065048959</v>
      </c>
      <c r="I57" s="153">
        <v>28884470.246551573</v>
      </c>
      <c r="J57" s="153">
        <v>12349810.145103786</v>
      </c>
      <c r="K57" s="153">
        <v>1000271.2804414743</v>
      </c>
      <c r="L57" s="153">
        <v>-1129493</v>
      </c>
      <c r="M57" s="153">
        <v>-4993861.72</v>
      </c>
      <c r="N57" s="153">
        <v>718110.52769330691</v>
      </c>
      <c r="O57" s="153">
        <v>-7012597.6405536709</v>
      </c>
      <c r="P57" s="154">
        <v>-15751867.735825777</v>
      </c>
      <c r="Q57" s="154">
        <v>-203.2158184540113</v>
      </c>
      <c r="R57" s="153">
        <v>492626602.03245896</v>
      </c>
      <c r="S57" s="153">
        <v>251129480.06</v>
      </c>
      <c r="T57" s="153">
        <v>35079693.081775241</v>
      </c>
      <c r="U57" s="153">
        <v>135529896.06323686</v>
      </c>
      <c r="V57" s="153">
        <v>41188285.727183998</v>
      </c>
      <c r="W57" s="153">
        <v>16552729.280000001</v>
      </c>
      <c r="X57" s="155">
        <v>-13146517.820262849</v>
      </c>
      <c r="Y57" s="155">
        <v>-169.60403829374232</v>
      </c>
      <c r="Z57" s="156">
        <v>-2605349.9155629277</v>
      </c>
      <c r="AA57" s="157">
        <v>-33.611780160268957</v>
      </c>
      <c r="AB57" s="124"/>
      <c r="AC57" s="124"/>
      <c r="AD57" s="124"/>
      <c r="AE57" s="124"/>
    </row>
    <row r="58" spans="1:31" ht="15">
      <c r="A58" s="153">
        <v>169</v>
      </c>
      <c r="B58" s="153" t="s">
        <v>367</v>
      </c>
      <c r="C58" s="153">
        <v>5</v>
      </c>
      <c r="D58" s="153">
        <v>4990</v>
      </c>
      <c r="E58" s="153">
        <v>12906352.514326822</v>
      </c>
      <c r="F58" s="153">
        <v>8129270.04</v>
      </c>
      <c r="G58" s="153">
        <v>1233656</v>
      </c>
      <c r="H58" s="153">
        <v>695925.40974634618</v>
      </c>
      <c r="I58" s="153">
        <v>2183733.3428474567</v>
      </c>
      <c r="J58" s="153">
        <v>903455.06860090652</v>
      </c>
      <c r="K58" s="153">
        <v>347753.15940064128</v>
      </c>
      <c r="L58" s="153">
        <v>-1291424</v>
      </c>
      <c r="M58" s="153">
        <v>-28959.19</v>
      </c>
      <c r="N58" s="153">
        <v>49583.953009880177</v>
      </c>
      <c r="O58" s="153">
        <v>-451445.07664988865</v>
      </c>
      <c r="P58" s="154">
        <v>-1134803.8073714785</v>
      </c>
      <c r="Q58" s="154">
        <v>-227.41559265961493</v>
      </c>
      <c r="R58" s="153">
        <v>32208797.710000001</v>
      </c>
      <c r="S58" s="153">
        <v>18738054.059999999</v>
      </c>
      <c r="T58" s="153">
        <v>1043734.4089290767</v>
      </c>
      <c r="U58" s="153">
        <v>8621066.6541193351</v>
      </c>
      <c r="V58" s="153">
        <v>3013144.7423068089</v>
      </c>
      <c r="W58" s="153">
        <v>-86727.19</v>
      </c>
      <c r="X58" s="155">
        <v>-879525.03464478254</v>
      </c>
      <c r="Y58" s="155">
        <v>-176.25752197290231</v>
      </c>
      <c r="Z58" s="156">
        <v>-255278.77272669598</v>
      </c>
      <c r="AA58" s="157">
        <v>-51.15807068671262</v>
      </c>
      <c r="AB58" s="124"/>
      <c r="AC58" s="124"/>
      <c r="AD58" s="124"/>
      <c r="AE58" s="124"/>
    </row>
    <row r="59" spans="1:31" ht="15">
      <c r="A59" s="153">
        <v>171</v>
      </c>
      <c r="B59" s="153" t="s">
        <v>368</v>
      </c>
      <c r="C59" s="153">
        <v>11</v>
      </c>
      <c r="D59" s="153">
        <v>4540</v>
      </c>
      <c r="E59" s="153">
        <v>10923850.106770303</v>
      </c>
      <c r="F59" s="153">
        <v>6966429.1200000001</v>
      </c>
      <c r="G59" s="153">
        <v>1200413</v>
      </c>
      <c r="H59" s="153">
        <v>1265970.5451275595</v>
      </c>
      <c r="I59" s="153">
        <v>1997728.4784177057</v>
      </c>
      <c r="J59" s="153">
        <v>933450.94547855156</v>
      </c>
      <c r="K59" s="153">
        <v>-12155.513944539654</v>
      </c>
      <c r="L59" s="153">
        <v>-297194</v>
      </c>
      <c r="M59" s="153">
        <v>-196309.59</v>
      </c>
      <c r="N59" s="153">
        <v>43532.997405299233</v>
      </c>
      <c r="O59" s="153">
        <v>-410733.59679168224</v>
      </c>
      <c r="P59" s="154">
        <v>567282.27892259136</v>
      </c>
      <c r="Q59" s="154">
        <v>124.95204381554876</v>
      </c>
      <c r="R59" s="153">
        <v>32128719.18</v>
      </c>
      <c r="S59" s="153">
        <v>15953233.529999999</v>
      </c>
      <c r="T59" s="153">
        <v>1898676.2088798292</v>
      </c>
      <c r="U59" s="153">
        <v>10815353.711339356</v>
      </c>
      <c r="V59" s="153">
        <v>3113185.0451906305</v>
      </c>
      <c r="W59" s="153">
        <v>706909.41</v>
      </c>
      <c r="X59" s="155">
        <v>358638.72540981695</v>
      </c>
      <c r="Y59" s="155">
        <v>78.995313966920037</v>
      </c>
      <c r="Z59" s="156">
        <v>208643.55351277441</v>
      </c>
      <c r="AA59" s="157">
        <v>45.956729848628726</v>
      </c>
      <c r="AB59" s="124"/>
      <c r="AC59" s="124"/>
      <c r="AD59" s="124"/>
      <c r="AE59" s="124"/>
    </row>
    <row r="60" spans="1:31" ht="15">
      <c r="A60" s="153">
        <v>172</v>
      </c>
      <c r="B60" s="153" t="s">
        <v>369</v>
      </c>
      <c r="C60" s="153">
        <v>13</v>
      </c>
      <c r="D60" s="153">
        <v>4171</v>
      </c>
      <c r="E60" s="153">
        <v>11658065.679208755</v>
      </c>
      <c r="F60" s="153">
        <v>5307629.58</v>
      </c>
      <c r="G60" s="153">
        <v>1798222</v>
      </c>
      <c r="H60" s="153">
        <v>1345969.5663901963</v>
      </c>
      <c r="I60" s="153">
        <v>1668731.1266210929</v>
      </c>
      <c r="J60" s="153">
        <v>932133.9915095428</v>
      </c>
      <c r="K60" s="153">
        <v>49791.247561247052</v>
      </c>
      <c r="L60" s="153">
        <v>100990</v>
      </c>
      <c r="M60" s="153">
        <v>930.85</v>
      </c>
      <c r="N60" s="153">
        <v>34763.594242672189</v>
      </c>
      <c r="O60" s="153">
        <v>-377350.183307953</v>
      </c>
      <c r="P60" s="154">
        <v>-796253.90619195998</v>
      </c>
      <c r="Q60" s="154">
        <v>-190.90239899111964</v>
      </c>
      <c r="R60" s="153">
        <v>34372500.32</v>
      </c>
      <c r="S60" s="153">
        <v>12316672.369999999</v>
      </c>
      <c r="T60" s="153">
        <v>2018657.0717756047</v>
      </c>
      <c r="U60" s="153">
        <v>14079932.41549919</v>
      </c>
      <c r="V60" s="153">
        <v>3108792.8257372328</v>
      </c>
      <c r="W60" s="153">
        <v>1900142.85</v>
      </c>
      <c r="X60" s="155">
        <v>-948302.78698797151</v>
      </c>
      <c r="Y60" s="155">
        <v>-227.3562184099668</v>
      </c>
      <c r="Z60" s="156">
        <v>152048.88079601154</v>
      </c>
      <c r="AA60" s="157">
        <v>36.453819418847168</v>
      </c>
      <c r="AB60" s="124"/>
      <c r="AC60" s="124"/>
      <c r="AD60" s="124"/>
      <c r="AE60" s="124"/>
    </row>
    <row r="61" spans="1:31" ht="15">
      <c r="A61" s="153">
        <v>176</v>
      </c>
      <c r="B61" s="153" t="s">
        <v>370</v>
      </c>
      <c r="C61" s="153">
        <v>12</v>
      </c>
      <c r="D61" s="153">
        <v>4352</v>
      </c>
      <c r="E61" s="153">
        <v>10183895.618014321</v>
      </c>
      <c r="F61" s="153">
        <v>4975566.18</v>
      </c>
      <c r="G61" s="153">
        <v>1266197</v>
      </c>
      <c r="H61" s="153">
        <v>1500809.8439766266</v>
      </c>
      <c r="I61" s="153">
        <v>3397642.5431499989</v>
      </c>
      <c r="J61" s="153">
        <v>983433.16235268116</v>
      </c>
      <c r="K61" s="153">
        <v>-1212024.55629897</v>
      </c>
      <c r="L61" s="153">
        <v>-93783</v>
      </c>
      <c r="M61" s="153">
        <v>394220.02</v>
      </c>
      <c r="N61" s="153">
        <v>33140.400059357584</v>
      </c>
      <c r="O61" s="153">
        <v>-393725.24520647601</v>
      </c>
      <c r="P61" s="154">
        <v>667580.73001889698</v>
      </c>
      <c r="Q61" s="154">
        <v>153.39630744919509</v>
      </c>
      <c r="R61" s="153">
        <v>37875600.121956505</v>
      </c>
      <c r="S61" s="153">
        <v>11548544.93</v>
      </c>
      <c r="T61" s="153">
        <v>2250883.2893295693</v>
      </c>
      <c r="U61" s="153">
        <v>18963236.651358426</v>
      </c>
      <c r="V61" s="153">
        <v>3279882.4928194843</v>
      </c>
      <c r="W61" s="153">
        <v>1566634.02</v>
      </c>
      <c r="X61" s="155">
        <v>-266418.73844902217</v>
      </c>
      <c r="Y61" s="155">
        <v>-61.217541003911343</v>
      </c>
      <c r="Z61" s="156">
        <v>933999.46846791916</v>
      </c>
      <c r="AA61" s="157">
        <v>214.61384845310641</v>
      </c>
      <c r="AB61" s="124"/>
      <c r="AC61" s="124"/>
      <c r="AD61" s="124"/>
      <c r="AE61" s="124"/>
    </row>
    <row r="62" spans="1:31" ht="15">
      <c r="A62" s="153">
        <v>177</v>
      </c>
      <c r="B62" s="153" t="s">
        <v>371</v>
      </c>
      <c r="C62" s="153">
        <v>6</v>
      </c>
      <c r="D62" s="153">
        <v>1768</v>
      </c>
      <c r="E62" s="153">
        <v>4679832.6788588492</v>
      </c>
      <c r="F62" s="153">
        <v>2497493.7200000002</v>
      </c>
      <c r="G62" s="153">
        <v>547055</v>
      </c>
      <c r="H62" s="153">
        <v>816673.89469640737</v>
      </c>
      <c r="I62" s="153">
        <v>460532.89129689359</v>
      </c>
      <c r="J62" s="153">
        <v>369607.67815010261</v>
      </c>
      <c r="K62" s="153">
        <v>360037.27959700994</v>
      </c>
      <c r="L62" s="153">
        <v>-479945</v>
      </c>
      <c r="M62" s="153">
        <v>38192.089999999997</v>
      </c>
      <c r="N62" s="153">
        <v>16733.965997572752</v>
      </c>
      <c r="O62" s="153">
        <v>-159950.88086513089</v>
      </c>
      <c r="P62" s="154">
        <v>-213402.03998599388</v>
      </c>
      <c r="Q62" s="154">
        <v>-120.70251130429519</v>
      </c>
      <c r="R62" s="153">
        <v>12221018.58</v>
      </c>
      <c r="S62" s="153">
        <v>5787050.7000000002</v>
      </c>
      <c r="T62" s="153">
        <v>1224830.467218383</v>
      </c>
      <c r="U62" s="153">
        <v>4014438.8931559455</v>
      </c>
      <c r="V62" s="153">
        <v>1232691.5536141265</v>
      </c>
      <c r="W62" s="153">
        <v>105302.09</v>
      </c>
      <c r="X62" s="155">
        <v>143295.12398845516</v>
      </c>
      <c r="Y62" s="155">
        <v>81.049278274013105</v>
      </c>
      <c r="Z62" s="156">
        <v>-356697.16397444904</v>
      </c>
      <c r="AA62" s="157">
        <v>-201.75178957830829</v>
      </c>
      <c r="AB62" s="124"/>
      <c r="AC62" s="124"/>
      <c r="AD62" s="124"/>
      <c r="AE62" s="124"/>
    </row>
    <row r="63" spans="1:31" ht="15">
      <c r="A63" s="153">
        <v>178</v>
      </c>
      <c r="B63" s="153" t="s">
        <v>372</v>
      </c>
      <c r="C63" s="153">
        <v>10</v>
      </c>
      <c r="D63" s="153">
        <v>5769</v>
      </c>
      <c r="E63" s="153">
        <v>15611954.805429295</v>
      </c>
      <c r="F63" s="153">
        <v>7240787.5300000003</v>
      </c>
      <c r="G63" s="153">
        <v>1634692</v>
      </c>
      <c r="H63" s="153">
        <v>1998939.0360132095</v>
      </c>
      <c r="I63" s="153">
        <v>2240656.988224105</v>
      </c>
      <c r="J63" s="153">
        <v>1347407.3038225491</v>
      </c>
      <c r="K63" s="153">
        <v>562621.34437828185</v>
      </c>
      <c r="L63" s="153">
        <v>-510039</v>
      </c>
      <c r="M63" s="153">
        <v>627121.96</v>
      </c>
      <c r="N63" s="153">
        <v>48603.042231946973</v>
      </c>
      <c r="O63" s="153">
        <v>-521921.17178220593</v>
      </c>
      <c r="P63" s="154">
        <v>-943085.7725414075</v>
      </c>
      <c r="Q63" s="154">
        <v>-163.47473956342651</v>
      </c>
      <c r="R63" s="153">
        <v>47104243.719999999</v>
      </c>
      <c r="S63" s="153">
        <v>16981600.140000001</v>
      </c>
      <c r="T63" s="153">
        <v>2997967.0579911019</v>
      </c>
      <c r="U63" s="153">
        <v>20092920.168910261</v>
      </c>
      <c r="V63" s="153">
        <v>4493785.4403162878</v>
      </c>
      <c r="W63" s="153">
        <v>1751774.96</v>
      </c>
      <c r="X63" s="155">
        <v>-786195.95278234035</v>
      </c>
      <c r="Y63" s="155">
        <v>-136.27941632559202</v>
      </c>
      <c r="Z63" s="156">
        <v>-156889.81975906715</v>
      </c>
      <c r="AA63" s="157">
        <v>-27.195323237834486</v>
      </c>
      <c r="AB63" s="124"/>
      <c r="AC63" s="124"/>
      <c r="AD63" s="124"/>
      <c r="AE63" s="124"/>
    </row>
    <row r="64" spans="1:31" ht="15">
      <c r="A64" s="153">
        <v>179</v>
      </c>
      <c r="B64" s="153" t="s">
        <v>373</v>
      </c>
      <c r="C64" s="153">
        <v>13</v>
      </c>
      <c r="D64" s="153">
        <v>145887</v>
      </c>
      <c r="E64" s="153">
        <v>356370124.88476729</v>
      </c>
      <c r="F64" s="153">
        <v>201245309.00999999</v>
      </c>
      <c r="G64" s="153">
        <v>54242564</v>
      </c>
      <c r="H64" s="153">
        <v>31047619.268139962</v>
      </c>
      <c r="I64" s="153">
        <v>58108666.870444275</v>
      </c>
      <c r="J64" s="153">
        <v>20619607.461622812</v>
      </c>
      <c r="K64" s="153">
        <v>-16971835.489616297</v>
      </c>
      <c r="L64" s="153">
        <v>-22670982</v>
      </c>
      <c r="M64" s="153">
        <v>5325992.71</v>
      </c>
      <c r="N64" s="153">
        <v>1470321.4450193113</v>
      </c>
      <c r="O64" s="153">
        <v>-13198390.360164791</v>
      </c>
      <c r="P64" s="154">
        <v>-37151251.969321966</v>
      </c>
      <c r="Q64" s="154">
        <v>-254.65772803143506</v>
      </c>
      <c r="R64" s="153">
        <v>881388862.5999999</v>
      </c>
      <c r="S64" s="153">
        <v>510626084.75999999</v>
      </c>
      <c r="T64" s="153">
        <v>46564571.564211681</v>
      </c>
      <c r="U64" s="153">
        <v>175259385.10028586</v>
      </c>
      <c r="V64" s="153">
        <v>68769177.317952871</v>
      </c>
      <c r="W64" s="153">
        <v>36897574.710000001</v>
      </c>
      <c r="X64" s="155">
        <v>-43272069.147549391</v>
      </c>
      <c r="Y64" s="155">
        <v>-296.61360606187935</v>
      </c>
      <c r="Z64" s="156">
        <v>6120817.1782274246</v>
      </c>
      <c r="AA64" s="157">
        <v>41.955878030444282</v>
      </c>
      <c r="AB64" s="124"/>
      <c r="AC64" s="124"/>
      <c r="AD64" s="124"/>
      <c r="AE64" s="124"/>
    </row>
    <row r="65" spans="1:31" ht="15">
      <c r="A65" s="153">
        <v>181</v>
      </c>
      <c r="B65" s="153" t="s">
        <v>374</v>
      </c>
      <c r="C65" s="153">
        <v>4</v>
      </c>
      <c r="D65" s="153">
        <v>1683</v>
      </c>
      <c r="E65" s="153">
        <v>5500229.6783406083</v>
      </c>
      <c r="F65" s="153">
        <v>2556204.41</v>
      </c>
      <c r="G65" s="153">
        <v>749375</v>
      </c>
      <c r="H65" s="153">
        <v>284950.05268674507</v>
      </c>
      <c r="I65" s="153">
        <v>1266400.8902139394</v>
      </c>
      <c r="J65" s="153">
        <v>418534.52381565992</v>
      </c>
      <c r="K65" s="153">
        <v>394329.63214579143</v>
      </c>
      <c r="L65" s="153">
        <v>-369016</v>
      </c>
      <c r="M65" s="153">
        <v>-129299.07</v>
      </c>
      <c r="N65" s="153">
        <v>13178.037496141433</v>
      </c>
      <c r="O65" s="153">
        <v>-152260.93466969189</v>
      </c>
      <c r="P65" s="154">
        <v>-467833.13665202353</v>
      </c>
      <c r="Q65" s="154">
        <v>-277.97571993584285</v>
      </c>
      <c r="R65" s="153">
        <v>12283582.720000001</v>
      </c>
      <c r="S65" s="153">
        <v>5325750.42</v>
      </c>
      <c r="T65" s="153">
        <v>427362.14348562318</v>
      </c>
      <c r="U65" s="153">
        <v>4685534.9560448229</v>
      </c>
      <c r="V65" s="153">
        <v>1395869.1956446611</v>
      </c>
      <c r="W65" s="153">
        <v>251059.93</v>
      </c>
      <c r="X65" s="155">
        <v>-198006.07482489385</v>
      </c>
      <c r="Y65" s="155">
        <v>-117.6506683451538</v>
      </c>
      <c r="Z65" s="156">
        <v>-269827.06182712968</v>
      </c>
      <c r="AA65" s="157">
        <v>-160.32505159068907</v>
      </c>
      <c r="AB65" s="124"/>
      <c r="AC65" s="124"/>
      <c r="AD65" s="124"/>
      <c r="AE65" s="124"/>
    </row>
    <row r="66" spans="1:31" ht="15">
      <c r="A66" s="153">
        <v>182</v>
      </c>
      <c r="B66" s="153" t="s">
        <v>79</v>
      </c>
      <c r="C66" s="153">
        <v>13</v>
      </c>
      <c r="D66" s="153">
        <v>19347</v>
      </c>
      <c r="E66" s="153">
        <v>52920432.371436015</v>
      </c>
      <c r="F66" s="153">
        <v>30065068.260000002</v>
      </c>
      <c r="G66" s="153">
        <v>6058884</v>
      </c>
      <c r="H66" s="153">
        <v>7647656.7069087029</v>
      </c>
      <c r="I66" s="153">
        <v>665581.83215746109</v>
      </c>
      <c r="J66" s="153">
        <v>3303127.6664556824</v>
      </c>
      <c r="K66" s="153">
        <v>-1701536.8844991389</v>
      </c>
      <c r="L66" s="153">
        <v>-2206088</v>
      </c>
      <c r="M66" s="153">
        <v>516299.47</v>
      </c>
      <c r="N66" s="153">
        <v>201738.97277554666</v>
      </c>
      <c r="O66" s="153">
        <v>-1750322.2240371534</v>
      </c>
      <c r="P66" s="154">
        <v>-10120022.571674906</v>
      </c>
      <c r="Q66" s="154">
        <v>-523.07968014032701</v>
      </c>
      <c r="R66" s="153">
        <v>146667788.88999999</v>
      </c>
      <c r="S66" s="153">
        <v>70821299.359999999</v>
      </c>
      <c r="T66" s="153">
        <v>11469795.959292823</v>
      </c>
      <c r="U66" s="153">
        <v>38560834.999917425</v>
      </c>
      <c r="V66" s="153">
        <v>11016377.136233281</v>
      </c>
      <c r="W66" s="153">
        <v>4369095.47</v>
      </c>
      <c r="X66" s="155">
        <v>-10430385.964556426</v>
      </c>
      <c r="Y66" s="155">
        <v>-539.12161909114729</v>
      </c>
      <c r="Z66" s="156">
        <v>310363.39288152009</v>
      </c>
      <c r="AA66" s="157">
        <v>16.041938950820288</v>
      </c>
      <c r="AB66" s="124"/>
      <c r="AC66" s="124"/>
      <c r="AD66" s="124"/>
      <c r="AE66" s="124"/>
    </row>
    <row r="67" spans="1:31" ht="15">
      <c r="A67" s="153">
        <v>186</v>
      </c>
      <c r="B67" s="153" t="s">
        <v>375</v>
      </c>
      <c r="C67" s="153">
        <v>35</v>
      </c>
      <c r="D67" s="153">
        <v>45630</v>
      </c>
      <c r="E67" s="153">
        <v>114619790.03303063</v>
      </c>
      <c r="F67" s="153">
        <v>81438840.25</v>
      </c>
      <c r="G67" s="153">
        <v>17664208</v>
      </c>
      <c r="H67" s="153">
        <v>5438695.0988406157</v>
      </c>
      <c r="I67" s="153">
        <v>14192406.070901182</v>
      </c>
      <c r="J67" s="153">
        <v>5262022.9860747922</v>
      </c>
      <c r="K67" s="153">
        <v>-5513681.2232684931</v>
      </c>
      <c r="L67" s="153">
        <v>-307318</v>
      </c>
      <c r="M67" s="153">
        <v>195180.77</v>
      </c>
      <c r="N67" s="153">
        <v>578086.92137985432</v>
      </c>
      <c r="O67" s="153">
        <v>-4128144.0576221282</v>
      </c>
      <c r="P67" s="154">
        <v>200506.78327517211</v>
      </c>
      <c r="Q67" s="154">
        <v>4.3941876676566318</v>
      </c>
      <c r="R67" s="153">
        <v>279957915.13</v>
      </c>
      <c r="S67" s="153">
        <v>206460874.81999999</v>
      </c>
      <c r="T67" s="153">
        <v>8156841.4298924515</v>
      </c>
      <c r="U67" s="153">
        <v>27917961.214133982</v>
      </c>
      <c r="V67" s="153">
        <v>17549557.742746752</v>
      </c>
      <c r="W67" s="153">
        <v>17552070.77</v>
      </c>
      <c r="X67" s="155">
        <v>-2320609.1532268524</v>
      </c>
      <c r="Y67" s="155">
        <v>-50.857092992041473</v>
      </c>
      <c r="Z67" s="156">
        <v>2521115.9365020245</v>
      </c>
      <c r="AA67" s="157">
        <v>55.251280659698104</v>
      </c>
      <c r="AB67" s="124"/>
      <c r="AC67" s="124"/>
      <c r="AD67" s="124"/>
      <c r="AE67" s="124"/>
    </row>
    <row r="68" spans="1:31" ht="15">
      <c r="A68" s="153">
        <v>202</v>
      </c>
      <c r="B68" s="153" t="s">
        <v>376</v>
      </c>
      <c r="C68" s="153">
        <v>2</v>
      </c>
      <c r="D68" s="153">
        <v>35848</v>
      </c>
      <c r="E68" s="153">
        <v>90924763.627058223</v>
      </c>
      <c r="F68" s="153">
        <v>62615891.469999999</v>
      </c>
      <c r="G68" s="153">
        <v>8007772</v>
      </c>
      <c r="H68" s="153">
        <v>6466847.4576221667</v>
      </c>
      <c r="I68" s="153">
        <v>17730744.510021057</v>
      </c>
      <c r="J68" s="153">
        <v>3779597.1731085982</v>
      </c>
      <c r="K68" s="153">
        <v>5606712.104941994</v>
      </c>
      <c r="L68" s="153">
        <v>-3143674</v>
      </c>
      <c r="M68" s="153">
        <v>-2033398.68</v>
      </c>
      <c r="N68" s="153">
        <v>447213.51773520868</v>
      </c>
      <c r="O68" s="153">
        <v>-3243166.9554599617</v>
      </c>
      <c r="P68" s="154">
        <v>5309774.9709108323</v>
      </c>
      <c r="Q68" s="154">
        <v>148.11914112114573</v>
      </c>
      <c r="R68" s="153">
        <v>207016088.88999999</v>
      </c>
      <c r="S68" s="153">
        <v>158204909.88</v>
      </c>
      <c r="T68" s="153">
        <v>9698842.8850096483</v>
      </c>
      <c r="U68" s="153">
        <v>31989580.198765196</v>
      </c>
      <c r="V68" s="153">
        <v>12605467.328691928</v>
      </c>
      <c r="W68" s="153">
        <v>2830699.3200000003</v>
      </c>
      <c r="X68" s="155">
        <v>8313410.7224667668</v>
      </c>
      <c r="Y68" s="155">
        <v>231.90723952429053</v>
      </c>
      <c r="Z68" s="156">
        <v>-3003635.7515559345</v>
      </c>
      <c r="AA68" s="157">
        <v>-83.788098403144787</v>
      </c>
      <c r="AB68" s="124"/>
      <c r="AC68" s="124"/>
      <c r="AD68" s="124"/>
      <c r="AE68" s="124"/>
    </row>
    <row r="69" spans="1:31" ht="15">
      <c r="A69" s="153">
        <v>204</v>
      </c>
      <c r="B69" s="153" t="s">
        <v>377</v>
      </c>
      <c r="C69" s="153">
        <v>11</v>
      </c>
      <c r="D69" s="153">
        <v>2689</v>
      </c>
      <c r="E69" s="153">
        <v>6082615.7233944982</v>
      </c>
      <c r="F69" s="153">
        <v>3588694.78</v>
      </c>
      <c r="G69" s="153">
        <v>1280638</v>
      </c>
      <c r="H69" s="153">
        <v>1149000.4165727352</v>
      </c>
      <c r="I69" s="153">
        <v>1488973.7405949992</v>
      </c>
      <c r="J69" s="153">
        <v>631297.59291773569</v>
      </c>
      <c r="K69" s="153">
        <v>-782390.53640099568</v>
      </c>
      <c r="L69" s="153">
        <v>-578178</v>
      </c>
      <c r="M69" s="153">
        <v>97600.99</v>
      </c>
      <c r="N69" s="153">
        <v>21286.161408156226</v>
      </c>
      <c r="O69" s="153">
        <v>-243273.7096415933</v>
      </c>
      <c r="P69" s="154">
        <v>571033.71205653716</v>
      </c>
      <c r="Q69" s="154">
        <v>212.35913427167614</v>
      </c>
      <c r="R69" s="153">
        <v>23657394.25</v>
      </c>
      <c r="S69" s="153">
        <v>7718062.9900000002</v>
      </c>
      <c r="T69" s="153">
        <v>1723246.8506760153</v>
      </c>
      <c r="U69" s="153">
        <v>10936441.258385709</v>
      </c>
      <c r="V69" s="153">
        <v>2105462.782866179</v>
      </c>
      <c r="W69" s="153">
        <v>800060.99</v>
      </c>
      <c r="X69" s="155">
        <v>-374119.3780720979</v>
      </c>
      <c r="Y69" s="155">
        <v>-139.12955673934471</v>
      </c>
      <c r="Z69" s="156">
        <v>945153.09012863506</v>
      </c>
      <c r="AA69" s="157">
        <v>351.48869101102082</v>
      </c>
      <c r="AB69" s="124"/>
      <c r="AC69" s="124"/>
      <c r="AD69" s="124"/>
      <c r="AE69" s="124"/>
    </row>
    <row r="70" spans="1:31" ht="15">
      <c r="A70" s="153">
        <v>205</v>
      </c>
      <c r="B70" s="153" t="s">
        <v>378</v>
      </c>
      <c r="C70" s="153">
        <v>18</v>
      </c>
      <c r="D70" s="153">
        <v>36297</v>
      </c>
      <c r="E70" s="153">
        <v>124684657.06608936</v>
      </c>
      <c r="F70" s="153">
        <v>56664627.030000001</v>
      </c>
      <c r="G70" s="153">
        <v>11063738</v>
      </c>
      <c r="H70" s="153">
        <v>5673307.6530134296</v>
      </c>
      <c r="I70" s="153">
        <v>20363162.277647231</v>
      </c>
      <c r="J70" s="153">
        <v>5684003.2592832744</v>
      </c>
      <c r="K70" s="153">
        <v>-5510659.8062093332</v>
      </c>
      <c r="L70" s="153">
        <v>29284746</v>
      </c>
      <c r="M70" s="153">
        <v>3531814.86</v>
      </c>
      <c r="N70" s="153">
        <v>358194.92605948186</v>
      </c>
      <c r="O70" s="153">
        <v>-3283787.9653629274</v>
      </c>
      <c r="P70" s="154">
        <v>-855510.83165821433</v>
      </c>
      <c r="Q70" s="154">
        <v>-23.569739418084534</v>
      </c>
      <c r="R70" s="153">
        <v>285349911.14585924</v>
      </c>
      <c r="S70" s="153">
        <v>132979753.54000001</v>
      </c>
      <c r="T70" s="153">
        <v>8508708.4434078149</v>
      </c>
      <c r="U70" s="153">
        <v>76596805.853106529</v>
      </c>
      <c r="V70" s="153">
        <v>18956918.978258282</v>
      </c>
      <c r="W70" s="153">
        <v>43880298.859999999</v>
      </c>
      <c r="X70" s="155">
        <v>-4427425.4710866213</v>
      </c>
      <c r="Y70" s="155">
        <v>-121.97772463527623</v>
      </c>
      <c r="Z70" s="156">
        <v>3571914.639428407</v>
      </c>
      <c r="AA70" s="157">
        <v>98.407985217191694</v>
      </c>
      <c r="AB70" s="124"/>
      <c r="AC70" s="124"/>
      <c r="AD70" s="124"/>
      <c r="AE70" s="124"/>
    </row>
    <row r="71" spans="1:31" ht="15">
      <c r="A71" s="153">
        <v>208</v>
      </c>
      <c r="B71" s="153" t="s">
        <v>379</v>
      </c>
      <c r="C71" s="153">
        <v>17</v>
      </c>
      <c r="D71" s="153">
        <v>12335</v>
      </c>
      <c r="E71" s="153">
        <v>36077439.300238304</v>
      </c>
      <c r="F71" s="153">
        <v>16906505.690000001</v>
      </c>
      <c r="G71" s="153">
        <v>5661894</v>
      </c>
      <c r="H71" s="153">
        <v>2105651.8992332513</v>
      </c>
      <c r="I71" s="153">
        <v>11950909.223793246</v>
      </c>
      <c r="J71" s="153">
        <v>2298671.9878009958</v>
      </c>
      <c r="K71" s="153">
        <v>1089083.1731217599</v>
      </c>
      <c r="L71" s="153">
        <v>-158424</v>
      </c>
      <c r="M71" s="153">
        <v>1140539.21</v>
      </c>
      <c r="N71" s="153">
        <v>104733.00546486962</v>
      </c>
      <c r="O71" s="153">
        <v>-1115946.8978910574</v>
      </c>
      <c r="P71" s="154">
        <v>3906177.9912847579</v>
      </c>
      <c r="Q71" s="154">
        <v>316.67434059868327</v>
      </c>
      <c r="R71" s="153">
        <v>84677883.883599997</v>
      </c>
      <c r="S71" s="153">
        <v>38997053.890000001</v>
      </c>
      <c r="T71" s="153">
        <v>3158012.7836654899</v>
      </c>
      <c r="U71" s="153">
        <v>32441574.27295199</v>
      </c>
      <c r="V71" s="153">
        <v>7666381.7106660279</v>
      </c>
      <c r="W71" s="153">
        <v>6644009.21</v>
      </c>
      <c r="X71" s="155">
        <v>4229147.9836835116</v>
      </c>
      <c r="Y71" s="155">
        <v>342.85755846643792</v>
      </c>
      <c r="Z71" s="156">
        <v>-322969.99239875376</v>
      </c>
      <c r="AA71" s="157">
        <v>-26.183217867754664</v>
      </c>
      <c r="AB71" s="124"/>
      <c r="AC71" s="124"/>
      <c r="AD71" s="124"/>
      <c r="AE71" s="124"/>
    </row>
    <row r="72" spans="1:31" ht="15">
      <c r="A72" s="153">
        <v>211</v>
      </c>
      <c r="B72" s="153" t="s">
        <v>380</v>
      </c>
      <c r="C72" s="153">
        <v>6</v>
      </c>
      <c r="D72" s="153">
        <v>32959</v>
      </c>
      <c r="E72" s="153">
        <v>89300083.137184277</v>
      </c>
      <c r="F72" s="153">
        <v>58051889.600000001</v>
      </c>
      <c r="G72" s="153">
        <v>8136128</v>
      </c>
      <c r="H72" s="153">
        <v>4781716.9204344768</v>
      </c>
      <c r="I72" s="153">
        <v>20732129.584883284</v>
      </c>
      <c r="J72" s="153">
        <v>4268104.1885224301</v>
      </c>
      <c r="K72" s="153">
        <v>223390.48922998665</v>
      </c>
      <c r="L72" s="153">
        <v>-4078668</v>
      </c>
      <c r="M72" s="153">
        <v>-154816.42000000001</v>
      </c>
      <c r="N72" s="153">
        <v>371509.10276157543</v>
      </c>
      <c r="O72" s="153">
        <v>-2981799.2547702766</v>
      </c>
      <c r="P72" s="154">
        <v>49501.073877215385</v>
      </c>
      <c r="Q72" s="154">
        <v>1.5018985368856879</v>
      </c>
      <c r="R72" s="153">
        <v>203017081.87</v>
      </c>
      <c r="S72" s="153">
        <v>137754655.41</v>
      </c>
      <c r="T72" s="153">
        <v>7171519.2658864502</v>
      </c>
      <c r="U72" s="153">
        <v>39825797.785856925</v>
      </c>
      <c r="V72" s="153">
        <v>14234704.239558602</v>
      </c>
      <c r="W72" s="153">
        <v>3902643.58</v>
      </c>
      <c r="X72" s="155">
        <v>-127761.58869799972</v>
      </c>
      <c r="Y72" s="155">
        <v>-3.876379401620186</v>
      </c>
      <c r="Z72" s="156">
        <v>177262.6625752151</v>
      </c>
      <c r="AA72" s="157">
        <v>5.3782779385058737</v>
      </c>
      <c r="AB72" s="124"/>
      <c r="AC72" s="124"/>
      <c r="AD72" s="124"/>
      <c r="AE72" s="124"/>
    </row>
    <row r="73" spans="1:31" ht="15">
      <c r="A73" s="153">
        <v>213</v>
      </c>
      <c r="B73" s="153" t="s">
        <v>381</v>
      </c>
      <c r="C73" s="153">
        <v>10</v>
      </c>
      <c r="D73" s="153">
        <v>5154</v>
      </c>
      <c r="E73" s="153">
        <v>12569474.618555635</v>
      </c>
      <c r="F73" s="153">
        <v>7121881.3399999999</v>
      </c>
      <c r="G73" s="153">
        <v>2044289</v>
      </c>
      <c r="H73" s="153">
        <v>2330991.5521908663</v>
      </c>
      <c r="I73" s="153">
        <v>1568512.3298243994</v>
      </c>
      <c r="J73" s="153">
        <v>1114940.3020339026</v>
      </c>
      <c r="K73" s="153">
        <v>-470155.46297594247</v>
      </c>
      <c r="L73" s="153">
        <v>-396328</v>
      </c>
      <c r="M73" s="153">
        <v>257347.62</v>
      </c>
      <c r="N73" s="153">
        <v>45211.536238987064</v>
      </c>
      <c r="O73" s="153">
        <v>-466282.14930932387</v>
      </c>
      <c r="P73" s="154">
        <v>580933.44944725372</v>
      </c>
      <c r="Q73" s="154">
        <v>112.71506586093398</v>
      </c>
      <c r="R73" s="153">
        <v>41218057.469999999</v>
      </c>
      <c r="S73" s="153">
        <v>15947318.109999999</v>
      </c>
      <c r="T73" s="153">
        <v>3495972.493419046</v>
      </c>
      <c r="U73" s="153">
        <v>16551772.417326974</v>
      </c>
      <c r="V73" s="153">
        <v>3718476.5748914499</v>
      </c>
      <c r="W73" s="153">
        <v>1905308.62</v>
      </c>
      <c r="X73" s="155">
        <v>400790.74563746899</v>
      </c>
      <c r="Y73" s="155">
        <v>77.763047271530652</v>
      </c>
      <c r="Z73" s="156">
        <v>180142.70380978473</v>
      </c>
      <c r="AA73" s="157">
        <v>34.952018589403323</v>
      </c>
      <c r="AB73" s="124"/>
      <c r="AC73" s="124"/>
      <c r="AD73" s="124"/>
      <c r="AE73" s="124"/>
    </row>
    <row r="74" spans="1:31" ht="15">
      <c r="A74" s="153">
        <v>214</v>
      </c>
      <c r="B74" s="153" t="s">
        <v>382</v>
      </c>
      <c r="C74" s="153">
        <v>4</v>
      </c>
      <c r="D74" s="153">
        <v>12528</v>
      </c>
      <c r="E74" s="153">
        <v>33604632.805284768</v>
      </c>
      <c r="F74" s="153">
        <v>18688095.82</v>
      </c>
      <c r="G74" s="153">
        <v>4340834</v>
      </c>
      <c r="H74" s="153">
        <v>3176597.4903434007</v>
      </c>
      <c r="I74" s="153">
        <v>7454117.2107308023</v>
      </c>
      <c r="J74" s="153">
        <v>2584462.6544200601</v>
      </c>
      <c r="K74" s="153">
        <v>-361333.04991941957</v>
      </c>
      <c r="L74" s="153">
        <v>-648733</v>
      </c>
      <c r="M74" s="153">
        <v>717381.11</v>
      </c>
      <c r="N74" s="153">
        <v>108272.81199497294</v>
      </c>
      <c r="O74" s="153">
        <v>-1133407.5992524659</v>
      </c>
      <c r="P74" s="154">
        <v>1321654.6430325881</v>
      </c>
      <c r="Q74" s="154">
        <v>105.4960602676076</v>
      </c>
      <c r="R74" s="153">
        <v>86917059.030000001</v>
      </c>
      <c r="S74" s="153">
        <v>41025600.729999997</v>
      </c>
      <c r="T74" s="153">
        <v>4764194.6357406517</v>
      </c>
      <c r="U74" s="153">
        <v>29798823.251341075</v>
      </c>
      <c r="V74" s="153">
        <v>8619532.2042009607</v>
      </c>
      <c r="W74" s="153">
        <v>4409482.1100000003</v>
      </c>
      <c r="X74" s="155">
        <v>1700573.901282683</v>
      </c>
      <c r="Y74" s="155">
        <v>135.74185035781315</v>
      </c>
      <c r="Z74" s="156">
        <v>-378919.25825009495</v>
      </c>
      <c r="AA74" s="157">
        <v>-30.245790090205535</v>
      </c>
      <c r="AB74" s="124"/>
      <c r="AC74" s="124"/>
      <c r="AD74" s="124"/>
      <c r="AE74" s="124"/>
    </row>
    <row r="75" spans="1:31" ht="15">
      <c r="A75" s="153">
        <v>216</v>
      </c>
      <c r="B75" s="153" t="s">
        <v>383</v>
      </c>
      <c r="C75" s="153">
        <v>13</v>
      </c>
      <c r="D75" s="153">
        <v>1269</v>
      </c>
      <c r="E75" s="153">
        <v>4984082.309293801</v>
      </c>
      <c r="F75" s="153">
        <v>1594797.74</v>
      </c>
      <c r="G75" s="153">
        <v>542104</v>
      </c>
      <c r="H75" s="153">
        <v>533331.43831417628</v>
      </c>
      <c r="I75" s="153">
        <v>1092096.2440022908</v>
      </c>
      <c r="J75" s="153">
        <v>301949.35558753181</v>
      </c>
      <c r="K75" s="153">
        <v>82687.974615631625</v>
      </c>
      <c r="L75" s="153">
        <v>-307630</v>
      </c>
      <c r="M75" s="153">
        <v>31320.34</v>
      </c>
      <c r="N75" s="153">
        <v>9932.3562105432939</v>
      </c>
      <c r="O75" s="153">
        <v>-114806.37320014201</v>
      </c>
      <c r="P75" s="154">
        <v>-1218299.2337637688</v>
      </c>
      <c r="Q75" s="154">
        <v>-960.04667751282022</v>
      </c>
      <c r="R75" s="153">
        <v>12599485.390000001</v>
      </c>
      <c r="S75" s="153">
        <v>3523007.96</v>
      </c>
      <c r="T75" s="153">
        <v>799879.36312748457</v>
      </c>
      <c r="U75" s="153">
        <v>5753796.1962710405</v>
      </c>
      <c r="V75" s="153">
        <v>1007041.9048513905</v>
      </c>
      <c r="W75" s="153">
        <v>265794.34000000003</v>
      </c>
      <c r="X75" s="155">
        <v>-1249965.6257500853</v>
      </c>
      <c r="Y75" s="155">
        <v>-985.00049310487418</v>
      </c>
      <c r="Z75" s="156">
        <v>31666.391986316536</v>
      </c>
      <c r="AA75" s="157">
        <v>24.953815592054006</v>
      </c>
      <c r="AB75" s="124"/>
      <c r="AC75" s="124"/>
      <c r="AD75" s="124"/>
      <c r="AE75" s="124"/>
    </row>
    <row r="76" spans="1:31" ht="15">
      <c r="A76" s="153">
        <v>217</v>
      </c>
      <c r="B76" s="153" t="s">
        <v>384</v>
      </c>
      <c r="C76" s="153">
        <v>16</v>
      </c>
      <c r="D76" s="153">
        <v>5352</v>
      </c>
      <c r="E76" s="153">
        <v>15422982.274086103</v>
      </c>
      <c r="F76" s="153">
        <v>7790573.4500000002</v>
      </c>
      <c r="G76" s="153">
        <v>2032363</v>
      </c>
      <c r="H76" s="153">
        <v>880708.79197458597</v>
      </c>
      <c r="I76" s="153">
        <v>5293944.0720509822</v>
      </c>
      <c r="J76" s="153">
        <v>1033805.7613143772</v>
      </c>
      <c r="K76" s="153">
        <v>-724681.07728445914</v>
      </c>
      <c r="L76" s="153">
        <v>42922</v>
      </c>
      <c r="M76" s="153">
        <v>250196.84</v>
      </c>
      <c r="N76" s="153">
        <v>44920.908346766329</v>
      </c>
      <c r="O76" s="153">
        <v>-484195.20044693467</v>
      </c>
      <c r="P76" s="154">
        <v>737576.27186921239</v>
      </c>
      <c r="Q76" s="154">
        <v>137.81320475882146</v>
      </c>
      <c r="R76" s="153">
        <v>38330365.359999999</v>
      </c>
      <c r="S76" s="153">
        <v>17276611.079999998</v>
      </c>
      <c r="T76" s="153">
        <v>1320868.6700565782</v>
      </c>
      <c r="U76" s="153">
        <v>13790776.595319424</v>
      </c>
      <c r="V76" s="153">
        <v>3447881.9174647089</v>
      </c>
      <c r="W76" s="153">
        <v>2325481.84</v>
      </c>
      <c r="X76" s="155">
        <v>-168745.2571592927</v>
      </c>
      <c r="Y76" s="155">
        <v>-31.529382877296843</v>
      </c>
      <c r="Z76" s="156">
        <v>906321.52902850509</v>
      </c>
      <c r="AA76" s="157">
        <v>169.34258763611828</v>
      </c>
      <c r="AB76" s="124"/>
      <c r="AC76" s="124"/>
      <c r="AD76" s="124"/>
      <c r="AE76" s="124"/>
    </row>
    <row r="77" spans="1:31" ht="15">
      <c r="A77" s="153">
        <v>218</v>
      </c>
      <c r="B77" s="153" t="s">
        <v>385</v>
      </c>
      <c r="C77" s="153">
        <v>14</v>
      </c>
      <c r="D77" s="153">
        <v>1200</v>
      </c>
      <c r="E77" s="153">
        <v>2986453.0759289563</v>
      </c>
      <c r="F77" s="153">
        <v>1736723.52</v>
      </c>
      <c r="G77" s="153">
        <v>303051</v>
      </c>
      <c r="H77" s="153">
        <v>321140.63156672078</v>
      </c>
      <c r="I77" s="153">
        <v>573358.5951439226</v>
      </c>
      <c r="J77" s="153">
        <v>325633.13893353881</v>
      </c>
      <c r="K77" s="153">
        <v>331449.52588746231</v>
      </c>
      <c r="L77" s="153">
        <v>-287088</v>
      </c>
      <c r="M77" s="153">
        <v>24373.98</v>
      </c>
      <c r="N77" s="153">
        <v>9092.3233024533711</v>
      </c>
      <c r="O77" s="153">
        <v>-108563.94628855037</v>
      </c>
      <c r="P77" s="154">
        <v>242717.69261659123</v>
      </c>
      <c r="Q77" s="154">
        <v>202.26474384715937</v>
      </c>
      <c r="R77" s="153">
        <v>9629536.2899999991</v>
      </c>
      <c r="S77" s="153">
        <v>3585359.75</v>
      </c>
      <c r="T77" s="153">
        <v>481640.01856689138</v>
      </c>
      <c r="U77" s="153">
        <v>4853830.7035246128</v>
      </c>
      <c r="V77" s="153">
        <v>1086030.5228215868</v>
      </c>
      <c r="W77" s="153">
        <v>40336.979999999996</v>
      </c>
      <c r="X77" s="155">
        <v>417661.68491309136</v>
      </c>
      <c r="Y77" s="155">
        <v>348.0514040942428</v>
      </c>
      <c r="Z77" s="156">
        <v>-174943.99229650013</v>
      </c>
      <c r="AA77" s="157">
        <v>-145.78666024708343</v>
      </c>
      <c r="AB77" s="124"/>
      <c r="AC77" s="124"/>
      <c r="AD77" s="124"/>
      <c r="AE77" s="124"/>
    </row>
    <row r="78" spans="1:31" ht="15">
      <c r="A78" s="153">
        <v>224</v>
      </c>
      <c r="B78" s="153" t="s">
        <v>386</v>
      </c>
      <c r="C78" s="153">
        <v>33</v>
      </c>
      <c r="D78" s="153">
        <v>8603</v>
      </c>
      <c r="E78" s="153">
        <v>20049057.094224587</v>
      </c>
      <c r="F78" s="153">
        <v>13490720.41</v>
      </c>
      <c r="G78" s="153">
        <v>2336871</v>
      </c>
      <c r="H78" s="153">
        <v>1160849.2238952564</v>
      </c>
      <c r="I78" s="153">
        <v>5345682.7235735757</v>
      </c>
      <c r="J78" s="153">
        <v>1461630.0151830451</v>
      </c>
      <c r="K78" s="153">
        <v>-208331.86232326808</v>
      </c>
      <c r="L78" s="153">
        <v>-368097</v>
      </c>
      <c r="M78" s="153">
        <v>-39161.75</v>
      </c>
      <c r="N78" s="153">
        <v>81408.116796967632</v>
      </c>
      <c r="O78" s="153">
        <v>-778313.02493366576</v>
      </c>
      <c r="P78" s="154">
        <v>2434200.7579673231</v>
      </c>
      <c r="Q78" s="154">
        <v>282.94789700887168</v>
      </c>
      <c r="R78" s="153">
        <v>55052219.190000005</v>
      </c>
      <c r="S78" s="153">
        <v>30899347.960000001</v>
      </c>
      <c r="T78" s="153">
        <v>1741017.4446708427</v>
      </c>
      <c r="U78" s="153">
        <v>17728834.415632203</v>
      </c>
      <c r="V78" s="153">
        <v>4874733.618205077</v>
      </c>
      <c r="W78" s="153">
        <v>1929612.25</v>
      </c>
      <c r="X78" s="155">
        <v>2121326.4985081181</v>
      </c>
      <c r="Y78" s="155">
        <v>246.57985569081927</v>
      </c>
      <c r="Z78" s="156">
        <v>312874.25945920497</v>
      </c>
      <c r="AA78" s="157">
        <v>36.36804131805242</v>
      </c>
      <c r="AB78" s="124"/>
      <c r="AC78" s="124"/>
      <c r="AD78" s="124"/>
      <c r="AE78" s="124"/>
    </row>
    <row r="79" spans="1:31" ht="15">
      <c r="A79" s="153">
        <v>226</v>
      </c>
      <c r="B79" s="153" t="s">
        <v>387</v>
      </c>
      <c r="C79" s="153">
        <v>13</v>
      </c>
      <c r="D79" s="153">
        <v>3665</v>
      </c>
      <c r="E79" s="153">
        <v>10667918.597657729</v>
      </c>
      <c r="F79" s="153">
        <v>4799479.51</v>
      </c>
      <c r="G79" s="153">
        <v>1239611</v>
      </c>
      <c r="H79" s="153">
        <v>1274217.7739249542</v>
      </c>
      <c r="I79" s="153">
        <v>2625689.5419044038</v>
      </c>
      <c r="J79" s="153">
        <v>810919.87821073527</v>
      </c>
      <c r="K79" s="153">
        <v>391225.04565506475</v>
      </c>
      <c r="L79" s="153">
        <v>5607</v>
      </c>
      <c r="M79" s="153">
        <v>32568.59</v>
      </c>
      <c r="N79" s="153">
        <v>29303.037860163928</v>
      </c>
      <c r="O79" s="153">
        <v>-331572.38595628092</v>
      </c>
      <c r="P79" s="154">
        <v>209130.3939413093</v>
      </c>
      <c r="Q79" s="154">
        <v>57.061499029006633</v>
      </c>
      <c r="R79" s="153">
        <v>30282007.100000001</v>
      </c>
      <c r="S79" s="153">
        <v>10637760.24</v>
      </c>
      <c r="T79" s="153">
        <v>1911045.2305502538</v>
      </c>
      <c r="U79" s="153">
        <v>14215742.686532058</v>
      </c>
      <c r="V79" s="153">
        <v>2704527.3776001297</v>
      </c>
      <c r="W79" s="153">
        <v>1277786.5900000001</v>
      </c>
      <c r="X79" s="155">
        <v>464855.02468243986</v>
      </c>
      <c r="Y79" s="155">
        <v>126.83629595700951</v>
      </c>
      <c r="Z79" s="156">
        <v>-255724.63074113056</v>
      </c>
      <c r="AA79" s="157">
        <v>-69.774796928002885</v>
      </c>
      <c r="AB79" s="124"/>
      <c r="AC79" s="124"/>
      <c r="AD79" s="124"/>
      <c r="AE79" s="124"/>
    </row>
    <row r="80" spans="1:31" ht="15">
      <c r="A80" s="153">
        <v>230</v>
      </c>
      <c r="B80" s="153" t="s">
        <v>388</v>
      </c>
      <c r="C80" s="153">
        <v>4</v>
      </c>
      <c r="D80" s="153">
        <v>2240</v>
      </c>
      <c r="E80" s="153">
        <v>6183043.6963355858</v>
      </c>
      <c r="F80" s="153">
        <v>2531979.27</v>
      </c>
      <c r="G80" s="153">
        <v>734904</v>
      </c>
      <c r="H80" s="153">
        <v>571891.7425815399</v>
      </c>
      <c r="I80" s="153">
        <v>1761131.664162012</v>
      </c>
      <c r="J80" s="153">
        <v>571248.1309295306</v>
      </c>
      <c r="K80" s="153">
        <v>27410.335716999325</v>
      </c>
      <c r="L80" s="153">
        <v>-402247</v>
      </c>
      <c r="M80" s="153">
        <v>255800.59</v>
      </c>
      <c r="N80" s="153">
        <v>16545.483941803017</v>
      </c>
      <c r="O80" s="153">
        <v>-202652.69973862736</v>
      </c>
      <c r="P80" s="154">
        <v>-317032.17874232866</v>
      </c>
      <c r="Q80" s="154">
        <v>-141.53222265282528</v>
      </c>
      <c r="R80" s="153">
        <v>16949054.68</v>
      </c>
      <c r="S80" s="153">
        <v>5902224.2800000003</v>
      </c>
      <c r="T80" s="153">
        <v>857711.30290001188</v>
      </c>
      <c r="U80" s="153">
        <v>7344148.6585835256</v>
      </c>
      <c r="V80" s="153">
        <v>1905189.7123433547</v>
      </c>
      <c r="W80" s="153">
        <v>588457.59</v>
      </c>
      <c r="X80" s="155">
        <v>-351323.13617310673</v>
      </c>
      <c r="Y80" s="155">
        <v>-156.84068579156551</v>
      </c>
      <c r="Z80" s="156">
        <v>34290.957430778071</v>
      </c>
      <c r="AA80" s="157">
        <v>15.30846313874021</v>
      </c>
      <c r="AB80" s="124"/>
      <c r="AC80" s="124"/>
      <c r="AD80" s="124"/>
      <c r="AE80" s="124"/>
    </row>
    <row r="81" spans="1:31" ht="15">
      <c r="A81" s="153">
        <v>231</v>
      </c>
      <c r="B81" s="153" t="s">
        <v>389</v>
      </c>
      <c r="C81" s="153">
        <v>15</v>
      </c>
      <c r="D81" s="153">
        <v>1256</v>
      </c>
      <c r="E81" s="153">
        <v>3199404.5503540216</v>
      </c>
      <c r="F81" s="153">
        <v>2484358.35</v>
      </c>
      <c r="G81" s="153">
        <v>853224</v>
      </c>
      <c r="H81" s="153">
        <v>748670.33423425059</v>
      </c>
      <c r="I81" s="153">
        <v>155885.06052106575</v>
      </c>
      <c r="J81" s="153">
        <v>220765.16641035757</v>
      </c>
      <c r="K81" s="153">
        <v>-858531.67340094061</v>
      </c>
      <c r="L81" s="153">
        <v>-201438</v>
      </c>
      <c r="M81" s="153">
        <v>-3378.31</v>
      </c>
      <c r="N81" s="153">
        <v>13941.635480030403</v>
      </c>
      <c r="O81" s="153">
        <v>-113630.26378201606</v>
      </c>
      <c r="P81" s="154">
        <v>100461.74910872662</v>
      </c>
      <c r="Q81" s="154">
        <v>79.985469035610365</v>
      </c>
      <c r="R81" s="153">
        <v>10420205.699999999</v>
      </c>
      <c r="S81" s="153">
        <v>5190879.3</v>
      </c>
      <c r="T81" s="153">
        <v>1122840.1461437261</v>
      </c>
      <c r="U81" s="153">
        <v>2285067.512512214</v>
      </c>
      <c r="V81" s="153">
        <v>736281.66310913884</v>
      </c>
      <c r="W81" s="153">
        <v>648407.68999999994</v>
      </c>
      <c r="X81" s="155">
        <v>-436729.3882349208</v>
      </c>
      <c r="Y81" s="155">
        <v>-347.71448107875858</v>
      </c>
      <c r="Z81" s="156">
        <v>537191.13734364742</v>
      </c>
      <c r="AA81" s="157">
        <v>427.69995011436896</v>
      </c>
      <c r="AB81" s="124"/>
      <c r="AC81" s="124"/>
      <c r="AD81" s="124"/>
      <c r="AE81" s="124"/>
    </row>
    <row r="82" spans="1:31" ht="15">
      <c r="A82" s="153">
        <v>232</v>
      </c>
      <c r="B82" s="153" t="s">
        <v>390</v>
      </c>
      <c r="C82" s="153">
        <v>14</v>
      </c>
      <c r="D82" s="153">
        <v>12750</v>
      </c>
      <c r="E82" s="153">
        <v>35470377.98363027</v>
      </c>
      <c r="F82" s="153">
        <v>18875588.210000001</v>
      </c>
      <c r="G82" s="153">
        <v>3761350</v>
      </c>
      <c r="H82" s="153">
        <v>3962778.6455304208</v>
      </c>
      <c r="I82" s="153">
        <v>7923513.3885416426</v>
      </c>
      <c r="J82" s="153">
        <v>2764797.0975931585</v>
      </c>
      <c r="K82" s="153">
        <v>-24608.004442260513</v>
      </c>
      <c r="L82" s="153">
        <v>-691888</v>
      </c>
      <c r="M82" s="153">
        <v>-411669.33</v>
      </c>
      <c r="N82" s="153">
        <v>106816.06930826871</v>
      </c>
      <c r="O82" s="153">
        <v>-1153491.9293158478</v>
      </c>
      <c r="P82" s="154">
        <v>-357191.8364148885</v>
      </c>
      <c r="Q82" s="154">
        <v>-28.015045993324588</v>
      </c>
      <c r="R82" s="153">
        <v>95645216.850000009</v>
      </c>
      <c r="S82" s="153">
        <v>40498278.960000001</v>
      </c>
      <c r="T82" s="153">
        <v>5943292.7284793342</v>
      </c>
      <c r="U82" s="153">
        <v>36599891.647561699</v>
      </c>
      <c r="V82" s="153">
        <v>9220971.9417025931</v>
      </c>
      <c r="W82" s="153">
        <v>2657792.67</v>
      </c>
      <c r="X82" s="155">
        <v>-724988.90225638449</v>
      </c>
      <c r="Y82" s="155">
        <v>-56.861874686775252</v>
      </c>
      <c r="Z82" s="156">
        <v>367797.06584149599</v>
      </c>
      <c r="AA82" s="157">
        <v>28.846828693450664</v>
      </c>
      <c r="AB82" s="124"/>
      <c r="AC82" s="124"/>
      <c r="AD82" s="124"/>
      <c r="AE82" s="124"/>
    </row>
    <row r="83" spans="1:31" ht="15">
      <c r="A83" s="153">
        <v>233</v>
      </c>
      <c r="B83" s="153" t="s">
        <v>391</v>
      </c>
      <c r="C83" s="153">
        <v>14</v>
      </c>
      <c r="D83" s="153">
        <v>15116</v>
      </c>
      <c r="E83" s="153">
        <v>43733796.43638657</v>
      </c>
      <c r="F83" s="153">
        <v>22659329.079999998</v>
      </c>
      <c r="G83" s="153">
        <v>4097135</v>
      </c>
      <c r="H83" s="153">
        <v>3176679.5657830951</v>
      </c>
      <c r="I83" s="153">
        <v>10814299.531915214</v>
      </c>
      <c r="J83" s="153">
        <v>3293877.8902320564</v>
      </c>
      <c r="K83" s="153">
        <v>2112707.7632208462</v>
      </c>
      <c r="L83" s="153">
        <v>-743025</v>
      </c>
      <c r="M83" s="153">
        <v>713901.54</v>
      </c>
      <c r="N83" s="153">
        <v>129833.06670386944</v>
      </c>
      <c r="O83" s="153">
        <v>-1367543.843414773</v>
      </c>
      <c r="P83" s="154">
        <v>1153398.1580537334</v>
      </c>
      <c r="Q83" s="154">
        <v>76.303132975240374</v>
      </c>
      <c r="R83" s="153">
        <v>114522228.97999999</v>
      </c>
      <c r="S83" s="153">
        <v>49760974.159999996</v>
      </c>
      <c r="T83" s="153">
        <v>4764317.7307725865</v>
      </c>
      <c r="U83" s="153">
        <v>46558190.02502881</v>
      </c>
      <c r="V83" s="153">
        <v>10985527.882557729</v>
      </c>
      <c r="W83" s="153">
        <v>4068011.54</v>
      </c>
      <c r="X83" s="155">
        <v>1614792.3583591431</v>
      </c>
      <c r="Y83" s="155">
        <v>106.82669743048049</v>
      </c>
      <c r="Z83" s="156">
        <v>-461394.20030540973</v>
      </c>
      <c r="AA83" s="157">
        <v>-30.523564455240123</v>
      </c>
      <c r="AB83" s="124"/>
      <c r="AC83" s="124"/>
      <c r="AD83" s="124"/>
      <c r="AE83" s="124"/>
    </row>
    <row r="84" spans="1:31" ht="15">
      <c r="A84" s="153">
        <v>235</v>
      </c>
      <c r="B84" s="153" t="s">
        <v>392</v>
      </c>
      <c r="C84" s="153">
        <v>33</v>
      </c>
      <c r="D84" s="153">
        <v>10284</v>
      </c>
      <c r="E84" s="153">
        <v>40334939.262470186</v>
      </c>
      <c r="F84" s="153">
        <v>19654280.949999999</v>
      </c>
      <c r="G84" s="153">
        <v>4743482</v>
      </c>
      <c r="H84" s="153">
        <v>1551930.215915333</v>
      </c>
      <c r="I84" s="153">
        <v>5309331.9580494426</v>
      </c>
      <c r="J84" s="153">
        <v>628326.58681047126</v>
      </c>
      <c r="K84" s="153">
        <v>9959939.9220708515</v>
      </c>
      <c r="L84" s="153">
        <v>2756532</v>
      </c>
      <c r="M84" s="153">
        <v>372946.08</v>
      </c>
      <c r="N84" s="153">
        <v>256063.0940221879</v>
      </c>
      <c r="O84" s="153">
        <v>-930393.01969287673</v>
      </c>
      <c r="P84" s="154">
        <v>3967500.5247052163</v>
      </c>
      <c r="Q84" s="154">
        <v>385.79351659910697</v>
      </c>
      <c r="R84" s="153">
        <v>79775969.629999995</v>
      </c>
      <c r="S84" s="153">
        <v>75461059.530000001</v>
      </c>
      <c r="T84" s="153">
        <v>2327552.5565275121</v>
      </c>
      <c r="U84" s="153">
        <v>-842236.26413816959</v>
      </c>
      <c r="V84" s="153">
        <v>2095554.0760111404</v>
      </c>
      <c r="W84" s="153">
        <v>7872960.0800000001</v>
      </c>
      <c r="X84" s="155">
        <v>7138920.3484004736</v>
      </c>
      <c r="Y84" s="155">
        <v>694.17739677173017</v>
      </c>
      <c r="Z84" s="156">
        <v>-3171419.8236952573</v>
      </c>
      <c r="AA84" s="157">
        <v>-308.38388017262321</v>
      </c>
      <c r="AB84" s="124"/>
      <c r="AC84" s="124"/>
      <c r="AD84" s="124"/>
      <c r="AE84" s="124"/>
    </row>
    <row r="85" spans="1:31" ht="15">
      <c r="A85" s="153">
        <v>236</v>
      </c>
      <c r="B85" s="153" t="s">
        <v>393</v>
      </c>
      <c r="C85" s="153">
        <v>16</v>
      </c>
      <c r="D85" s="153">
        <v>4198</v>
      </c>
      <c r="E85" s="153">
        <v>12079456.939723548</v>
      </c>
      <c r="F85" s="153">
        <v>6264663.9500000002</v>
      </c>
      <c r="G85" s="153">
        <v>1153555</v>
      </c>
      <c r="H85" s="153">
        <v>674708.09685030172</v>
      </c>
      <c r="I85" s="153">
        <v>4237090.1774609219</v>
      </c>
      <c r="J85" s="153">
        <v>848784.58753831126</v>
      </c>
      <c r="K85" s="153">
        <v>68219.634809111099</v>
      </c>
      <c r="L85" s="153">
        <v>812855</v>
      </c>
      <c r="M85" s="153">
        <v>62172.59</v>
      </c>
      <c r="N85" s="153">
        <v>33755.191025255437</v>
      </c>
      <c r="O85" s="153">
        <v>-379792.87209944538</v>
      </c>
      <c r="P85" s="154">
        <v>1696554.4158609081</v>
      </c>
      <c r="Q85" s="154">
        <v>404.13397233466128</v>
      </c>
      <c r="R85" s="153">
        <v>28477527.669999998</v>
      </c>
      <c r="S85" s="153">
        <v>13386361.810000001</v>
      </c>
      <c r="T85" s="153">
        <v>1011913.1257506283</v>
      </c>
      <c r="U85" s="153">
        <v>10588684.759080874</v>
      </c>
      <c r="V85" s="153">
        <v>2830811.300060207</v>
      </c>
      <c r="W85" s="153">
        <v>2028582.59</v>
      </c>
      <c r="X85" s="155">
        <v>1368825.9148917124</v>
      </c>
      <c r="Y85" s="155">
        <v>326.0662017369491</v>
      </c>
      <c r="Z85" s="156">
        <v>327728.50096919574</v>
      </c>
      <c r="AA85" s="157">
        <v>78.067770597712183</v>
      </c>
      <c r="AB85" s="124"/>
      <c r="AC85" s="124"/>
      <c r="AD85" s="124"/>
      <c r="AE85" s="124"/>
    </row>
    <row r="86" spans="1:31" ht="15">
      <c r="A86" s="153">
        <v>239</v>
      </c>
      <c r="B86" s="153" t="s">
        <v>394</v>
      </c>
      <c r="C86" s="153">
        <v>11</v>
      </c>
      <c r="D86" s="153">
        <v>2029</v>
      </c>
      <c r="E86" s="153">
        <v>5009858.1222575437</v>
      </c>
      <c r="F86" s="153">
        <v>2526385.71</v>
      </c>
      <c r="G86" s="153">
        <v>513408</v>
      </c>
      <c r="H86" s="153">
        <v>771797.750055396</v>
      </c>
      <c r="I86" s="153">
        <v>1146018.2062317771</v>
      </c>
      <c r="J86" s="153">
        <v>456946.48377625551</v>
      </c>
      <c r="K86" s="153">
        <v>275119.70624386996</v>
      </c>
      <c r="L86" s="153">
        <v>-468504</v>
      </c>
      <c r="M86" s="153">
        <v>204480.47</v>
      </c>
      <c r="N86" s="153">
        <v>17464.43367479289</v>
      </c>
      <c r="O86" s="153">
        <v>-183563.53918289058</v>
      </c>
      <c r="P86" s="154">
        <v>249695.09854165651</v>
      </c>
      <c r="Q86" s="154">
        <v>123.06313383028906</v>
      </c>
      <c r="R86" s="153">
        <v>16448228.109999999</v>
      </c>
      <c r="S86" s="153">
        <v>5999782.6900000004</v>
      </c>
      <c r="T86" s="153">
        <v>1157526.1618346008</v>
      </c>
      <c r="U86" s="153">
        <v>7523208.0145848226</v>
      </c>
      <c r="V86" s="153">
        <v>1523978.2729186474</v>
      </c>
      <c r="W86" s="153">
        <v>249384.47</v>
      </c>
      <c r="X86" s="155">
        <v>5651.4993380717933</v>
      </c>
      <c r="Y86" s="155">
        <v>2.7853619211788039</v>
      </c>
      <c r="Z86" s="156">
        <v>244043.59920358472</v>
      </c>
      <c r="AA86" s="157">
        <v>120.27777190911026</v>
      </c>
      <c r="AB86" s="124"/>
      <c r="AC86" s="124"/>
      <c r="AD86" s="124"/>
      <c r="AE86" s="124"/>
    </row>
    <row r="87" spans="1:31" ht="15">
      <c r="A87" s="153">
        <v>240</v>
      </c>
      <c r="B87" s="153" t="s">
        <v>395</v>
      </c>
      <c r="C87" s="153">
        <v>19</v>
      </c>
      <c r="D87" s="153">
        <v>19499</v>
      </c>
      <c r="E87" s="153">
        <v>48315736.656444535</v>
      </c>
      <c r="F87" s="153">
        <v>34616415.259999998</v>
      </c>
      <c r="G87" s="153">
        <v>7358835</v>
      </c>
      <c r="H87" s="153">
        <v>3505188.4072073656</v>
      </c>
      <c r="I87" s="153">
        <v>6697633.6112783607</v>
      </c>
      <c r="J87" s="153">
        <v>3179748.339460317</v>
      </c>
      <c r="K87" s="153">
        <v>-7921581.4778818153</v>
      </c>
      <c r="L87" s="153">
        <v>1177870</v>
      </c>
      <c r="M87" s="153">
        <v>1156618.1100000001</v>
      </c>
      <c r="N87" s="153">
        <v>205552.65307803149</v>
      </c>
      <c r="O87" s="153">
        <v>-1764073.6572337032</v>
      </c>
      <c r="P87" s="154">
        <v>-103530.41053597629</v>
      </c>
      <c r="Q87" s="154">
        <v>-5.3095241056452274</v>
      </c>
      <c r="R87" s="153">
        <v>152932982.78</v>
      </c>
      <c r="S87" s="153">
        <v>78285676.590000004</v>
      </c>
      <c r="T87" s="153">
        <v>5257008.436744811</v>
      </c>
      <c r="U87" s="153">
        <v>43951446.774061777</v>
      </c>
      <c r="V87" s="153">
        <v>10604890.407821713</v>
      </c>
      <c r="W87" s="153">
        <v>9693323.1099999994</v>
      </c>
      <c r="X87" s="155">
        <v>-5140637.46137169</v>
      </c>
      <c r="Y87" s="155">
        <v>-263.6359537089948</v>
      </c>
      <c r="Z87" s="156">
        <v>5037107.0508357137</v>
      </c>
      <c r="AA87" s="157">
        <v>258.3264296033496</v>
      </c>
      <c r="AB87" s="124"/>
      <c r="AC87" s="124"/>
      <c r="AD87" s="124"/>
      <c r="AE87" s="124"/>
    </row>
    <row r="88" spans="1:31" ht="15">
      <c r="A88" s="153">
        <v>241</v>
      </c>
      <c r="B88" s="153" t="s">
        <v>396</v>
      </c>
      <c r="C88" s="153">
        <v>19</v>
      </c>
      <c r="D88" s="153">
        <v>7771</v>
      </c>
      <c r="E88" s="153">
        <v>75631664.384316206</v>
      </c>
      <c r="F88" s="153">
        <v>14058708</v>
      </c>
      <c r="G88" s="153">
        <v>3986691</v>
      </c>
      <c r="H88" s="153">
        <v>1249007.2654058142</v>
      </c>
      <c r="I88" s="153">
        <v>4006871.3423714028</v>
      </c>
      <c r="J88" s="153">
        <v>1170542.9307595924</v>
      </c>
      <c r="K88" s="153">
        <v>-1734954.3654760914</v>
      </c>
      <c r="L88" s="153">
        <v>-392168</v>
      </c>
      <c r="M88" s="153">
        <v>407324.24</v>
      </c>
      <c r="N88" s="153">
        <v>88517.38769163283</v>
      </c>
      <c r="O88" s="153">
        <v>-703042.02217360411</v>
      </c>
      <c r="P88" s="154">
        <v>-53494166.605737463</v>
      </c>
      <c r="Q88" s="154">
        <v>-6883.82017832164</v>
      </c>
      <c r="R88" s="153">
        <v>55341466.969999991</v>
      </c>
      <c r="S88" s="153">
        <v>32994215.449999999</v>
      </c>
      <c r="T88" s="153">
        <v>1873235.0358950293</v>
      </c>
      <c r="U88" s="153">
        <v>12678169.511247599</v>
      </c>
      <c r="V88" s="153">
        <v>3903918.8555603726</v>
      </c>
      <c r="W88" s="153">
        <v>4001847.24</v>
      </c>
      <c r="X88" s="155">
        <v>109919.12270300835</v>
      </c>
      <c r="Y88" s="155">
        <v>14.144784802857851</v>
      </c>
      <c r="Z88" s="156">
        <v>-53604085.728440471</v>
      </c>
      <c r="AA88" s="157">
        <v>-6897.9649631244974</v>
      </c>
      <c r="AB88" s="124"/>
      <c r="AC88" s="124"/>
      <c r="AD88" s="124"/>
      <c r="AE88" s="124"/>
    </row>
    <row r="89" spans="1:31" ht="15">
      <c r="A89" s="153">
        <v>244</v>
      </c>
      <c r="B89" s="153" t="s">
        <v>397</v>
      </c>
      <c r="C89" s="153">
        <v>17</v>
      </c>
      <c r="D89" s="153">
        <v>19300</v>
      </c>
      <c r="E89" s="153">
        <v>57745355.475944474</v>
      </c>
      <c r="F89" s="153">
        <v>30968764.809999999</v>
      </c>
      <c r="G89" s="153">
        <v>4628223</v>
      </c>
      <c r="H89" s="153">
        <v>3636800.9745892002</v>
      </c>
      <c r="I89" s="153">
        <v>20195254.123951219</v>
      </c>
      <c r="J89" s="153">
        <v>2106011.4461454153</v>
      </c>
      <c r="K89" s="153">
        <v>562866.68047516816</v>
      </c>
      <c r="L89" s="153">
        <v>44798</v>
      </c>
      <c r="M89" s="153">
        <v>-475235.33</v>
      </c>
      <c r="N89" s="153">
        <v>212426.8338835027</v>
      </c>
      <c r="O89" s="153">
        <v>-1746070.1361408518</v>
      </c>
      <c r="P89" s="154">
        <v>2388484.9269591793</v>
      </c>
      <c r="Q89" s="154">
        <v>123.7556956973668</v>
      </c>
      <c r="R89" s="153">
        <v>117861336.81992</v>
      </c>
      <c r="S89" s="153">
        <v>76091240.390000001</v>
      </c>
      <c r="T89" s="153">
        <v>5454398.2191842627</v>
      </c>
      <c r="U89" s="153">
        <v>26759578.408580389</v>
      </c>
      <c r="V89" s="153">
        <v>7023832.7690363359</v>
      </c>
      <c r="W89" s="153">
        <v>4197785.67</v>
      </c>
      <c r="X89" s="155">
        <v>1665498.6368809938</v>
      </c>
      <c r="Y89" s="155">
        <v>86.295266159636981</v>
      </c>
      <c r="Z89" s="156">
        <v>722986.2900781855</v>
      </c>
      <c r="AA89" s="157">
        <v>37.460429537729816</v>
      </c>
      <c r="AB89" s="124"/>
      <c r="AC89" s="124"/>
      <c r="AD89" s="124"/>
      <c r="AE89" s="124"/>
    </row>
    <row r="90" spans="1:31" ht="15">
      <c r="A90" s="153">
        <v>245</v>
      </c>
      <c r="B90" s="153" t="s">
        <v>398</v>
      </c>
      <c r="C90" s="153">
        <v>32</v>
      </c>
      <c r="D90" s="153">
        <v>37676</v>
      </c>
      <c r="E90" s="153">
        <v>99290470.964881644</v>
      </c>
      <c r="F90" s="153">
        <v>56073374.82</v>
      </c>
      <c r="G90" s="153">
        <v>14068327</v>
      </c>
      <c r="H90" s="153">
        <v>7709161.3356317403</v>
      </c>
      <c r="I90" s="153">
        <v>14358212.963612413</v>
      </c>
      <c r="J90" s="153">
        <v>4627350.3310485277</v>
      </c>
      <c r="K90" s="153">
        <v>-2329203.1207778328</v>
      </c>
      <c r="L90" s="153">
        <v>-3874723</v>
      </c>
      <c r="M90" s="153">
        <v>1039229.78</v>
      </c>
      <c r="N90" s="153">
        <v>461909.11304616823</v>
      </c>
      <c r="O90" s="153">
        <v>-3408546.0336395199</v>
      </c>
      <c r="P90" s="154">
        <v>-10565377.775960147</v>
      </c>
      <c r="Q90" s="154">
        <v>-280.42726871111972</v>
      </c>
      <c r="R90" s="153">
        <v>233280706.89999998</v>
      </c>
      <c r="S90" s="153">
        <v>154288804.34999999</v>
      </c>
      <c r="T90" s="153">
        <v>11562039.318146525</v>
      </c>
      <c r="U90" s="153">
        <v>29647164.659227043</v>
      </c>
      <c r="V90" s="153">
        <v>15432838.671659153</v>
      </c>
      <c r="W90" s="153">
        <v>11232833.779999999</v>
      </c>
      <c r="X90" s="155">
        <v>-11117026.120967269</v>
      </c>
      <c r="Y90" s="155">
        <v>-295.06917191228553</v>
      </c>
      <c r="Z90" s="156">
        <v>551648.34500712156</v>
      </c>
      <c r="AA90" s="157">
        <v>14.641903201165769</v>
      </c>
      <c r="AB90" s="124"/>
      <c r="AC90" s="124"/>
      <c r="AD90" s="124"/>
      <c r="AE90" s="124"/>
    </row>
    <row r="91" spans="1:31" ht="15">
      <c r="A91" s="153">
        <v>249</v>
      </c>
      <c r="B91" s="153" t="s">
        <v>399</v>
      </c>
      <c r="C91" s="153">
        <v>13</v>
      </c>
      <c r="D91" s="153">
        <v>9250</v>
      </c>
      <c r="E91" s="153">
        <v>28659427.031587981</v>
      </c>
      <c r="F91" s="153">
        <v>14353722.15</v>
      </c>
      <c r="G91" s="153">
        <v>2869743</v>
      </c>
      <c r="H91" s="153">
        <v>2466382.1151967747</v>
      </c>
      <c r="I91" s="153">
        <v>3894462.5335309315</v>
      </c>
      <c r="J91" s="153">
        <v>1683226.06561284</v>
      </c>
      <c r="K91" s="153">
        <v>320418.7584624564</v>
      </c>
      <c r="L91" s="153">
        <v>-105247</v>
      </c>
      <c r="M91" s="153">
        <v>238355.73</v>
      </c>
      <c r="N91" s="153">
        <v>85085.442507325264</v>
      </c>
      <c r="O91" s="153">
        <v>-836847.08597424242</v>
      </c>
      <c r="P91" s="154">
        <v>-3690125.3222518936</v>
      </c>
      <c r="Q91" s="154">
        <v>-398.932467270475</v>
      </c>
      <c r="R91" s="153">
        <v>72608591.950000003</v>
      </c>
      <c r="S91" s="153">
        <v>31922452.260000002</v>
      </c>
      <c r="T91" s="153">
        <v>3699028.4348669266</v>
      </c>
      <c r="U91" s="153">
        <v>25486894.433345176</v>
      </c>
      <c r="V91" s="153">
        <v>5613786.3918006644</v>
      </c>
      <c r="W91" s="153">
        <v>3002851.73</v>
      </c>
      <c r="X91" s="155">
        <v>-2883578.6999872327</v>
      </c>
      <c r="Y91" s="155">
        <v>-311.73823783645759</v>
      </c>
      <c r="Z91" s="156">
        <v>-806546.62226466089</v>
      </c>
      <c r="AA91" s="157">
        <v>-87.194229434017387</v>
      </c>
      <c r="AB91" s="124"/>
      <c r="AC91" s="124"/>
      <c r="AD91" s="124"/>
      <c r="AE91" s="124"/>
    </row>
    <row r="92" spans="1:31" ht="15">
      <c r="A92" s="153">
        <v>250</v>
      </c>
      <c r="B92" s="153" t="s">
        <v>400</v>
      </c>
      <c r="C92" s="153">
        <v>6</v>
      </c>
      <c r="D92" s="153">
        <v>1771</v>
      </c>
      <c r="E92" s="153">
        <v>4483525.3323251717</v>
      </c>
      <c r="F92" s="153">
        <v>2293808.15</v>
      </c>
      <c r="G92" s="153">
        <v>549051</v>
      </c>
      <c r="H92" s="153">
        <v>667806.9052638904</v>
      </c>
      <c r="I92" s="153">
        <v>938948.46232970979</v>
      </c>
      <c r="J92" s="153">
        <v>440559.03762328892</v>
      </c>
      <c r="K92" s="153">
        <v>72091.004245137723</v>
      </c>
      <c r="L92" s="153">
        <v>-375211</v>
      </c>
      <c r="M92" s="153">
        <v>-39814.910000000003</v>
      </c>
      <c r="N92" s="153">
        <v>13631.578702105946</v>
      </c>
      <c r="O92" s="153">
        <v>-160222.29073085226</v>
      </c>
      <c r="P92" s="154">
        <v>-82877.394891891629</v>
      </c>
      <c r="Q92" s="154">
        <v>-46.796947990904364</v>
      </c>
      <c r="R92" s="153">
        <v>13851318.52</v>
      </c>
      <c r="S92" s="153">
        <v>4972229.54</v>
      </c>
      <c r="T92" s="153">
        <v>1001562.8626039288</v>
      </c>
      <c r="U92" s="153">
        <v>6171078.2206002995</v>
      </c>
      <c r="V92" s="153">
        <v>1469323.9254787536</v>
      </c>
      <c r="W92" s="153">
        <v>134025.09</v>
      </c>
      <c r="X92" s="155">
        <v>-103098.88131701946</v>
      </c>
      <c r="Y92" s="155">
        <v>-58.215065678723583</v>
      </c>
      <c r="Z92" s="156">
        <v>20221.486425127834</v>
      </c>
      <c r="AA92" s="157">
        <v>11.418117687819217</v>
      </c>
      <c r="AB92" s="124"/>
      <c r="AC92" s="124"/>
      <c r="AD92" s="124"/>
      <c r="AE92" s="124"/>
    </row>
    <row r="93" spans="1:31" ht="15">
      <c r="A93" s="153">
        <v>256</v>
      </c>
      <c r="B93" s="153" t="s">
        <v>401</v>
      </c>
      <c r="C93" s="153">
        <v>13</v>
      </c>
      <c r="D93" s="153">
        <v>1554</v>
      </c>
      <c r="E93" s="153">
        <v>5158469.343831474</v>
      </c>
      <c r="F93" s="153">
        <v>1796349.91</v>
      </c>
      <c r="G93" s="153">
        <v>451166</v>
      </c>
      <c r="H93" s="153">
        <v>580086.11840348307</v>
      </c>
      <c r="I93" s="153">
        <v>2082319.0501068356</v>
      </c>
      <c r="J93" s="153">
        <v>328229.3675821661</v>
      </c>
      <c r="K93" s="153">
        <v>-362763.67221785296</v>
      </c>
      <c r="L93" s="153">
        <v>256467</v>
      </c>
      <c r="M93" s="153">
        <v>54835.57</v>
      </c>
      <c r="N93" s="153">
        <v>11238.847201079048</v>
      </c>
      <c r="O93" s="153">
        <v>-140590.31044367273</v>
      </c>
      <c r="P93" s="154">
        <v>-101131.46319943573</v>
      </c>
      <c r="Q93" s="154">
        <v>-65.078161646998538</v>
      </c>
      <c r="R93" s="153">
        <v>13744023.049999999</v>
      </c>
      <c r="S93" s="153">
        <v>3989889.14</v>
      </c>
      <c r="T93" s="153">
        <v>870001.05678064108</v>
      </c>
      <c r="U93" s="153">
        <v>6466820.215231318</v>
      </c>
      <c r="V93" s="153">
        <v>1094689.296206468</v>
      </c>
      <c r="W93" s="153">
        <v>762468.57</v>
      </c>
      <c r="X93" s="155">
        <v>-560154.77178157121</v>
      </c>
      <c r="Y93" s="155">
        <v>-360.45995610139715</v>
      </c>
      <c r="Z93" s="156">
        <v>459023.30858213548</v>
      </c>
      <c r="AA93" s="157">
        <v>295.38179445439863</v>
      </c>
      <c r="AB93" s="124"/>
      <c r="AC93" s="124"/>
      <c r="AD93" s="124"/>
      <c r="AE93" s="124"/>
    </row>
    <row r="94" spans="1:31" ht="15">
      <c r="A94" s="153">
        <v>257</v>
      </c>
      <c r="B94" s="153" t="s">
        <v>402</v>
      </c>
      <c r="C94" s="153">
        <v>33</v>
      </c>
      <c r="D94" s="153">
        <v>40722</v>
      </c>
      <c r="E94" s="153">
        <v>110841635.05539849</v>
      </c>
      <c r="F94" s="153">
        <v>75978423.790000007</v>
      </c>
      <c r="G94" s="153">
        <v>12617940</v>
      </c>
      <c r="H94" s="153">
        <v>5574044.5339338863</v>
      </c>
      <c r="I94" s="153">
        <v>26548740.326173499</v>
      </c>
      <c r="J94" s="153">
        <v>4380115.1789958403</v>
      </c>
      <c r="K94" s="153">
        <v>6725341.0657555573</v>
      </c>
      <c r="L94" s="153">
        <v>-2487470</v>
      </c>
      <c r="M94" s="153">
        <v>-399897.28</v>
      </c>
      <c r="N94" s="153">
        <v>586823.34419723018</v>
      </c>
      <c r="O94" s="153">
        <v>-3684117.5173019571</v>
      </c>
      <c r="P94" s="154">
        <v>14998308.386355564</v>
      </c>
      <c r="Q94" s="154">
        <v>368.30971922684455</v>
      </c>
      <c r="R94" s="153">
        <v>239709388.59</v>
      </c>
      <c r="S94" s="153">
        <v>202863305.63</v>
      </c>
      <c r="T94" s="153">
        <v>8359835.6885550991</v>
      </c>
      <c r="U94" s="153">
        <v>23784755.063564703</v>
      </c>
      <c r="V94" s="153">
        <v>14608276.029407758</v>
      </c>
      <c r="W94" s="153">
        <v>9730572.7200000007</v>
      </c>
      <c r="X94" s="155">
        <v>19637356.541527539</v>
      </c>
      <c r="Y94" s="155">
        <v>482.22966803024264</v>
      </c>
      <c r="Z94" s="156">
        <v>-4639048.1551719755</v>
      </c>
      <c r="AA94" s="157">
        <v>-113.91994880339806</v>
      </c>
      <c r="AB94" s="124"/>
      <c r="AC94" s="124"/>
      <c r="AD94" s="124"/>
      <c r="AE94" s="124"/>
    </row>
    <row r="95" spans="1:31" ht="15">
      <c r="A95" s="153">
        <v>260</v>
      </c>
      <c r="B95" s="153" t="s">
        <v>110</v>
      </c>
      <c r="C95" s="153">
        <v>12</v>
      </c>
      <c r="D95" s="153">
        <v>9727</v>
      </c>
      <c r="E95" s="153">
        <v>26651764.980032578</v>
      </c>
      <c r="F95" s="153">
        <v>11693749.279999999</v>
      </c>
      <c r="G95" s="153">
        <v>2919533</v>
      </c>
      <c r="H95" s="153">
        <v>2190401.3747911504</v>
      </c>
      <c r="I95" s="153">
        <v>5852773.8346144641</v>
      </c>
      <c r="J95" s="153">
        <v>2097339.0436756117</v>
      </c>
      <c r="K95" s="153">
        <v>2819458.0556181134</v>
      </c>
      <c r="L95" s="153">
        <v>-1033480</v>
      </c>
      <c r="M95" s="153">
        <v>394761.28</v>
      </c>
      <c r="N95" s="153">
        <v>76287.101472643946</v>
      </c>
      <c r="O95" s="153">
        <v>-880001.25462394126</v>
      </c>
      <c r="P95" s="154">
        <v>-520943.2644845359</v>
      </c>
      <c r="Q95" s="154">
        <v>-53.556416622240761</v>
      </c>
      <c r="R95" s="153">
        <v>76769924.031009927</v>
      </c>
      <c r="S95" s="153">
        <v>27456234.609999999</v>
      </c>
      <c r="T95" s="153">
        <v>3285118.2787942188</v>
      </c>
      <c r="U95" s="153">
        <v>38023761.869892992</v>
      </c>
      <c r="V95" s="153">
        <v>6994909.1348532606</v>
      </c>
      <c r="W95" s="153">
        <v>2280814.2800000003</v>
      </c>
      <c r="X95" s="155">
        <v>1270914.1425305456</v>
      </c>
      <c r="Y95" s="155">
        <v>130.65838825234354</v>
      </c>
      <c r="Z95" s="156">
        <v>-1791857.4070150815</v>
      </c>
      <c r="AA95" s="157">
        <v>-184.2148048745843</v>
      </c>
      <c r="AB95" s="124"/>
      <c r="AC95" s="124"/>
      <c r="AD95" s="124"/>
      <c r="AE95" s="124"/>
    </row>
    <row r="96" spans="1:31" ht="15">
      <c r="A96" s="153">
        <v>261</v>
      </c>
      <c r="B96" s="153" t="s">
        <v>403</v>
      </c>
      <c r="C96" s="153">
        <v>19</v>
      </c>
      <c r="D96" s="153">
        <v>6637</v>
      </c>
      <c r="E96" s="153">
        <v>25613874.129370566</v>
      </c>
      <c r="F96" s="153">
        <v>9669167.4199999999</v>
      </c>
      <c r="G96" s="153">
        <v>7868746</v>
      </c>
      <c r="H96" s="153">
        <v>3730738.5701388773</v>
      </c>
      <c r="I96" s="153">
        <v>8064914.4919462427</v>
      </c>
      <c r="J96" s="153">
        <v>1240157.0008223974</v>
      </c>
      <c r="K96" s="153">
        <v>609645.52235476405</v>
      </c>
      <c r="L96" s="153">
        <v>264358</v>
      </c>
      <c r="M96" s="153">
        <v>3201820.81</v>
      </c>
      <c r="N96" s="153">
        <v>71745.388827650473</v>
      </c>
      <c r="O96" s="153">
        <v>-600449.09293092403</v>
      </c>
      <c r="P96" s="154">
        <v>8506969.9817884527</v>
      </c>
      <c r="Q96" s="154">
        <v>1281.7492815712601</v>
      </c>
      <c r="R96" s="153">
        <v>55643988.259999998</v>
      </c>
      <c r="S96" s="153">
        <v>23658239.649999999</v>
      </c>
      <c r="T96" s="153">
        <v>5595283.8649648884</v>
      </c>
      <c r="U96" s="153">
        <v>21366636.261707067</v>
      </c>
      <c r="V96" s="153">
        <v>4136091.1865265919</v>
      </c>
      <c r="W96" s="153">
        <v>11334924.810000001</v>
      </c>
      <c r="X96" s="155">
        <v>10447187.513198547</v>
      </c>
      <c r="Y96" s="155">
        <v>1574.0827954193983</v>
      </c>
      <c r="Z96" s="156">
        <v>-1940217.5314100944</v>
      </c>
      <c r="AA96" s="157">
        <v>-292.33351384813835</v>
      </c>
      <c r="AB96" s="124"/>
      <c r="AC96" s="124"/>
      <c r="AD96" s="124"/>
      <c r="AE96" s="124"/>
    </row>
    <row r="97" spans="1:31" ht="15">
      <c r="A97" s="153">
        <v>263</v>
      </c>
      <c r="B97" s="153" t="s">
        <v>404</v>
      </c>
      <c r="C97" s="153">
        <v>11</v>
      </c>
      <c r="D97" s="153">
        <v>7597</v>
      </c>
      <c r="E97" s="153">
        <v>21726299.64605286</v>
      </c>
      <c r="F97" s="153">
        <v>10114717.76</v>
      </c>
      <c r="G97" s="153">
        <v>1712669</v>
      </c>
      <c r="H97" s="153">
        <v>1832144.4255389373</v>
      </c>
      <c r="I97" s="153">
        <v>6450165.9968268424</v>
      </c>
      <c r="J97" s="153">
        <v>1715056.7719500144</v>
      </c>
      <c r="K97" s="153">
        <v>1099202.7799539752</v>
      </c>
      <c r="L97" s="153">
        <v>-343160</v>
      </c>
      <c r="M97" s="153">
        <v>753949.22</v>
      </c>
      <c r="N97" s="153">
        <v>57566.465352806277</v>
      </c>
      <c r="O97" s="153">
        <v>-687300.24996176432</v>
      </c>
      <c r="P97" s="154">
        <v>978712.52360795066</v>
      </c>
      <c r="Q97" s="154">
        <v>128.82881711306445</v>
      </c>
      <c r="R97" s="153">
        <v>59912998.359999999</v>
      </c>
      <c r="S97" s="153">
        <v>21919543.309999999</v>
      </c>
      <c r="T97" s="153">
        <v>2747811.9814012516</v>
      </c>
      <c r="U97" s="153">
        <v>28979367.667388659</v>
      </c>
      <c r="V97" s="153">
        <v>5719946.0988819422</v>
      </c>
      <c r="W97" s="153">
        <v>2123458.2199999997</v>
      </c>
      <c r="X97" s="155">
        <v>1577128.9176718593</v>
      </c>
      <c r="Y97" s="155">
        <v>207.59890978963529</v>
      </c>
      <c r="Z97" s="156">
        <v>-598416.39406390861</v>
      </c>
      <c r="AA97" s="157">
        <v>-78.770092676570826</v>
      </c>
      <c r="AB97" s="124"/>
      <c r="AC97" s="124"/>
      <c r="AD97" s="124"/>
      <c r="AE97" s="124"/>
    </row>
    <row r="98" spans="1:31" ht="15">
      <c r="A98" s="153">
        <v>265</v>
      </c>
      <c r="B98" s="153" t="s">
        <v>405</v>
      </c>
      <c r="C98" s="153">
        <v>13</v>
      </c>
      <c r="D98" s="153">
        <v>1064</v>
      </c>
      <c r="E98" s="153">
        <v>2757852.6169213448</v>
      </c>
      <c r="F98" s="153">
        <v>1283103.9099999999</v>
      </c>
      <c r="G98" s="153">
        <v>526037</v>
      </c>
      <c r="H98" s="153">
        <v>581062.72594305209</v>
      </c>
      <c r="I98" s="153">
        <v>1011933.1066308215</v>
      </c>
      <c r="J98" s="153">
        <v>246994.62649182999</v>
      </c>
      <c r="K98" s="153">
        <v>405500.36943385028</v>
      </c>
      <c r="L98" s="153">
        <v>-292077</v>
      </c>
      <c r="M98" s="153">
        <v>-16855.650000000001</v>
      </c>
      <c r="N98" s="153">
        <v>7929.4231389372953</v>
      </c>
      <c r="O98" s="153">
        <v>-96260.032375847994</v>
      </c>
      <c r="P98" s="154">
        <v>899515.86234129779</v>
      </c>
      <c r="Q98" s="154">
        <v>845.40964505761076</v>
      </c>
      <c r="R98" s="153">
        <v>8472304.0600000005</v>
      </c>
      <c r="S98" s="153">
        <v>2744869.82</v>
      </c>
      <c r="T98" s="153">
        <v>871465.75239139516</v>
      </c>
      <c r="U98" s="153">
        <v>4899984.5779043213</v>
      </c>
      <c r="V98" s="153">
        <v>823760.45700248203</v>
      </c>
      <c r="W98" s="153">
        <v>217104.35</v>
      </c>
      <c r="X98" s="155">
        <v>1084880.8972981963</v>
      </c>
      <c r="Y98" s="155">
        <v>1019.6249034757484</v>
      </c>
      <c r="Z98" s="156">
        <v>-185365.03495689854</v>
      </c>
      <c r="AA98" s="157">
        <v>-174.21525841813772</v>
      </c>
      <c r="AB98" s="124"/>
      <c r="AC98" s="124"/>
      <c r="AD98" s="124"/>
      <c r="AE98" s="124"/>
    </row>
    <row r="99" spans="1:31" ht="15">
      <c r="A99" s="153">
        <v>271</v>
      </c>
      <c r="B99" s="153" t="s">
        <v>406</v>
      </c>
      <c r="C99" s="153">
        <v>4</v>
      </c>
      <c r="D99" s="153">
        <v>6903</v>
      </c>
      <c r="E99" s="153">
        <v>16219264.367702354</v>
      </c>
      <c r="F99" s="153">
        <v>10683566.32</v>
      </c>
      <c r="G99" s="153">
        <v>2697440</v>
      </c>
      <c r="H99" s="153">
        <v>1227026.7411134054</v>
      </c>
      <c r="I99" s="153">
        <v>3038645.6870397995</v>
      </c>
      <c r="J99" s="153">
        <v>1390891.2600495541</v>
      </c>
      <c r="K99" s="153">
        <v>-696417.97751526849</v>
      </c>
      <c r="L99" s="153">
        <v>-394592</v>
      </c>
      <c r="M99" s="153">
        <v>95816.79</v>
      </c>
      <c r="N99" s="153">
        <v>61535.902072400961</v>
      </c>
      <c r="O99" s="153">
        <v>-624514.10102488601</v>
      </c>
      <c r="P99" s="154">
        <v>1260134.2540326528</v>
      </c>
      <c r="Q99" s="154">
        <v>182.54878372195463</v>
      </c>
      <c r="R99" s="153">
        <v>48591609.880000003</v>
      </c>
      <c r="S99" s="153">
        <v>23667945.649999999</v>
      </c>
      <c r="T99" s="153">
        <v>1840269.1041888567</v>
      </c>
      <c r="U99" s="153">
        <v>16823492.942366745</v>
      </c>
      <c r="V99" s="153">
        <v>4638810.3105436508</v>
      </c>
      <c r="W99" s="153">
        <v>2398664.79</v>
      </c>
      <c r="X99" s="155">
        <v>777572.91709924489</v>
      </c>
      <c r="Y99" s="155">
        <v>112.64275200626466</v>
      </c>
      <c r="Z99" s="156">
        <v>482561.33693340793</v>
      </c>
      <c r="AA99" s="157">
        <v>69.906031715689977</v>
      </c>
      <c r="AB99" s="124"/>
      <c r="AC99" s="124"/>
      <c r="AD99" s="124"/>
      <c r="AE99" s="124"/>
    </row>
    <row r="100" spans="1:31" ht="15">
      <c r="A100" s="153">
        <v>272</v>
      </c>
      <c r="B100" s="153" t="s">
        <v>407</v>
      </c>
      <c r="C100" s="153">
        <v>16</v>
      </c>
      <c r="D100" s="153">
        <v>48006</v>
      </c>
      <c r="E100" s="153">
        <v>127356379.82242212</v>
      </c>
      <c r="F100" s="153">
        <v>78754491.810000002</v>
      </c>
      <c r="G100" s="153">
        <v>15510611</v>
      </c>
      <c r="H100" s="153">
        <v>15542695.643707547</v>
      </c>
      <c r="I100" s="153">
        <v>31746040.509306896</v>
      </c>
      <c r="J100" s="153">
        <v>7367313.71878222</v>
      </c>
      <c r="K100" s="153">
        <v>-9738230.4455545787</v>
      </c>
      <c r="L100" s="153">
        <v>-939364</v>
      </c>
      <c r="M100" s="153">
        <v>3896423.08</v>
      </c>
      <c r="N100" s="153">
        <v>488516.32593554078</v>
      </c>
      <c r="O100" s="153">
        <v>-4343100.6712734578</v>
      </c>
      <c r="P100" s="154">
        <v>10929017.148482054</v>
      </c>
      <c r="Q100" s="154">
        <v>227.65939983506343</v>
      </c>
      <c r="R100" s="153">
        <v>325403050.75</v>
      </c>
      <c r="S100" s="153">
        <v>178934294.62</v>
      </c>
      <c r="T100" s="153">
        <v>23310610.625300284</v>
      </c>
      <c r="U100" s="153">
        <v>85806667.384135455</v>
      </c>
      <c r="V100" s="153">
        <v>24570986.835073683</v>
      </c>
      <c r="W100" s="153">
        <v>18467670.079999998</v>
      </c>
      <c r="X100" s="155">
        <v>5687178.7945094705</v>
      </c>
      <c r="Y100" s="155">
        <v>118.4680830419004</v>
      </c>
      <c r="Z100" s="156">
        <v>5241838.353972584</v>
      </c>
      <c r="AA100" s="157">
        <v>109.19131679316303</v>
      </c>
      <c r="AB100" s="124"/>
      <c r="AC100" s="124"/>
      <c r="AD100" s="124"/>
      <c r="AE100" s="124"/>
    </row>
    <row r="101" spans="1:31" ht="15">
      <c r="A101" s="153">
        <v>273</v>
      </c>
      <c r="B101" s="153" t="s">
        <v>408</v>
      </c>
      <c r="C101" s="153">
        <v>19</v>
      </c>
      <c r="D101" s="153">
        <v>3999</v>
      </c>
      <c r="E101" s="153">
        <v>13158262.116737679</v>
      </c>
      <c r="F101" s="153">
        <v>5435144.5800000001</v>
      </c>
      <c r="G101" s="153">
        <v>3903499</v>
      </c>
      <c r="H101" s="153">
        <v>833982.25203603134</v>
      </c>
      <c r="I101" s="153">
        <v>4032585.3014343614</v>
      </c>
      <c r="J101" s="153">
        <v>766321.46458210726</v>
      </c>
      <c r="K101" s="153">
        <v>-709382.42537297332</v>
      </c>
      <c r="L101" s="153">
        <v>-176788</v>
      </c>
      <c r="M101" s="153">
        <v>375452.42</v>
      </c>
      <c r="N101" s="153">
        <v>35622.566757478671</v>
      </c>
      <c r="O101" s="153">
        <v>-361789.35100659414</v>
      </c>
      <c r="P101" s="154">
        <v>976385.69169273414</v>
      </c>
      <c r="Q101" s="154">
        <v>244.15746228875571</v>
      </c>
      <c r="R101" s="153">
        <v>33949824.899999999</v>
      </c>
      <c r="S101" s="153">
        <v>12889875.57</v>
      </c>
      <c r="T101" s="153">
        <v>1250789.1804143705</v>
      </c>
      <c r="U101" s="153">
        <v>15138835.370917821</v>
      </c>
      <c r="V101" s="153">
        <v>2555785.6413360024</v>
      </c>
      <c r="W101" s="153">
        <v>4102163.42</v>
      </c>
      <c r="X101" s="155">
        <v>1987624.2826681957</v>
      </c>
      <c r="Y101" s="155">
        <v>497.03032824911122</v>
      </c>
      <c r="Z101" s="156">
        <v>-1011238.5909754615</v>
      </c>
      <c r="AA101" s="157">
        <v>-252.87286596035548</v>
      </c>
      <c r="AB101" s="124"/>
      <c r="AC101" s="124"/>
      <c r="AD101" s="124"/>
      <c r="AE101" s="124"/>
    </row>
    <row r="102" spans="1:31" ht="15">
      <c r="A102" s="153">
        <v>275</v>
      </c>
      <c r="B102" s="153" t="s">
        <v>409</v>
      </c>
      <c r="C102" s="153">
        <v>13</v>
      </c>
      <c r="D102" s="153">
        <v>2521</v>
      </c>
      <c r="E102" s="153">
        <v>7218650.364257535</v>
      </c>
      <c r="F102" s="153">
        <v>3532488.42</v>
      </c>
      <c r="G102" s="153">
        <v>824713</v>
      </c>
      <c r="H102" s="153">
        <v>727845.72074966563</v>
      </c>
      <c r="I102" s="153">
        <v>1524724.402796132</v>
      </c>
      <c r="J102" s="153">
        <v>549702.70378580643</v>
      </c>
      <c r="K102" s="153">
        <v>181636.64018938222</v>
      </c>
      <c r="L102" s="153">
        <v>-58844</v>
      </c>
      <c r="M102" s="153">
        <v>-169892.12</v>
      </c>
      <c r="N102" s="153">
        <v>20101.555958099158</v>
      </c>
      <c r="O102" s="153">
        <v>-228074.75716119623</v>
      </c>
      <c r="P102" s="154">
        <v>-314248.79793964606</v>
      </c>
      <c r="Q102" s="154">
        <v>-124.65243869085523</v>
      </c>
      <c r="R102" s="153">
        <v>19773997.27</v>
      </c>
      <c r="S102" s="153">
        <v>7610578.0499999998</v>
      </c>
      <c r="T102" s="153">
        <v>1091607.825348841</v>
      </c>
      <c r="U102" s="153">
        <v>8599532.5585346036</v>
      </c>
      <c r="V102" s="153">
        <v>1833332.8012748254</v>
      </c>
      <c r="W102" s="153">
        <v>595976.88</v>
      </c>
      <c r="X102" s="155">
        <v>-42969.154841732234</v>
      </c>
      <c r="Y102" s="155">
        <v>-17.044488235514571</v>
      </c>
      <c r="Z102" s="156">
        <v>-271279.64309791382</v>
      </c>
      <c r="AA102" s="157">
        <v>-107.60795045534067</v>
      </c>
      <c r="AB102" s="124"/>
      <c r="AC102" s="124"/>
      <c r="AD102" s="124"/>
      <c r="AE102" s="124"/>
    </row>
    <row r="103" spans="1:31" ht="15">
      <c r="A103" s="153">
        <v>276</v>
      </c>
      <c r="B103" s="153" t="s">
        <v>410</v>
      </c>
      <c r="C103" s="153">
        <v>12</v>
      </c>
      <c r="D103" s="153">
        <v>15157</v>
      </c>
      <c r="E103" s="153">
        <v>44072398.320489846</v>
      </c>
      <c r="F103" s="153">
        <v>22247626.469999999</v>
      </c>
      <c r="G103" s="153">
        <v>3052030</v>
      </c>
      <c r="H103" s="153">
        <v>2530652.2352735493</v>
      </c>
      <c r="I103" s="153">
        <v>15472572.69138262</v>
      </c>
      <c r="J103" s="153">
        <v>2065375.3018972864</v>
      </c>
      <c r="K103" s="153">
        <v>1188832.1994040827</v>
      </c>
      <c r="L103" s="153">
        <v>-1601954</v>
      </c>
      <c r="M103" s="153">
        <v>-274587.77</v>
      </c>
      <c r="N103" s="153">
        <v>148918.71894966974</v>
      </c>
      <c r="O103" s="153">
        <v>-1371253.1115796317</v>
      </c>
      <c r="P103" s="154">
        <v>-614185.58516227454</v>
      </c>
      <c r="Q103" s="154">
        <v>-40.521579808819325</v>
      </c>
      <c r="R103" s="153">
        <v>89210345.219918981</v>
      </c>
      <c r="S103" s="153">
        <v>53889509.469999999</v>
      </c>
      <c r="T103" s="153">
        <v>3795419.4199504904</v>
      </c>
      <c r="U103" s="153">
        <v>22835500.348967548</v>
      </c>
      <c r="V103" s="153">
        <v>6888305.7365979804</v>
      </c>
      <c r="W103" s="153">
        <v>1175488.23</v>
      </c>
      <c r="X103" s="155">
        <v>-626122.01440295577</v>
      </c>
      <c r="Y103" s="155">
        <v>-41.309099056736542</v>
      </c>
      <c r="Z103" s="156">
        <v>11936.429240681231</v>
      </c>
      <c r="AA103" s="157">
        <v>0.78751924791721517</v>
      </c>
      <c r="AB103" s="124"/>
      <c r="AC103" s="124"/>
      <c r="AD103" s="124"/>
      <c r="AE103" s="124"/>
    </row>
    <row r="104" spans="1:31" ht="15">
      <c r="A104" s="153">
        <v>280</v>
      </c>
      <c r="B104" s="153" t="s">
        <v>411</v>
      </c>
      <c r="C104" s="153">
        <v>15</v>
      </c>
      <c r="D104" s="153">
        <v>2024</v>
      </c>
      <c r="E104" s="153">
        <v>6739068.9314365759</v>
      </c>
      <c r="F104" s="153">
        <v>2920811.8</v>
      </c>
      <c r="G104" s="153">
        <v>796478</v>
      </c>
      <c r="H104" s="153">
        <v>529076.32282638666</v>
      </c>
      <c r="I104" s="153">
        <v>2034889.4025898704</v>
      </c>
      <c r="J104" s="153">
        <v>515568.80649195891</v>
      </c>
      <c r="K104" s="153">
        <v>104754.44466069576</v>
      </c>
      <c r="L104" s="153">
        <v>-259196</v>
      </c>
      <c r="M104" s="153">
        <v>-27730.86</v>
      </c>
      <c r="N104" s="153">
        <v>15925.862649290193</v>
      </c>
      <c r="O104" s="153">
        <v>-183111.1894066883</v>
      </c>
      <c r="P104" s="154">
        <v>-291602.34162506275</v>
      </c>
      <c r="Q104" s="154">
        <v>-144.0723031744381</v>
      </c>
      <c r="R104" s="153">
        <v>15233532.26</v>
      </c>
      <c r="S104" s="153">
        <v>6175537.0099999998</v>
      </c>
      <c r="T104" s="153">
        <v>793497.62970264547</v>
      </c>
      <c r="U104" s="153">
        <v>6066531.8348427098</v>
      </c>
      <c r="V104" s="153">
        <v>1719491.6411110202</v>
      </c>
      <c r="W104" s="153">
        <v>509551.14</v>
      </c>
      <c r="X104" s="155">
        <v>31076.995656376705</v>
      </c>
      <c r="Y104" s="155">
        <v>15.354246865798768</v>
      </c>
      <c r="Z104" s="156">
        <v>-322679.33728143945</v>
      </c>
      <c r="AA104" s="157">
        <v>-159.42655004023689</v>
      </c>
      <c r="AB104" s="124"/>
      <c r="AC104" s="124"/>
      <c r="AD104" s="124"/>
      <c r="AE104" s="124"/>
    </row>
    <row r="105" spans="1:31" ht="15">
      <c r="A105" s="153">
        <v>284</v>
      </c>
      <c r="B105" s="153" t="s">
        <v>960</v>
      </c>
      <c r="C105" s="153">
        <v>2</v>
      </c>
      <c r="D105" s="153">
        <v>2227</v>
      </c>
      <c r="E105" s="153">
        <v>7155781.3793678787</v>
      </c>
      <c r="F105" s="153">
        <v>2705008.11</v>
      </c>
      <c r="G105" s="153">
        <v>539287</v>
      </c>
      <c r="H105" s="153">
        <v>398603.07077885524</v>
      </c>
      <c r="I105" s="153">
        <v>1147932.6851701292</v>
      </c>
      <c r="J105" s="153">
        <v>478730.96189215779</v>
      </c>
      <c r="K105" s="153">
        <v>495656.02135160024</v>
      </c>
      <c r="L105" s="153">
        <v>739685</v>
      </c>
      <c r="M105" s="153">
        <v>18199.259999999998</v>
      </c>
      <c r="N105" s="153">
        <v>19058.830743906481</v>
      </c>
      <c r="O105" s="153">
        <v>-201476.59032050139</v>
      </c>
      <c r="P105" s="154">
        <v>-815097.02975173201</v>
      </c>
      <c r="Q105" s="154">
        <v>-366.00674887819127</v>
      </c>
      <c r="R105" s="153">
        <v>17499748.85678</v>
      </c>
      <c r="S105" s="153">
        <v>6717234.79</v>
      </c>
      <c r="T105" s="153">
        <v>597816.56862956309</v>
      </c>
      <c r="U105" s="153">
        <v>6945112.2410172271</v>
      </c>
      <c r="V105" s="153">
        <v>1596632.4512835755</v>
      </c>
      <c r="W105" s="153">
        <v>1297171.26</v>
      </c>
      <c r="X105" s="155">
        <v>-345781.54584963247</v>
      </c>
      <c r="Y105" s="155">
        <v>-155.26786971245284</v>
      </c>
      <c r="Z105" s="156">
        <v>-469315.48390209954</v>
      </c>
      <c r="AA105" s="157">
        <v>-210.73887916573847</v>
      </c>
      <c r="AB105" s="124"/>
      <c r="AC105" s="124"/>
      <c r="AD105" s="124"/>
      <c r="AE105" s="124"/>
    </row>
    <row r="106" spans="1:31" ht="15">
      <c r="A106" s="153">
        <v>285</v>
      </c>
      <c r="B106" s="153" t="s">
        <v>413</v>
      </c>
      <c r="C106" s="153">
        <v>8</v>
      </c>
      <c r="D106" s="153">
        <v>50617</v>
      </c>
      <c r="E106" s="153">
        <v>132883861.55902338</v>
      </c>
      <c r="F106" s="153">
        <v>95563976.780000001</v>
      </c>
      <c r="G106" s="153">
        <v>16373197</v>
      </c>
      <c r="H106" s="153">
        <v>11785838.684416607</v>
      </c>
      <c r="I106" s="153">
        <v>13879206.827607723</v>
      </c>
      <c r="J106" s="153">
        <v>7648979.9037510864</v>
      </c>
      <c r="K106" s="153">
        <v>-9381746.5097383056</v>
      </c>
      <c r="L106" s="153">
        <v>-1698135</v>
      </c>
      <c r="M106" s="153">
        <v>2662051.0299999998</v>
      </c>
      <c r="N106" s="153">
        <v>560886.23626076255</v>
      </c>
      <c r="O106" s="153">
        <v>-4579317.7244062955</v>
      </c>
      <c r="P106" s="154">
        <v>-68924.331131786108</v>
      </c>
      <c r="Q106" s="154">
        <v>-1.361683448876585</v>
      </c>
      <c r="R106" s="153">
        <v>385720305.81999999</v>
      </c>
      <c r="S106" s="153">
        <v>213612996.69</v>
      </c>
      <c r="T106" s="153">
        <v>17676154.945250008</v>
      </c>
      <c r="U106" s="153">
        <v>108346603.88713506</v>
      </c>
      <c r="V106" s="153">
        <v>25510381.624942832</v>
      </c>
      <c r="W106" s="153">
        <v>17337113.030000001</v>
      </c>
      <c r="X106" s="155">
        <v>-3237055.6426721215</v>
      </c>
      <c r="Y106" s="155">
        <v>-63.951945841755169</v>
      </c>
      <c r="Z106" s="156">
        <v>3168131.3115403354</v>
      </c>
      <c r="AA106" s="157">
        <v>62.590262392878586</v>
      </c>
      <c r="AB106" s="124"/>
      <c r="AC106" s="124"/>
      <c r="AD106" s="124"/>
      <c r="AE106" s="124"/>
    </row>
    <row r="107" spans="1:31" ht="15">
      <c r="A107" s="153">
        <v>286</v>
      </c>
      <c r="B107" s="153" t="s">
        <v>414</v>
      </c>
      <c r="C107" s="153">
        <v>8</v>
      </c>
      <c r="D107" s="153">
        <v>79429</v>
      </c>
      <c r="E107" s="153">
        <v>211292466.58755833</v>
      </c>
      <c r="F107" s="153">
        <v>135324382.36000001</v>
      </c>
      <c r="G107" s="153">
        <v>29514787</v>
      </c>
      <c r="H107" s="153">
        <v>21486250.481410827</v>
      </c>
      <c r="I107" s="153">
        <v>14925006.356013276</v>
      </c>
      <c r="J107" s="153">
        <v>12969757.757887859</v>
      </c>
      <c r="K107" s="153">
        <v>-15065385.915309705</v>
      </c>
      <c r="L107" s="153">
        <v>-7243028</v>
      </c>
      <c r="M107" s="153">
        <v>9075700.6999999993</v>
      </c>
      <c r="N107" s="153">
        <v>864198.66901548929</v>
      </c>
      <c r="O107" s="153">
        <v>-7185938.0747943893</v>
      </c>
      <c r="P107" s="154">
        <v>-16626735.253334939</v>
      </c>
      <c r="Q107" s="154">
        <v>-209.32827120239384</v>
      </c>
      <c r="R107" s="153">
        <v>589183234.13999999</v>
      </c>
      <c r="S107" s="153">
        <v>315548451.81</v>
      </c>
      <c r="T107" s="153">
        <v>32224630.157549959</v>
      </c>
      <c r="U107" s="153">
        <v>142226775.90896529</v>
      </c>
      <c r="V107" s="153">
        <v>43255894.792523317</v>
      </c>
      <c r="W107" s="153">
        <v>31347459.699999999</v>
      </c>
      <c r="X107" s="155">
        <v>-24580021.770961404</v>
      </c>
      <c r="Y107" s="155">
        <v>-309.45903600651405</v>
      </c>
      <c r="Z107" s="156">
        <v>7953286.5176264644</v>
      </c>
      <c r="AA107" s="157">
        <v>100.13076480412022</v>
      </c>
      <c r="AB107" s="124"/>
      <c r="AC107" s="124"/>
      <c r="AD107" s="124"/>
      <c r="AE107" s="124"/>
    </row>
    <row r="108" spans="1:31" ht="15">
      <c r="A108" s="153">
        <v>287</v>
      </c>
      <c r="B108" s="153" t="s">
        <v>961</v>
      </c>
      <c r="C108" s="153">
        <v>15</v>
      </c>
      <c r="D108" s="153">
        <v>6242</v>
      </c>
      <c r="E108" s="153">
        <v>21265822.610338531</v>
      </c>
      <c r="F108" s="153">
        <v>9852703.5999999996</v>
      </c>
      <c r="G108" s="153">
        <v>3074077</v>
      </c>
      <c r="H108" s="153">
        <v>1280726.6268710694</v>
      </c>
      <c r="I108" s="153">
        <v>3203748.0391257778</v>
      </c>
      <c r="J108" s="153">
        <v>1394564.1116987979</v>
      </c>
      <c r="K108" s="153">
        <v>1343461.441016796</v>
      </c>
      <c r="L108" s="153">
        <v>91417</v>
      </c>
      <c r="M108" s="153">
        <v>-275996.94</v>
      </c>
      <c r="N108" s="153">
        <v>58685.977783433154</v>
      </c>
      <c r="O108" s="153">
        <v>-564713.46061094292</v>
      </c>
      <c r="P108" s="154">
        <v>-1807149.2144536003</v>
      </c>
      <c r="Q108" s="154">
        <v>-289.51445281217565</v>
      </c>
      <c r="R108" s="153">
        <v>51428274.170000002</v>
      </c>
      <c r="S108" s="153">
        <v>22180495.530000001</v>
      </c>
      <c r="T108" s="153">
        <v>1920807.0723904532</v>
      </c>
      <c r="U108" s="153">
        <v>18846870.116298445</v>
      </c>
      <c r="V108" s="153">
        <v>4651059.7671251819</v>
      </c>
      <c r="W108" s="153">
        <v>2889497.06</v>
      </c>
      <c r="X108" s="155">
        <v>-939544.62418591976</v>
      </c>
      <c r="Y108" s="155">
        <v>-150.5198052204293</v>
      </c>
      <c r="Z108" s="156">
        <v>-867604.59026768059</v>
      </c>
      <c r="AA108" s="157">
        <v>-138.99464759174634</v>
      </c>
      <c r="AB108" s="124"/>
      <c r="AC108" s="124"/>
      <c r="AD108" s="124"/>
      <c r="AE108" s="124"/>
    </row>
    <row r="109" spans="1:31" ht="15">
      <c r="A109" s="153">
        <v>288</v>
      </c>
      <c r="B109" s="153" t="s">
        <v>416</v>
      </c>
      <c r="C109" s="153">
        <v>15</v>
      </c>
      <c r="D109" s="153">
        <v>6405</v>
      </c>
      <c r="E109" s="153">
        <v>17170069.813872412</v>
      </c>
      <c r="F109" s="153">
        <v>10202759.810000001</v>
      </c>
      <c r="G109" s="153">
        <v>1793312</v>
      </c>
      <c r="H109" s="153">
        <v>2025978.8347168285</v>
      </c>
      <c r="I109" s="153">
        <v>5985264.7068657856</v>
      </c>
      <c r="J109" s="153">
        <v>1294172.2385443882</v>
      </c>
      <c r="K109" s="153">
        <v>2346.791957737702</v>
      </c>
      <c r="L109" s="153">
        <v>99419</v>
      </c>
      <c r="M109" s="153">
        <v>-160276.22</v>
      </c>
      <c r="N109" s="153">
        <v>58474.470558481189</v>
      </c>
      <c r="O109" s="153">
        <v>-579460.06331513764</v>
      </c>
      <c r="P109" s="154">
        <v>3551921.7554556727</v>
      </c>
      <c r="Q109" s="154">
        <v>554.55452856450779</v>
      </c>
      <c r="R109" s="153">
        <v>43125184.200000003</v>
      </c>
      <c r="S109" s="153">
        <v>22111353.370000001</v>
      </c>
      <c r="T109" s="153">
        <v>3038520.7838965403</v>
      </c>
      <c r="U109" s="153">
        <v>15151207.48135066</v>
      </c>
      <c r="V109" s="153">
        <v>4316239.3036858812</v>
      </c>
      <c r="W109" s="153">
        <v>1732454.78</v>
      </c>
      <c r="X109" s="155">
        <v>3224591.5189330801</v>
      </c>
      <c r="Y109" s="155">
        <v>503.44910521984076</v>
      </c>
      <c r="Z109" s="156">
        <v>327330.2365225926</v>
      </c>
      <c r="AA109" s="157">
        <v>51.105423344667074</v>
      </c>
      <c r="AB109" s="124"/>
      <c r="AC109" s="124"/>
      <c r="AD109" s="124"/>
      <c r="AE109" s="124"/>
    </row>
    <row r="110" spans="1:31" ht="15">
      <c r="A110" s="153">
        <v>290</v>
      </c>
      <c r="B110" s="153" t="s">
        <v>417</v>
      </c>
      <c r="C110" s="153">
        <v>18</v>
      </c>
      <c r="D110" s="153">
        <v>7755</v>
      </c>
      <c r="E110" s="153">
        <v>22834576.86670021</v>
      </c>
      <c r="F110" s="153">
        <v>11343042.74</v>
      </c>
      <c r="G110" s="153">
        <v>2288714</v>
      </c>
      <c r="H110" s="153">
        <v>2908500.8625591183</v>
      </c>
      <c r="I110" s="153">
        <v>5841377.3472862486</v>
      </c>
      <c r="J110" s="153">
        <v>1653615.2453967961</v>
      </c>
      <c r="K110" s="153">
        <v>397021.42675950582</v>
      </c>
      <c r="L110" s="153">
        <v>-580173</v>
      </c>
      <c r="M110" s="153">
        <v>-183907.88</v>
      </c>
      <c r="N110" s="153">
        <v>67329.862183248682</v>
      </c>
      <c r="O110" s="153">
        <v>-701594.50288975681</v>
      </c>
      <c r="P110" s="154">
        <v>199349.23459495604</v>
      </c>
      <c r="Q110" s="154">
        <v>25.705897433263189</v>
      </c>
      <c r="R110" s="153">
        <v>66421278.799529165</v>
      </c>
      <c r="S110" s="153">
        <v>24767350.899999999</v>
      </c>
      <c r="T110" s="153">
        <v>4362108.9072740087</v>
      </c>
      <c r="U110" s="153">
        <v>31275962.566140302</v>
      </c>
      <c r="V110" s="153">
        <v>5515030.3049179669</v>
      </c>
      <c r="W110" s="153">
        <v>1524633.12</v>
      </c>
      <c r="X110" s="155">
        <v>1023806.9988031089</v>
      </c>
      <c r="Y110" s="155">
        <v>132.01895535823454</v>
      </c>
      <c r="Z110" s="156">
        <v>-824457.76420815289</v>
      </c>
      <c r="AA110" s="157">
        <v>-106.31305792497136</v>
      </c>
      <c r="AB110" s="124"/>
      <c r="AC110" s="124"/>
      <c r="AD110" s="124"/>
      <c r="AE110" s="124"/>
    </row>
    <row r="111" spans="1:31" ht="15">
      <c r="A111" s="153">
        <v>291</v>
      </c>
      <c r="B111" s="153" t="s">
        <v>418</v>
      </c>
      <c r="C111" s="153">
        <v>6</v>
      </c>
      <c r="D111" s="153">
        <v>2119</v>
      </c>
      <c r="E111" s="153">
        <v>8147814.9534869604</v>
      </c>
      <c r="F111" s="153">
        <v>3010790</v>
      </c>
      <c r="G111" s="153">
        <v>1573605</v>
      </c>
      <c r="H111" s="153">
        <v>930176.83198450541</v>
      </c>
      <c r="I111" s="153">
        <v>-24346.200333576311</v>
      </c>
      <c r="J111" s="153">
        <v>446032.02819678537</v>
      </c>
      <c r="K111" s="153">
        <v>1054311.1390061476</v>
      </c>
      <c r="L111" s="153">
        <v>-96129</v>
      </c>
      <c r="M111" s="153">
        <v>27222.93</v>
      </c>
      <c r="N111" s="153">
        <v>18580.019658459034</v>
      </c>
      <c r="O111" s="153">
        <v>-191705.83515453187</v>
      </c>
      <c r="P111" s="154">
        <v>-1399278.0401291717</v>
      </c>
      <c r="Q111" s="154">
        <v>-660.34829642716932</v>
      </c>
      <c r="R111" s="153">
        <v>19414082.629999999</v>
      </c>
      <c r="S111" s="153">
        <v>6651544.0599999996</v>
      </c>
      <c r="T111" s="153">
        <v>1395059.8043039283</v>
      </c>
      <c r="U111" s="153">
        <v>7931140.799128619</v>
      </c>
      <c r="V111" s="153">
        <v>1487577.0886346849</v>
      </c>
      <c r="W111" s="153">
        <v>1504698.93</v>
      </c>
      <c r="X111" s="155">
        <v>-444061.94793276861</v>
      </c>
      <c r="Y111" s="155">
        <v>-209.56203300272233</v>
      </c>
      <c r="Z111" s="156">
        <v>-955216.09219640307</v>
      </c>
      <c r="AA111" s="157">
        <v>-450.78626342444693</v>
      </c>
      <c r="AB111" s="124"/>
      <c r="AC111" s="124"/>
      <c r="AD111" s="124"/>
      <c r="AE111" s="124"/>
    </row>
    <row r="112" spans="1:31" ht="15">
      <c r="A112" s="153">
        <v>297</v>
      </c>
      <c r="B112" s="153" t="s">
        <v>127</v>
      </c>
      <c r="C112" s="153">
        <v>11</v>
      </c>
      <c r="D112" s="153">
        <v>122594</v>
      </c>
      <c r="E112" s="153">
        <v>308503234.58514446</v>
      </c>
      <c r="F112" s="153">
        <v>192440356.63</v>
      </c>
      <c r="G112" s="153">
        <v>46998090</v>
      </c>
      <c r="H112" s="153">
        <v>26278927.810177729</v>
      </c>
      <c r="I112" s="153">
        <v>35408319.021848157</v>
      </c>
      <c r="J112" s="153">
        <v>18810094.740516961</v>
      </c>
      <c r="K112" s="153">
        <v>-13124916.652892597</v>
      </c>
      <c r="L112" s="153">
        <v>-1586408</v>
      </c>
      <c r="M112" s="153">
        <v>13135991.68</v>
      </c>
      <c r="N112" s="153">
        <v>1272950.6080519343</v>
      </c>
      <c r="O112" s="153">
        <v>-11091073.692748787</v>
      </c>
      <c r="P112" s="154">
        <v>39097.559808969498</v>
      </c>
      <c r="Q112" s="154">
        <v>0.31891903199968591</v>
      </c>
      <c r="R112" s="153">
        <v>811796486.60000002</v>
      </c>
      <c r="S112" s="153">
        <v>460591283.86000001</v>
      </c>
      <c r="T112" s="153">
        <v>39412587.615162492</v>
      </c>
      <c r="U112" s="153">
        <v>184175656.63352802</v>
      </c>
      <c r="V112" s="153">
        <v>62734207.864318751</v>
      </c>
      <c r="W112" s="153">
        <v>58547673.68</v>
      </c>
      <c r="X112" s="155">
        <v>-6335076.9469908476</v>
      </c>
      <c r="Y112" s="155">
        <v>-51.675260999648003</v>
      </c>
      <c r="Z112" s="156">
        <v>6374174.5067998171</v>
      </c>
      <c r="AA112" s="157">
        <v>51.994180031647694</v>
      </c>
      <c r="AB112" s="124"/>
      <c r="AC112" s="124"/>
      <c r="AD112" s="124"/>
      <c r="AE112" s="124"/>
    </row>
    <row r="113" spans="1:31" ht="15">
      <c r="A113" s="153">
        <v>300</v>
      </c>
      <c r="B113" s="153" t="s">
        <v>419</v>
      </c>
      <c r="C113" s="153">
        <v>14</v>
      </c>
      <c r="D113" s="153">
        <v>3437</v>
      </c>
      <c r="E113" s="153">
        <v>10264104.004327897</v>
      </c>
      <c r="F113" s="153">
        <v>4559630.3099999996</v>
      </c>
      <c r="G113" s="153">
        <v>959934</v>
      </c>
      <c r="H113" s="153">
        <v>625214.08131661091</v>
      </c>
      <c r="I113" s="153">
        <v>2286437.5600698441</v>
      </c>
      <c r="J113" s="153">
        <v>752239.10934231849</v>
      </c>
      <c r="K113" s="153">
        <v>1408655.4428442556</v>
      </c>
      <c r="L113" s="153">
        <v>960661</v>
      </c>
      <c r="M113" s="153">
        <v>63633.49</v>
      </c>
      <c r="N113" s="153">
        <v>27920.395179012787</v>
      </c>
      <c r="O113" s="153">
        <v>-310945.23616145639</v>
      </c>
      <c r="P113" s="154">
        <v>1069276.1482626889</v>
      </c>
      <c r="Q113" s="154">
        <v>311.10740420793974</v>
      </c>
      <c r="R113" s="153">
        <v>26508412.069999997</v>
      </c>
      <c r="S113" s="153">
        <v>10416746.24</v>
      </c>
      <c r="T113" s="153">
        <v>937683.03395471</v>
      </c>
      <c r="U113" s="153">
        <v>12498460.150815271</v>
      </c>
      <c r="V113" s="153">
        <v>2508819.0835903282</v>
      </c>
      <c r="W113" s="153">
        <v>1984228.49</v>
      </c>
      <c r="X113" s="155">
        <v>1837524.9283603132</v>
      </c>
      <c r="Y113" s="155">
        <v>534.63047086421682</v>
      </c>
      <c r="Z113" s="156">
        <v>-768248.78009762429</v>
      </c>
      <c r="AA113" s="157">
        <v>-223.52306665627708</v>
      </c>
      <c r="AB113" s="124"/>
      <c r="AC113" s="124"/>
      <c r="AD113" s="124"/>
      <c r="AE113" s="124"/>
    </row>
    <row r="114" spans="1:31" ht="15">
      <c r="A114" s="153">
        <v>301</v>
      </c>
      <c r="B114" s="153" t="s">
        <v>420</v>
      </c>
      <c r="C114" s="153">
        <v>14</v>
      </c>
      <c r="D114" s="153">
        <v>19890</v>
      </c>
      <c r="E114" s="153">
        <v>52865542.714468524</v>
      </c>
      <c r="F114" s="153">
        <v>27016383.84</v>
      </c>
      <c r="G114" s="153">
        <v>5050320</v>
      </c>
      <c r="H114" s="153">
        <v>3803119.1867420832</v>
      </c>
      <c r="I114" s="153">
        <v>13844939.004117411</v>
      </c>
      <c r="J114" s="153">
        <v>4259249.4221404158</v>
      </c>
      <c r="K114" s="153">
        <v>-1712165.2490846275</v>
      </c>
      <c r="L114" s="153">
        <v>-2569373</v>
      </c>
      <c r="M114" s="153">
        <v>11597754.74</v>
      </c>
      <c r="N114" s="153">
        <v>166425.45138604403</v>
      </c>
      <c r="O114" s="153">
        <v>-1799447.4097327224</v>
      </c>
      <c r="P114" s="154">
        <v>6791663.271100089</v>
      </c>
      <c r="Q114" s="154">
        <v>341.46120015586166</v>
      </c>
      <c r="R114" s="153">
        <v>152358406.44999999</v>
      </c>
      <c r="S114" s="153">
        <v>61890786.579999998</v>
      </c>
      <c r="T114" s="153">
        <v>5703838.8035118291</v>
      </c>
      <c r="U114" s="153">
        <v>60924428.249818847</v>
      </c>
      <c r="V114" s="153">
        <v>14205172.397084527</v>
      </c>
      <c r="W114" s="153">
        <v>14078701.74</v>
      </c>
      <c r="X114" s="155">
        <v>4444521.3204152286</v>
      </c>
      <c r="Y114" s="155">
        <v>223.45506889970983</v>
      </c>
      <c r="Z114" s="156">
        <v>2347141.9506848603</v>
      </c>
      <c r="AA114" s="157">
        <v>118.00613125615185</v>
      </c>
      <c r="AB114" s="124"/>
      <c r="AC114" s="124"/>
      <c r="AD114" s="124"/>
      <c r="AE114" s="124"/>
    </row>
    <row r="115" spans="1:31" ht="15">
      <c r="A115" s="153">
        <v>304</v>
      </c>
      <c r="B115" s="153" t="s">
        <v>421</v>
      </c>
      <c r="C115" s="153">
        <v>2</v>
      </c>
      <c r="D115" s="153">
        <v>950</v>
      </c>
      <c r="E115" s="153">
        <v>2914895.2039593337</v>
      </c>
      <c r="F115" s="153">
        <v>1148451</v>
      </c>
      <c r="G115" s="153">
        <v>1494642</v>
      </c>
      <c r="H115" s="153">
        <v>229739.97883870953</v>
      </c>
      <c r="I115" s="153">
        <v>203629.06231963728</v>
      </c>
      <c r="J115" s="153">
        <v>180052.12681472843</v>
      </c>
      <c r="K115" s="153">
        <v>-267929.99604301789</v>
      </c>
      <c r="L115" s="153">
        <v>-188510</v>
      </c>
      <c r="M115" s="153">
        <v>-7866.99</v>
      </c>
      <c r="N115" s="153">
        <v>11847.687898451757</v>
      </c>
      <c r="O115" s="153">
        <v>-85946.45747843571</v>
      </c>
      <c r="P115" s="154">
        <v>-196786.79160926025</v>
      </c>
      <c r="Q115" s="154">
        <v>-207.14399116764238</v>
      </c>
      <c r="R115" s="153">
        <v>8086600.1545199994</v>
      </c>
      <c r="S115" s="153">
        <v>3651621.78</v>
      </c>
      <c r="T115" s="153">
        <v>344559.22669643263</v>
      </c>
      <c r="U115" s="153">
        <v>1965865.1572953188</v>
      </c>
      <c r="V115" s="153">
        <v>600498.17429560807</v>
      </c>
      <c r="W115" s="153">
        <v>1298265.01</v>
      </c>
      <c r="X115" s="155">
        <v>-225790.80623264052</v>
      </c>
      <c r="Y115" s="155">
        <v>-237.6745328764637</v>
      </c>
      <c r="Z115" s="156">
        <v>29004.014623380266</v>
      </c>
      <c r="AA115" s="157">
        <v>30.530541708821332</v>
      </c>
      <c r="AB115" s="124"/>
      <c r="AC115" s="124"/>
      <c r="AD115" s="124"/>
      <c r="AE115" s="124"/>
    </row>
    <row r="116" spans="1:31" ht="15">
      <c r="A116" s="153">
        <v>305</v>
      </c>
      <c r="B116" s="153" t="s">
        <v>422</v>
      </c>
      <c r="C116" s="153">
        <v>17</v>
      </c>
      <c r="D116" s="153">
        <v>15146</v>
      </c>
      <c r="E116" s="153">
        <v>41400876.208359554</v>
      </c>
      <c r="F116" s="153">
        <v>18313051.760000002</v>
      </c>
      <c r="G116" s="153">
        <v>7836083</v>
      </c>
      <c r="H116" s="153">
        <v>3847773.2767319661</v>
      </c>
      <c r="I116" s="153">
        <v>10870612.799990298</v>
      </c>
      <c r="J116" s="153">
        <v>2744680.3713774914</v>
      </c>
      <c r="K116" s="153">
        <v>705386.39323013031</v>
      </c>
      <c r="L116" s="153">
        <v>-745181</v>
      </c>
      <c r="M116" s="153">
        <v>-1335752.1100000001</v>
      </c>
      <c r="N116" s="153">
        <v>130774.68748030943</v>
      </c>
      <c r="O116" s="153">
        <v>-1370257.9420719866</v>
      </c>
      <c r="P116" s="154">
        <v>-403704.97162134945</v>
      </c>
      <c r="Q116" s="154">
        <v>-26.65423026682619</v>
      </c>
      <c r="R116" s="153">
        <v>110874169.17971998</v>
      </c>
      <c r="S116" s="153">
        <v>45287368.659999996</v>
      </c>
      <c r="T116" s="153">
        <v>5770810.0759630594</v>
      </c>
      <c r="U116" s="153">
        <v>45997651.677155122</v>
      </c>
      <c r="V116" s="153">
        <v>9153879.941296827</v>
      </c>
      <c r="W116" s="153">
        <v>5755149.8899999997</v>
      </c>
      <c r="X116" s="155">
        <v>1090691.0646950305</v>
      </c>
      <c r="Y116" s="155">
        <v>72.011822573288683</v>
      </c>
      <c r="Z116" s="156">
        <v>-1494396.0363163799</v>
      </c>
      <c r="AA116" s="157">
        <v>-98.666052840114872</v>
      </c>
      <c r="AB116" s="124"/>
      <c r="AC116" s="124"/>
      <c r="AD116" s="124"/>
      <c r="AE116" s="124"/>
    </row>
    <row r="117" spans="1:31" ht="15">
      <c r="A117" s="153">
        <v>309</v>
      </c>
      <c r="B117" s="153" t="s">
        <v>423</v>
      </c>
      <c r="C117" s="153">
        <v>12</v>
      </c>
      <c r="D117" s="153">
        <v>6457</v>
      </c>
      <c r="E117" s="153">
        <v>16318159.077080917</v>
      </c>
      <c r="F117" s="153">
        <v>8703357.4800000004</v>
      </c>
      <c r="G117" s="153">
        <v>1573716</v>
      </c>
      <c r="H117" s="153">
        <v>1002093.6772570445</v>
      </c>
      <c r="I117" s="153">
        <v>4462631.7815837059</v>
      </c>
      <c r="J117" s="153">
        <v>1241762.1980564659</v>
      </c>
      <c r="K117" s="153">
        <v>-1326691.3805399558</v>
      </c>
      <c r="L117" s="153">
        <v>-552696</v>
      </c>
      <c r="M117" s="153">
        <v>-3937639.66</v>
      </c>
      <c r="N117" s="153">
        <v>51052.157900386141</v>
      </c>
      <c r="O117" s="153">
        <v>-584164.50098764151</v>
      </c>
      <c r="P117" s="154">
        <v>-5684737.3238109108</v>
      </c>
      <c r="Q117" s="154">
        <v>-880.39915189885562</v>
      </c>
      <c r="R117" s="153">
        <v>49696813.753668174</v>
      </c>
      <c r="S117" s="153">
        <v>19483555.02</v>
      </c>
      <c r="T117" s="153">
        <v>1502919.1882858069</v>
      </c>
      <c r="U117" s="153">
        <v>20720384.226599969</v>
      </c>
      <c r="V117" s="153">
        <v>4141444.7362207561</v>
      </c>
      <c r="W117" s="153">
        <v>-2916619.66</v>
      </c>
      <c r="X117" s="155">
        <v>-6765130.2425616533</v>
      </c>
      <c r="Y117" s="155">
        <v>-1047.7203411122275</v>
      </c>
      <c r="Z117" s="156">
        <v>1080392.9187507425</v>
      </c>
      <c r="AA117" s="157">
        <v>167.32118921337192</v>
      </c>
      <c r="AB117" s="124"/>
      <c r="AC117" s="124"/>
      <c r="AD117" s="124"/>
      <c r="AE117" s="124"/>
    </row>
    <row r="118" spans="1:31" ht="15">
      <c r="A118" s="153">
        <v>312</v>
      </c>
      <c r="B118" s="153" t="s">
        <v>424</v>
      </c>
      <c r="C118" s="153">
        <v>13</v>
      </c>
      <c r="D118" s="153">
        <v>1196</v>
      </c>
      <c r="E118" s="153">
        <v>3312843.399015991</v>
      </c>
      <c r="F118" s="153">
        <v>1723937.77</v>
      </c>
      <c r="G118" s="153">
        <v>482411</v>
      </c>
      <c r="H118" s="153">
        <v>819831.00314811338</v>
      </c>
      <c r="I118" s="153">
        <v>1061855.5349678551</v>
      </c>
      <c r="J118" s="153">
        <v>283825.71553729614</v>
      </c>
      <c r="K118" s="153">
        <v>-92720.845587730393</v>
      </c>
      <c r="L118" s="153">
        <v>-284203</v>
      </c>
      <c r="M118" s="153">
        <v>-128680.09</v>
      </c>
      <c r="N118" s="153">
        <v>10234.839264351636</v>
      </c>
      <c r="O118" s="153">
        <v>-108202.06646758853</v>
      </c>
      <c r="P118" s="154">
        <v>455446.46184630692</v>
      </c>
      <c r="Q118" s="154">
        <v>380.80807846681182</v>
      </c>
      <c r="R118" s="153">
        <v>9905085.6899999995</v>
      </c>
      <c r="S118" s="153">
        <v>3575801.33</v>
      </c>
      <c r="T118" s="153">
        <v>1229565.4326006174</v>
      </c>
      <c r="U118" s="153">
        <v>4393240.9073845968</v>
      </c>
      <c r="V118" s="153">
        <v>946597.11614330707</v>
      </c>
      <c r="W118" s="153">
        <v>69527.91</v>
      </c>
      <c r="X118" s="155">
        <v>309647.00612852164</v>
      </c>
      <c r="Y118" s="155">
        <v>258.90217903722544</v>
      </c>
      <c r="Z118" s="156">
        <v>145799.45571778528</v>
      </c>
      <c r="AA118" s="157">
        <v>121.90589942958636</v>
      </c>
      <c r="AB118" s="124"/>
      <c r="AC118" s="124"/>
      <c r="AD118" s="124"/>
      <c r="AE118" s="124"/>
    </row>
    <row r="119" spans="1:31" ht="15">
      <c r="A119" s="153">
        <v>316</v>
      </c>
      <c r="B119" s="153" t="s">
        <v>425</v>
      </c>
      <c r="C119" s="153">
        <v>7</v>
      </c>
      <c r="D119" s="153">
        <v>4198</v>
      </c>
      <c r="E119" s="153">
        <v>10934546.970050734</v>
      </c>
      <c r="F119" s="153">
        <v>7137479.8700000001</v>
      </c>
      <c r="G119" s="153">
        <v>1203218</v>
      </c>
      <c r="H119" s="153">
        <v>555955.21759108873</v>
      </c>
      <c r="I119" s="153">
        <v>2032619.0217546544</v>
      </c>
      <c r="J119" s="153">
        <v>827459.53426801274</v>
      </c>
      <c r="K119" s="153">
        <v>-213827.08672631634</v>
      </c>
      <c r="L119" s="153">
        <v>-1102722</v>
      </c>
      <c r="M119" s="153">
        <v>74621.88</v>
      </c>
      <c r="N119" s="153">
        <v>39481.782279182269</v>
      </c>
      <c r="O119" s="153">
        <v>-379792.87209944538</v>
      </c>
      <c r="P119" s="154">
        <v>-760053.6229835581</v>
      </c>
      <c r="Q119" s="154">
        <v>-181.05136326430636</v>
      </c>
      <c r="R119" s="153">
        <v>28042199.710298002</v>
      </c>
      <c r="S119" s="153">
        <v>15583935.92</v>
      </c>
      <c r="T119" s="153">
        <v>833810.03523778555</v>
      </c>
      <c r="U119" s="153">
        <v>7688445.8136950927</v>
      </c>
      <c r="V119" s="153">
        <v>2759689.3656398058</v>
      </c>
      <c r="W119" s="153">
        <v>175117.88</v>
      </c>
      <c r="X119" s="155">
        <v>-1001200.695725318</v>
      </c>
      <c r="Y119" s="155">
        <v>-238.49468692837496</v>
      </c>
      <c r="Z119" s="156">
        <v>241147.07274175994</v>
      </c>
      <c r="AA119" s="157">
        <v>57.443323664068593</v>
      </c>
      <c r="AB119" s="124"/>
      <c r="AC119" s="124"/>
      <c r="AD119" s="124"/>
      <c r="AE119" s="124"/>
    </row>
    <row r="120" spans="1:31" ht="15">
      <c r="A120" s="153">
        <v>317</v>
      </c>
      <c r="B120" s="153" t="s">
        <v>426</v>
      </c>
      <c r="C120" s="153">
        <v>17</v>
      </c>
      <c r="D120" s="153">
        <v>2474</v>
      </c>
      <c r="E120" s="153">
        <v>7979985.5279809032</v>
      </c>
      <c r="F120" s="153">
        <v>2957595.57</v>
      </c>
      <c r="G120" s="153">
        <v>638158</v>
      </c>
      <c r="H120" s="153">
        <v>769298.68820589676</v>
      </c>
      <c r="I120" s="153">
        <v>3191721.8498324733</v>
      </c>
      <c r="J120" s="153">
        <v>569123.00038735685</v>
      </c>
      <c r="K120" s="153">
        <v>603167.07771724428</v>
      </c>
      <c r="L120" s="153">
        <v>50206</v>
      </c>
      <c r="M120" s="153">
        <v>-378031.07</v>
      </c>
      <c r="N120" s="153">
        <v>17559.214140774977</v>
      </c>
      <c r="O120" s="153">
        <v>-223822.66926489468</v>
      </c>
      <c r="P120" s="154">
        <v>214990.13303794619</v>
      </c>
      <c r="Q120" s="154">
        <v>86.899811252201374</v>
      </c>
      <c r="R120" s="153">
        <v>19863585.629999999</v>
      </c>
      <c r="S120" s="153">
        <v>6453185.2199999997</v>
      </c>
      <c r="T120" s="153">
        <v>1153778.1210160956</v>
      </c>
      <c r="U120" s="153">
        <v>10525233.454705406</v>
      </c>
      <c r="V120" s="153">
        <v>1898102.114805402</v>
      </c>
      <c r="W120" s="153">
        <v>310332.93</v>
      </c>
      <c r="X120" s="155">
        <v>477046.21052690223</v>
      </c>
      <c r="Y120" s="155">
        <v>192.8238522744148</v>
      </c>
      <c r="Z120" s="156">
        <v>-262056.07748895604</v>
      </c>
      <c r="AA120" s="157">
        <v>-105.92404102221343</v>
      </c>
      <c r="AB120" s="124"/>
      <c r="AC120" s="124"/>
      <c r="AD120" s="124"/>
      <c r="AE120" s="124"/>
    </row>
    <row r="121" spans="1:31" ht="15">
      <c r="A121" s="153">
        <v>320</v>
      </c>
      <c r="B121" s="153" t="s">
        <v>427</v>
      </c>
      <c r="C121" s="153">
        <v>19</v>
      </c>
      <c r="D121" s="153">
        <v>6996</v>
      </c>
      <c r="E121" s="153">
        <v>20738837.276199222</v>
      </c>
      <c r="F121" s="153">
        <v>10880193.619999999</v>
      </c>
      <c r="G121" s="153">
        <v>4501174</v>
      </c>
      <c r="H121" s="153">
        <v>1159696.1992567405</v>
      </c>
      <c r="I121" s="153">
        <v>3486645.1223209403</v>
      </c>
      <c r="J121" s="153">
        <v>1319142.2897712681</v>
      </c>
      <c r="K121" s="153">
        <v>426974.09915822849</v>
      </c>
      <c r="L121" s="153">
        <v>-305796</v>
      </c>
      <c r="M121" s="153">
        <v>8007293.9000000004</v>
      </c>
      <c r="N121" s="153">
        <v>65590.25912833793</v>
      </c>
      <c r="O121" s="153">
        <v>-632927.80686224869</v>
      </c>
      <c r="P121" s="154">
        <v>8169148.4065740407</v>
      </c>
      <c r="Q121" s="154">
        <v>1167.6884514828532</v>
      </c>
      <c r="R121" s="153">
        <v>60336269.240000002</v>
      </c>
      <c r="S121" s="153">
        <v>24794116.829999998</v>
      </c>
      <c r="T121" s="153">
        <v>1739288.1623760622</v>
      </c>
      <c r="U121" s="153">
        <v>26196052.277605809</v>
      </c>
      <c r="V121" s="153">
        <v>4399517.798858773</v>
      </c>
      <c r="W121" s="153">
        <v>12202671.9</v>
      </c>
      <c r="X121" s="155">
        <v>8995377.7288406417</v>
      </c>
      <c r="Y121" s="155">
        <v>1285.7886976616126</v>
      </c>
      <c r="Z121" s="156">
        <v>-826229.32226660103</v>
      </c>
      <c r="AA121" s="157">
        <v>-118.10024617875943</v>
      </c>
      <c r="AB121" s="124"/>
      <c r="AC121" s="124"/>
      <c r="AD121" s="124"/>
      <c r="AE121" s="124"/>
    </row>
    <row r="122" spans="1:31" ht="15">
      <c r="A122" s="153">
        <v>322</v>
      </c>
      <c r="B122" s="153" t="s">
        <v>103</v>
      </c>
      <c r="C122" s="153">
        <v>2</v>
      </c>
      <c r="D122" s="153">
        <v>6549</v>
      </c>
      <c r="E122" s="153">
        <v>19771791.205935318</v>
      </c>
      <c r="F122" s="153">
        <v>8019377.2300000004</v>
      </c>
      <c r="G122" s="153">
        <v>3502416</v>
      </c>
      <c r="H122" s="153">
        <v>1071233.6668841965</v>
      </c>
      <c r="I122" s="153">
        <v>6529992.5903664017</v>
      </c>
      <c r="J122" s="153">
        <v>1238023.7177783982</v>
      </c>
      <c r="K122" s="153">
        <v>1131768.4655349583</v>
      </c>
      <c r="L122" s="153">
        <v>-494756</v>
      </c>
      <c r="M122" s="153">
        <v>-93990.1</v>
      </c>
      <c r="N122" s="153">
        <v>59521.72225518374</v>
      </c>
      <c r="O122" s="153">
        <v>-592487.7368697637</v>
      </c>
      <c r="P122" s="154">
        <v>599308.35001406074</v>
      </c>
      <c r="Q122" s="154">
        <v>91.511429227983015</v>
      </c>
      <c r="R122" s="153">
        <v>49075298.922600001</v>
      </c>
      <c r="S122" s="153">
        <v>20636544.280000001</v>
      </c>
      <c r="T122" s="153">
        <v>1606613.9021103252</v>
      </c>
      <c r="U122" s="153">
        <v>21514092.061993629</v>
      </c>
      <c r="V122" s="153">
        <v>4128976.3992933631</v>
      </c>
      <c r="W122" s="153">
        <v>2913669.9</v>
      </c>
      <c r="X122" s="155">
        <v>1724597.6207973137</v>
      </c>
      <c r="Y122" s="155">
        <v>263.33755089285597</v>
      </c>
      <c r="Z122" s="156">
        <v>-1125289.270783253</v>
      </c>
      <c r="AA122" s="157">
        <v>-171.82612166487297</v>
      </c>
      <c r="AB122" s="124"/>
      <c r="AC122" s="124"/>
      <c r="AD122" s="124"/>
      <c r="AE122" s="124"/>
    </row>
    <row r="123" spans="1:31" ht="15">
      <c r="A123" s="153">
        <v>398</v>
      </c>
      <c r="B123" s="153" t="s">
        <v>428</v>
      </c>
      <c r="C123" s="153">
        <v>7</v>
      </c>
      <c r="D123" s="153">
        <v>120175</v>
      </c>
      <c r="E123" s="153">
        <v>354785369.86739904</v>
      </c>
      <c r="F123" s="153">
        <v>189327271.81999999</v>
      </c>
      <c r="G123" s="153">
        <v>44020339</v>
      </c>
      <c r="H123" s="153">
        <v>28826930.071860287</v>
      </c>
      <c r="I123" s="153">
        <v>38540004.72241725</v>
      </c>
      <c r="J123" s="153">
        <v>17900798.732980557</v>
      </c>
      <c r="K123" s="153">
        <v>9513565.825644346</v>
      </c>
      <c r="L123" s="153">
        <v>-3860814</v>
      </c>
      <c r="M123" s="153">
        <v>4296476.55</v>
      </c>
      <c r="N123" s="153">
        <v>1271255.1184672143</v>
      </c>
      <c r="O123" s="153">
        <v>-10872226.871022118</v>
      </c>
      <c r="P123" s="154">
        <v>-35821768.897051454</v>
      </c>
      <c r="Q123" s="154">
        <v>-298.08004074933598</v>
      </c>
      <c r="R123" s="153">
        <v>813523777.38944554</v>
      </c>
      <c r="S123" s="153">
        <v>455830107.43000001</v>
      </c>
      <c r="T123" s="153">
        <v>43234028.242709801</v>
      </c>
      <c r="U123" s="153">
        <v>190467314.55373392</v>
      </c>
      <c r="V123" s="153">
        <v>59701582.801346004</v>
      </c>
      <c r="W123" s="153">
        <v>44456001.549999997</v>
      </c>
      <c r="X123" s="155">
        <v>-19834742.81165576</v>
      </c>
      <c r="Y123" s="155">
        <v>-165.04882722409619</v>
      </c>
      <c r="Z123" s="156">
        <v>-15987026.085395694</v>
      </c>
      <c r="AA123" s="157">
        <v>-133.03121352523982</v>
      </c>
      <c r="AB123" s="124"/>
      <c r="AC123" s="124"/>
      <c r="AD123" s="124"/>
      <c r="AE123" s="124"/>
    </row>
    <row r="124" spans="1:31" ht="15">
      <c r="A124" s="153">
        <v>399</v>
      </c>
      <c r="B124" s="153" t="s">
        <v>429</v>
      </c>
      <c r="C124" s="153">
        <v>15</v>
      </c>
      <c r="D124" s="153">
        <v>7817</v>
      </c>
      <c r="E124" s="153">
        <v>20933861.895970833</v>
      </c>
      <c r="F124" s="153">
        <v>14012770.470000001</v>
      </c>
      <c r="G124" s="153">
        <v>1538618</v>
      </c>
      <c r="H124" s="153">
        <v>876537.91655347135</v>
      </c>
      <c r="I124" s="153">
        <v>7253233.2517776377</v>
      </c>
      <c r="J124" s="153">
        <v>1333003.1788775139</v>
      </c>
      <c r="K124" s="153">
        <v>-1523096.9655277221</v>
      </c>
      <c r="L124" s="153">
        <v>-305492</v>
      </c>
      <c r="M124" s="153">
        <v>-732.88</v>
      </c>
      <c r="N124" s="153">
        <v>80884.441796454936</v>
      </c>
      <c r="O124" s="153">
        <v>-707203.64011466526</v>
      </c>
      <c r="P124" s="154">
        <v>1624659.8773918599</v>
      </c>
      <c r="Q124" s="154">
        <v>207.83675033796339</v>
      </c>
      <c r="R124" s="153">
        <v>53997418.030000001</v>
      </c>
      <c r="S124" s="153">
        <v>31447774.129999999</v>
      </c>
      <c r="T124" s="153">
        <v>1314613.2781260542</v>
      </c>
      <c r="U124" s="153">
        <v>15379345.155832067</v>
      </c>
      <c r="V124" s="153">
        <v>4445745.7371212244</v>
      </c>
      <c r="W124" s="153">
        <v>1232393.1200000001</v>
      </c>
      <c r="X124" s="155">
        <v>-177546.60892065614</v>
      </c>
      <c r="Y124" s="155">
        <v>-22.712883321051063</v>
      </c>
      <c r="Z124" s="156">
        <v>1802206.486312516</v>
      </c>
      <c r="AA124" s="157">
        <v>230.54963365901446</v>
      </c>
      <c r="AB124" s="124"/>
      <c r="AC124" s="124"/>
      <c r="AD124" s="124"/>
      <c r="AE124" s="124"/>
    </row>
    <row r="125" spans="1:31" ht="15">
      <c r="A125" s="153">
        <v>400</v>
      </c>
      <c r="B125" s="153" t="s">
        <v>430</v>
      </c>
      <c r="C125" s="153">
        <v>2</v>
      </c>
      <c r="D125" s="153">
        <v>8366</v>
      </c>
      <c r="E125" s="153">
        <v>25847495.221839882</v>
      </c>
      <c r="F125" s="153">
        <v>12077536.33</v>
      </c>
      <c r="G125" s="153">
        <v>2120230</v>
      </c>
      <c r="H125" s="153">
        <v>2115750.7860272615</v>
      </c>
      <c r="I125" s="153">
        <v>6136692.3743820991</v>
      </c>
      <c r="J125" s="153">
        <v>1635398.6660552179</v>
      </c>
      <c r="K125" s="153">
        <v>1536725.6861347838</v>
      </c>
      <c r="L125" s="153">
        <v>952208</v>
      </c>
      <c r="M125" s="153">
        <v>3346.99</v>
      </c>
      <c r="N125" s="153">
        <v>77592.207616919186</v>
      </c>
      <c r="O125" s="153">
        <v>-756871.64554167702</v>
      </c>
      <c r="P125" s="154">
        <v>51114.172834720463</v>
      </c>
      <c r="Q125" s="154">
        <v>6.1097505181353648</v>
      </c>
      <c r="R125" s="153">
        <v>58020969.935879998</v>
      </c>
      <c r="S125" s="153">
        <v>28165720.48</v>
      </c>
      <c r="T125" s="153">
        <v>3173158.8833640623</v>
      </c>
      <c r="U125" s="153">
        <v>19413337.454964381</v>
      </c>
      <c r="V125" s="153">
        <v>5454275.5511138914</v>
      </c>
      <c r="W125" s="153">
        <v>3075784.99</v>
      </c>
      <c r="X125" s="155">
        <v>1261307.423562333</v>
      </c>
      <c r="Y125" s="155">
        <v>150.76588854438597</v>
      </c>
      <c r="Z125" s="156">
        <v>-1210193.2507276125</v>
      </c>
      <c r="AA125" s="157">
        <v>-144.6561380262506</v>
      </c>
      <c r="AB125" s="124"/>
      <c r="AC125" s="124"/>
      <c r="AD125" s="124"/>
      <c r="AE125" s="124"/>
    </row>
    <row r="126" spans="1:31" ht="15">
      <c r="A126" s="153">
        <v>402</v>
      </c>
      <c r="B126" s="153" t="s">
        <v>431</v>
      </c>
      <c r="C126" s="153">
        <v>11</v>
      </c>
      <c r="D126" s="153">
        <v>9099</v>
      </c>
      <c r="E126" s="153">
        <v>24824196.610595047</v>
      </c>
      <c r="F126" s="153">
        <v>12499460.99</v>
      </c>
      <c r="G126" s="153">
        <v>2353379</v>
      </c>
      <c r="H126" s="153">
        <v>1613034.0278757324</v>
      </c>
      <c r="I126" s="153">
        <v>7054522.5419038152</v>
      </c>
      <c r="J126" s="153">
        <v>1858099.2929648142</v>
      </c>
      <c r="K126" s="153">
        <v>-1870815.0638287917</v>
      </c>
      <c r="L126" s="153">
        <v>-359445</v>
      </c>
      <c r="M126" s="153">
        <v>1385078.43</v>
      </c>
      <c r="N126" s="153">
        <v>74540.995462632505</v>
      </c>
      <c r="O126" s="153">
        <v>-823186.12273293326</v>
      </c>
      <c r="P126" s="154">
        <v>-1039527.5189497769</v>
      </c>
      <c r="Q126" s="154">
        <v>-114.24634783490239</v>
      </c>
      <c r="R126" s="153">
        <v>70681941.75999999</v>
      </c>
      <c r="S126" s="153">
        <v>28164664.48</v>
      </c>
      <c r="T126" s="153">
        <v>2419194.7787637231</v>
      </c>
      <c r="U126" s="153">
        <v>27759794.761398613</v>
      </c>
      <c r="V126" s="153">
        <v>6197012.2365367077</v>
      </c>
      <c r="W126" s="153">
        <v>3379012.4299999997</v>
      </c>
      <c r="X126" s="155">
        <v>-2762263.0733009577</v>
      </c>
      <c r="Y126" s="155">
        <v>-303.57875297295942</v>
      </c>
      <c r="Z126" s="156">
        <v>1722735.5543511808</v>
      </c>
      <c r="AA126" s="157">
        <v>189.33240513805703</v>
      </c>
      <c r="AB126" s="124"/>
      <c r="AC126" s="124"/>
      <c r="AD126" s="124"/>
      <c r="AE126" s="124"/>
    </row>
    <row r="127" spans="1:31" ht="15">
      <c r="A127" s="153">
        <v>403</v>
      </c>
      <c r="B127" s="153" t="s">
        <v>432</v>
      </c>
      <c r="C127" s="153">
        <v>14</v>
      </c>
      <c r="D127" s="153">
        <v>2820</v>
      </c>
      <c r="E127" s="153">
        <v>7810614.5061389506</v>
      </c>
      <c r="F127" s="153">
        <v>3880113.11</v>
      </c>
      <c r="G127" s="153">
        <v>1002071</v>
      </c>
      <c r="H127" s="153">
        <v>587406.34569628874</v>
      </c>
      <c r="I127" s="153">
        <v>2106467.7337112646</v>
      </c>
      <c r="J127" s="153">
        <v>660879.11040460761</v>
      </c>
      <c r="K127" s="153">
        <v>275495.32735070016</v>
      </c>
      <c r="L127" s="153">
        <v>-140203</v>
      </c>
      <c r="M127" s="153">
        <v>-5631.25</v>
      </c>
      <c r="N127" s="153">
        <v>21799.550385765186</v>
      </c>
      <c r="O127" s="153">
        <v>-255125.27377809337</v>
      </c>
      <c r="P127" s="154">
        <v>322658.14763158187</v>
      </c>
      <c r="Q127" s="154">
        <v>114.41778284807867</v>
      </c>
      <c r="R127" s="153">
        <v>22505847.940000001</v>
      </c>
      <c r="S127" s="153">
        <v>8403598.1600000001</v>
      </c>
      <c r="T127" s="153">
        <v>880979.78093653556</v>
      </c>
      <c r="U127" s="153">
        <v>10434851.711929478</v>
      </c>
      <c r="V127" s="153">
        <v>2204121.1411872599</v>
      </c>
      <c r="W127" s="153">
        <v>856236.75</v>
      </c>
      <c r="X127" s="155">
        <v>273939.60405327007</v>
      </c>
      <c r="Y127" s="155">
        <v>97.141703564989385</v>
      </c>
      <c r="Z127" s="156">
        <v>48718.543578311801</v>
      </c>
      <c r="AA127" s="157">
        <v>17.276079283089292</v>
      </c>
      <c r="AB127" s="124"/>
      <c r="AC127" s="124"/>
      <c r="AD127" s="124"/>
      <c r="AE127" s="124"/>
    </row>
    <row r="128" spans="1:31" ht="15">
      <c r="A128" s="153">
        <v>405</v>
      </c>
      <c r="B128" s="153" t="s">
        <v>433</v>
      </c>
      <c r="C128" s="153">
        <v>9</v>
      </c>
      <c r="D128" s="153">
        <v>72650</v>
      </c>
      <c r="E128" s="153">
        <v>176394457.12646121</v>
      </c>
      <c r="F128" s="153">
        <v>116123890.77</v>
      </c>
      <c r="G128" s="153">
        <v>27164665</v>
      </c>
      <c r="H128" s="153">
        <v>20118944.728026219</v>
      </c>
      <c r="I128" s="153">
        <v>16944446.346502915</v>
      </c>
      <c r="J128" s="153">
        <v>11322898.92995324</v>
      </c>
      <c r="K128" s="153">
        <v>-1920982.0494245922</v>
      </c>
      <c r="L128" s="153">
        <v>-5709506</v>
      </c>
      <c r="M128" s="153">
        <v>10241591.199999999</v>
      </c>
      <c r="N128" s="153">
        <v>760739.95927432098</v>
      </c>
      <c r="O128" s="153">
        <v>-6572642.2482193206</v>
      </c>
      <c r="P128" s="154">
        <v>12079589.509651542</v>
      </c>
      <c r="Q128" s="154">
        <v>166.27101871509348</v>
      </c>
      <c r="R128" s="153">
        <v>459150805.38</v>
      </c>
      <c r="S128" s="153">
        <v>274169983.83999997</v>
      </c>
      <c r="T128" s="153">
        <v>30173973.517703503</v>
      </c>
      <c r="U128" s="153">
        <v>100208986.51198107</v>
      </c>
      <c r="V128" s="153">
        <v>37763398.052871093</v>
      </c>
      <c r="W128" s="153">
        <v>31696750.199999999</v>
      </c>
      <c r="X128" s="155">
        <v>14862286.742555618</v>
      </c>
      <c r="Y128" s="155">
        <v>204.57380237516335</v>
      </c>
      <c r="Z128" s="156">
        <v>-2782697.2329040766</v>
      </c>
      <c r="AA128" s="157">
        <v>-38.302783660069878</v>
      </c>
      <c r="AB128" s="124"/>
      <c r="AC128" s="124"/>
      <c r="AD128" s="124"/>
      <c r="AE128" s="124"/>
    </row>
    <row r="129" spans="1:31" ht="15">
      <c r="A129" s="153">
        <v>407</v>
      </c>
      <c r="B129" s="153" t="s">
        <v>434</v>
      </c>
      <c r="C129" s="153">
        <v>34</v>
      </c>
      <c r="D129" s="153">
        <v>2518</v>
      </c>
      <c r="E129" s="153">
        <v>7130703.5548518524</v>
      </c>
      <c r="F129" s="153">
        <v>3689883.2</v>
      </c>
      <c r="G129" s="153">
        <v>745220</v>
      </c>
      <c r="H129" s="153">
        <v>537334.37475868606</v>
      </c>
      <c r="I129" s="153">
        <v>2013260.7369976586</v>
      </c>
      <c r="J129" s="153">
        <v>573509.47713478678</v>
      </c>
      <c r="K129" s="153">
        <v>218828.32077111135</v>
      </c>
      <c r="L129" s="153">
        <v>-597059</v>
      </c>
      <c r="M129" s="153">
        <v>268329.07</v>
      </c>
      <c r="N129" s="153">
        <v>21762.38943117097</v>
      </c>
      <c r="O129" s="153">
        <v>-227803.34729547487</v>
      </c>
      <c r="P129" s="154">
        <v>112561.6669460861</v>
      </c>
      <c r="Q129" s="154">
        <v>44.702806571122359</v>
      </c>
      <c r="R129" s="153">
        <v>18358002.130000003</v>
      </c>
      <c r="S129" s="153">
        <v>8230181.7000000002</v>
      </c>
      <c r="T129" s="153">
        <v>805882.88368497335</v>
      </c>
      <c r="U129" s="153">
        <v>7196910.8676481629</v>
      </c>
      <c r="V129" s="153">
        <v>1912731.607525209</v>
      </c>
      <c r="W129" s="153">
        <v>416490.07</v>
      </c>
      <c r="X129" s="155">
        <v>204194.99885834008</v>
      </c>
      <c r="Y129" s="155">
        <v>81.094121865901542</v>
      </c>
      <c r="Z129" s="156">
        <v>-91633.331912253983</v>
      </c>
      <c r="AA129" s="157">
        <v>-36.391315294779183</v>
      </c>
      <c r="AB129" s="124"/>
      <c r="AC129" s="124"/>
      <c r="AD129" s="124"/>
      <c r="AE129" s="124"/>
    </row>
    <row r="130" spans="1:31" ht="15">
      <c r="A130" s="153">
        <v>408</v>
      </c>
      <c r="B130" s="153" t="s">
        <v>435</v>
      </c>
      <c r="C130" s="153">
        <v>14</v>
      </c>
      <c r="D130" s="153">
        <v>14099</v>
      </c>
      <c r="E130" s="153">
        <v>40265920.134379745</v>
      </c>
      <c r="F130" s="153">
        <v>21896152.41</v>
      </c>
      <c r="G130" s="153">
        <v>3142726</v>
      </c>
      <c r="H130" s="153">
        <v>2533334.5688741012</v>
      </c>
      <c r="I130" s="153">
        <v>11993235.160108302</v>
      </c>
      <c r="J130" s="153">
        <v>2545954.3857871434</v>
      </c>
      <c r="K130" s="153">
        <v>578082.13762792281</v>
      </c>
      <c r="L130" s="153">
        <v>236434</v>
      </c>
      <c r="M130" s="153">
        <v>2825.3</v>
      </c>
      <c r="N130" s="153">
        <v>129750.11037086687</v>
      </c>
      <c r="O130" s="153">
        <v>-1275535.8989352265</v>
      </c>
      <c r="P130" s="154">
        <v>1517038.0394533575</v>
      </c>
      <c r="Q130" s="154">
        <v>107.59898144927708</v>
      </c>
      <c r="R130" s="153">
        <v>98875286.469999999</v>
      </c>
      <c r="S130" s="153">
        <v>49300996.990000002</v>
      </c>
      <c r="T130" s="153">
        <v>3799442.3279172266</v>
      </c>
      <c r="U130" s="153">
        <v>35061108.631456599</v>
      </c>
      <c r="V130" s="153">
        <v>8491101.9244900998</v>
      </c>
      <c r="W130" s="153">
        <v>3381985.3</v>
      </c>
      <c r="X130" s="155">
        <v>1159348.7038639188</v>
      </c>
      <c r="Y130" s="155">
        <v>82.229144184971901</v>
      </c>
      <c r="Z130" s="156">
        <v>357689.33558943868</v>
      </c>
      <c r="AA130" s="157">
        <v>25.369837264305175</v>
      </c>
      <c r="AB130" s="124"/>
      <c r="AC130" s="124"/>
      <c r="AD130" s="124"/>
      <c r="AE130" s="124"/>
    </row>
    <row r="131" spans="1:31" ht="15">
      <c r="A131" s="153">
        <v>410</v>
      </c>
      <c r="B131" s="153" t="s">
        <v>436</v>
      </c>
      <c r="C131" s="153">
        <v>13</v>
      </c>
      <c r="D131" s="153">
        <v>18775</v>
      </c>
      <c r="E131" s="153">
        <v>59781286.478124171</v>
      </c>
      <c r="F131" s="153">
        <v>30011005.039999999</v>
      </c>
      <c r="G131" s="153">
        <v>6172434</v>
      </c>
      <c r="H131" s="153">
        <v>2629073.6752286684</v>
      </c>
      <c r="I131" s="153">
        <v>21234214.924980529</v>
      </c>
      <c r="J131" s="153">
        <v>2718648.2973175347</v>
      </c>
      <c r="K131" s="153">
        <v>-3720568.2790627959</v>
      </c>
      <c r="L131" s="153">
        <v>-1171434</v>
      </c>
      <c r="M131" s="153">
        <v>495998.92</v>
      </c>
      <c r="N131" s="153">
        <v>177970.12284193267</v>
      </c>
      <c r="O131" s="153">
        <v>-1698573.4096396111</v>
      </c>
      <c r="P131" s="154">
        <v>-2932517.1864579096</v>
      </c>
      <c r="Q131" s="154">
        <v>-156.19265973144658</v>
      </c>
      <c r="R131" s="153">
        <v>131373030.05</v>
      </c>
      <c r="S131" s="153">
        <v>68023203.549999997</v>
      </c>
      <c r="T131" s="153">
        <v>3943029.842014181</v>
      </c>
      <c r="U131" s="153">
        <v>38792287.275181606</v>
      </c>
      <c r="V131" s="153">
        <v>9067059.4564590249</v>
      </c>
      <c r="W131" s="153">
        <v>5496998.9199999999</v>
      </c>
      <c r="X131" s="155">
        <v>-6050451.0063451827</v>
      </c>
      <c r="Y131" s="155">
        <v>-322.26103895313889</v>
      </c>
      <c r="Z131" s="156">
        <v>3117933.819887273</v>
      </c>
      <c r="AA131" s="157">
        <v>166.06837922169231</v>
      </c>
      <c r="AB131" s="124"/>
      <c r="AC131" s="124"/>
      <c r="AD131" s="124"/>
      <c r="AE131" s="124"/>
    </row>
    <row r="132" spans="1:31" ht="15">
      <c r="A132" s="153">
        <v>416</v>
      </c>
      <c r="B132" s="153" t="s">
        <v>437</v>
      </c>
      <c r="C132" s="153">
        <v>9</v>
      </c>
      <c r="D132" s="153">
        <v>2886</v>
      </c>
      <c r="E132" s="153">
        <v>7067094.9586021397</v>
      </c>
      <c r="F132" s="153">
        <v>4725315</v>
      </c>
      <c r="G132" s="153">
        <v>962897</v>
      </c>
      <c r="H132" s="153">
        <v>351373.61583839473</v>
      </c>
      <c r="I132" s="153">
        <v>2202624.2272827053</v>
      </c>
      <c r="J132" s="153">
        <v>522594.68104558275</v>
      </c>
      <c r="K132" s="153">
        <v>-428819.31141513976</v>
      </c>
      <c r="L132" s="153">
        <v>-621063</v>
      </c>
      <c r="M132" s="153">
        <v>-54214.55</v>
      </c>
      <c r="N132" s="153">
        <v>26159.17888436505</v>
      </c>
      <c r="O132" s="153">
        <v>-261096.29082396365</v>
      </c>
      <c r="P132" s="154">
        <v>358675.5922098048</v>
      </c>
      <c r="Q132" s="154">
        <v>124.28121698191434</v>
      </c>
      <c r="R132" s="153">
        <v>19004348.109999999</v>
      </c>
      <c r="S132" s="153">
        <v>10330113.76</v>
      </c>
      <c r="T132" s="153">
        <v>526982.81756090873</v>
      </c>
      <c r="U132" s="153">
        <v>6136241.2950158538</v>
      </c>
      <c r="V132" s="153">
        <v>1742923.8821898634</v>
      </c>
      <c r="W132" s="153">
        <v>287619.45</v>
      </c>
      <c r="X132" s="155">
        <v>19533.094766624272</v>
      </c>
      <c r="Y132" s="155">
        <v>6.7682241048594154</v>
      </c>
      <c r="Z132" s="156">
        <v>339142.49744318053</v>
      </c>
      <c r="AA132" s="157">
        <v>117.51299287705493</v>
      </c>
      <c r="AB132" s="124"/>
      <c r="AC132" s="124"/>
      <c r="AD132" s="124"/>
      <c r="AE132" s="124"/>
    </row>
    <row r="133" spans="1:31" ht="15">
      <c r="A133" s="153">
        <v>418</v>
      </c>
      <c r="B133" s="153" t="s">
        <v>438</v>
      </c>
      <c r="C133" s="153">
        <v>6</v>
      </c>
      <c r="D133" s="153">
        <v>24580</v>
      </c>
      <c r="E133" s="153">
        <v>73692757.172692522</v>
      </c>
      <c r="F133" s="153">
        <v>41715873.850000001</v>
      </c>
      <c r="G133" s="153">
        <v>6280878</v>
      </c>
      <c r="H133" s="153">
        <v>4480939.8368053995</v>
      </c>
      <c r="I133" s="153">
        <v>20746183.180091776</v>
      </c>
      <c r="J133" s="153">
        <v>2834189.2429537158</v>
      </c>
      <c r="K133" s="153">
        <v>84677.650722376566</v>
      </c>
      <c r="L133" s="153">
        <v>-2266907</v>
      </c>
      <c r="M133" s="153">
        <v>273764.49</v>
      </c>
      <c r="N133" s="153">
        <v>289000.03967292188</v>
      </c>
      <c r="O133" s="153">
        <v>-2223751.4998104735</v>
      </c>
      <c r="P133" s="154">
        <v>-1477909.3822568208</v>
      </c>
      <c r="Q133" s="154">
        <v>-60.126500498650152</v>
      </c>
      <c r="R133" s="153">
        <v>149427452.16</v>
      </c>
      <c r="S133" s="153">
        <v>103336889.3</v>
      </c>
      <c r="T133" s="153">
        <v>6720420.071627357</v>
      </c>
      <c r="U133" s="153">
        <v>24300484.652439509</v>
      </c>
      <c r="V133" s="153">
        <v>9452404.1237969939</v>
      </c>
      <c r="W133" s="153">
        <v>4287735.49</v>
      </c>
      <c r="X133" s="155">
        <v>-1329518.522136122</v>
      </c>
      <c r="Y133" s="155">
        <v>-54.089443536864195</v>
      </c>
      <c r="Z133" s="156">
        <v>-148390.86012069881</v>
      </c>
      <c r="AA133" s="157">
        <v>-6.0370569617859564</v>
      </c>
      <c r="AB133" s="124"/>
      <c r="AC133" s="124"/>
      <c r="AD133" s="124"/>
      <c r="AE133" s="124"/>
    </row>
    <row r="134" spans="1:31" ht="15">
      <c r="A134" s="153">
        <v>420</v>
      </c>
      <c r="B134" s="153" t="s">
        <v>439</v>
      </c>
      <c r="C134" s="153">
        <v>11</v>
      </c>
      <c r="D134" s="153">
        <v>9177</v>
      </c>
      <c r="E134" s="153">
        <v>23173276.300727107</v>
      </c>
      <c r="F134" s="153">
        <v>13756918.689999999</v>
      </c>
      <c r="G134" s="153">
        <v>2780353</v>
      </c>
      <c r="H134" s="153">
        <v>2428939.6603794866</v>
      </c>
      <c r="I134" s="153">
        <v>2997786.0921220947</v>
      </c>
      <c r="J134" s="153">
        <v>1722284.7525844411</v>
      </c>
      <c r="K134" s="153">
        <v>829059.81939336041</v>
      </c>
      <c r="L134" s="153">
        <v>-1186772</v>
      </c>
      <c r="M134" s="153">
        <v>798397.52</v>
      </c>
      <c r="N134" s="153">
        <v>88875.333780028857</v>
      </c>
      <c r="O134" s="153">
        <v>-830242.77924168902</v>
      </c>
      <c r="P134" s="154">
        <v>212323.78829061612</v>
      </c>
      <c r="Q134" s="154">
        <v>23.136513925097105</v>
      </c>
      <c r="R134" s="153">
        <v>67411979.590000004</v>
      </c>
      <c r="S134" s="153">
        <v>32181816.09</v>
      </c>
      <c r="T134" s="153">
        <v>3642873.0223754928</v>
      </c>
      <c r="U134" s="153">
        <v>24087620.327098124</v>
      </c>
      <c r="V134" s="153">
        <v>5744052.3910518959</v>
      </c>
      <c r="W134" s="153">
        <v>2391978.52</v>
      </c>
      <c r="X134" s="155">
        <v>636360.76052550972</v>
      </c>
      <c r="Y134" s="155">
        <v>69.343005396699326</v>
      </c>
      <c r="Z134" s="156">
        <v>-424036.97223489359</v>
      </c>
      <c r="AA134" s="157">
        <v>-46.20649147160222</v>
      </c>
      <c r="AB134" s="124"/>
      <c r="AC134" s="124"/>
      <c r="AD134" s="124"/>
      <c r="AE134" s="124"/>
    </row>
    <row r="135" spans="1:31" ht="15">
      <c r="A135" s="153">
        <v>421</v>
      </c>
      <c r="B135" s="153" t="s">
        <v>440</v>
      </c>
      <c r="C135" s="153">
        <v>16</v>
      </c>
      <c r="D135" s="153">
        <v>695</v>
      </c>
      <c r="E135" s="153">
        <v>4174538.2999369721</v>
      </c>
      <c r="F135" s="153">
        <v>831512.87</v>
      </c>
      <c r="G135" s="153">
        <v>283470</v>
      </c>
      <c r="H135" s="153">
        <v>380291.40883356391</v>
      </c>
      <c r="I135" s="153">
        <v>801748.79818766192</v>
      </c>
      <c r="J135" s="153">
        <v>168347.76836910687</v>
      </c>
      <c r="K135" s="153">
        <v>339762.31164537999</v>
      </c>
      <c r="L135" s="153">
        <v>-188960</v>
      </c>
      <c r="M135" s="153">
        <v>4295</v>
      </c>
      <c r="N135" s="153">
        <v>5739.8277355903128</v>
      </c>
      <c r="O135" s="153">
        <v>-62876.618892118757</v>
      </c>
      <c r="P135" s="154">
        <v>-1611206.9340577875</v>
      </c>
      <c r="Q135" s="154">
        <v>-2318.2833583565289</v>
      </c>
      <c r="R135" s="153">
        <v>7082591</v>
      </c>
      <c r="S135" s="153">
        <v>1909784.01</v>
      </c>
      <c r="T135" s="153">
        <v>570353.12012012594</v>
      </c>
      <c r="U135" s="153">
        <v>2463674.7759963665</v>
      </c>
      <c r="V135" s="153">
        <v>561462.55720939999</v>
      </c>
      <c r="W135" s="153">
        <v>98805</v>
      </c>
      <c r="X135" s="155">
        <v>-1478511.5366741065</v>
      </c>
      <c r="Y135" s="155">
        <v>-2127.3547290274914</v>
      </c>
      <c r="Z135" s="156">
        <v>-132695.39738368103</v>
      </c>
      <c r="AA135" s="157">
        <v>-190.92862932903745</v>
      </c>
      <c r="AB135" s="124"/>
      <c r="AC135" s="124"/>
      <c r="AD135" s="124"/>
      <c r="AE135" s="124"/>
    </row>
    <row r="136" spans="1:31" ht="15">
      <c r="A136" s="153">
        <v>422</v>
      </c>
      <c r="B136" s="153" t="s">
        <v>441</v>
      </c>
      <c r="C136" s="153">
        <v>12</v>
      </c>
      <c r="D136" s="153">
        <v>10372</v>
      </c>
      <c r="E136" s="153">
        <v>25149354.547202736</v>
      </c>
      <c r="F136" s="153">
        <v>13944154.18</v>
      </c>
      <c r="G136" s="153">
        <v>3411224</v>
      </c>
      <c r="H136" s="153">
        <v>3692333.5778573961</v>
      </c>
      <c r="I136" s="153">
        <v>3961043.5502648246</v>
      </c>
      <c r="J136" s="153">
        <v>2050201.4227373954</v>
      </c>
      <c r="K136" s="153">
        <v>-305531.87221812923</v>
      </c>
      <c r="L136" s="153">
        <v>-426638</v>
      </c>
      <c r="M136" s="153">
        <v>640540.06000000006</v>
      </c>
      <c r="N136" s="153">
        <v>92623.452546827262</v>
      </c>
      <c r="O136" s="153">
        <v>-938354.37575403706</v>
      </c>
      <c r="P136" s="154">
        <v>972241.44823154062</v>
      </c>
      <c r="Q136" s="154">
        <v>93.737123817155862</v>
      </c>
      <c r="R136" s="153">
        <v>83462031.367047817</v>
      </c>
      <c r="S136" s="153">
        <v>32565857.5</v>
      </c>
      <c r="T136" s="153">
        <v>5537684.8588681761</v>
      </c>
      <c r="U136" s="153">
        <v>35943929.611101776</v>
      </c>
      <c r="V136" s="153">
        <v>6837698.7990755327</v>
      </c>
      <c r="W136" s="153">
        <v>3625126.06</v>
      </c>
      <c r="X136" s="155">
        <v>1048265.4619976729</v>
      </c>
      <c r="Y136" s="155">
        <v>101.0668590433545</v>
      </c>
      <c r="Z136" s="156">
        <v>-76024.013766132295</v>
      </c>
      <c r="AA136" s="157">
        <v>-7.3297352261986397</v>
      </c>
      <c r="AB136" s="124"/>
      <c r="AC136" s="124"/>
      <c r="AD136" s="124"/>
      <c r="AE136" s="124"/>
    </row>
    <row r="137" spans="1:31" ht="15">
      <c r="A137" s="153">
        <v>423</v>
      </c>
      <c r="B137" s="153" t="s">
        <v>442</v>
      </c>
      <c r="C137" s="153">
        <v>2</v>
      </c>
      <c r="D137" s="153">
        <v>20497</v>
      </c>
      <c r="E137" s="153">
        <v>48956331.764559582</v>
      </c>
      <c r="F137" s="153">
        <v>30531662.07</v>
      </c>
      <c r="G137" s="153">
        <v>4675220</v>
      </c>
      <c r="H137" s="153">
        <v>3906806.26221393</v>
      </c>
      <c r="I137" s="153">
        <v>13444048.216048447</v>
      </c>
      <c r="J137" s="153">
        <v>2500431.4661001489</v>
      </c>
      <c r="K137" s="153">
        <v>2689870.2971305265</v>
      </c>
      <c r="L137" s="153">
        <v>-1650190</v>
      </c>
      <c r="M137" s="153">
        <v>-446437.38</v>
      </c>
      <c r="N137" s="153">
        <v>241471.29683675236</v>
      </c>
      <c r="O137" s="153">
        <v>-1854362.6725636809</v>
      </c>
      <c r="P137" s="154">
        <v>5082187.7912065387</v>
      </c>
      <c r="Q137" s="154">
        <v>247.9478846273376</v>
      </c>
      <c r="R137" s="153">
        <v>112994505.28</v>
      </c>
      <c r="S137" s="153">
        <v>81937165.390000001</v>
      </c>
      <c r="T137" s="153">
        <v>5859346.5158550786</v>
      </c>
      <c r="U137" s="153">
        <v>20320996.241685383</v>
      </c>
      <c r="V137" s="153">
        <v>8339276.8355880678</v>
      </c>
      <c r="W137" s="153">
        <v>2578592.62</v>
      </c>
      <c r="X137" s="155">
        <v>6040872.3231285214</v>
      </c>
      <c r="Y137" s="155">
        <v>294.71982842018451</v>
      </c>
      <c r="Z137" s="156">
        <v>-958684.53192198277</v>
      </c>
      <c r="AA137" s="157">
        <v>-46.771943792846891</v>
      </c>
      <c r="AB137" s="124"/>
      <c r="AC137" s="124"/>
      <c r="AD137" s="124"/>
      <c r="AE137" s="124"/>
    </row>
    <row r="138" spans="1:31" ht="15">
      <c r="A138" s="153">
        <v>425</v>
      </c>
      <c r="B138" s="153" t="s">
        <v>443</v>
      </c>
      <c r="C138" s="153">
        <v>17</v>
      </c>
      <c r="D138" s="153">
        <v>10258</v>
      </c>
      <c r="E138" s="153">
        <v>38827291.935418755</v>
      </c>
      <c r="F138" s="153">
        <v>15977316.07</v>
      </c>
      <c r="G138" s="153">
        <v>1573560</v>
      </c>
      <c r="H138" s="153">
        <v>928144.24724939954</v>
      </c>
      <c r="I138" s="153">
        <v>21571078.876020968</v>
      </c>
      <c r="J138" s="153">
        <v>1201284.9136626851</v>
      </c>
      <c r="K138" s="153">
        <v>-657075.67096902849</v>
      </c>
      <c r="L138" s="153">
        <v>590543</v>
      </c>
      <c r="M138" s="153">
        <v>-122398.63</v>
      </c>
      <c r="N138" s="153">
        <v>94622.717480201856</v>
      </c>
      <c r="O138" s="153">
        <v>-928040.80085662473</v>
      </c>
      <c r="P138" s="154">
        <v>1401742.7871688455</v>
      </c>
      <c r="Q138" s="154">
        <v>136.64874119407736</v>
      </c>
      <c r="R138" s="153">
        <v>68713375.964279994</v>
      </c>
      <c r="S138" s="153">
        <v>36422282.200000003</v>
      </c>
      <c r="T138" s="153">
        <v>1392011.3761284614</v>
      </c>
      <c r="U138" s="153">
        <v>24643640.897452414</v>
      </c>
      <c r="V138" s="153">
        <v>4006447.5228641997</v>
      </c>
      <c r="W138" s="153">
        <v>2041704.37</v>
      </c>
      <c r="X138" s="155">
        <v>-207289.59783491492</v>
      </c>
      <c r="Y138" s="155">
        <v>-20.207603610344602</v>
      </c>
      <c r="Z138" s="156">
        <v>1609032.3850037605</v>
      </c>
      <c r="AA138" s="157">
        <v>156.85634480442195</v>
      </c>
      <c r="AB138" s="124"/>
      <c r="AC138" s="124"/>
      <c r="AD138" s="124"/>
      <c r="AE138" s="124"/>
    </row>
    <row r="139" spans="1:31" ht="15">
      <c r="A139" s="153">
        <v>426</v>
      </c>
      <c r="B139" s="153" t="s">
        <v>444</v>
      </c>
      <c r="C139" s="153">
        <v>12</v>
      </c>
      <c r="D139" s="153">
        <v>11962</v>
      </c>
      <c r="E139" s="153">
        <v>32859091.472484812</v>
      </c>
      <c r="F139" s="153">
        <v>18086924.07</v>
      </c>
      <c r="G139" s="153">
        <v>2932754</v>
      </c>
      <c r="H139" s="153">
        <v>1416857.8530756235</v>
      </c>
      <c r="I139" s="153">
        <v>10923939.823208392</v>
      </c>
      <c r="J139" s="153">
        <v>2103553.7127240766</v>
      </c>
      <c r="K139" s="153">
        <v>-1691326.9640594404</v>
      </c>
      <c r="L139" s="153">
        <v>-2732252</v>
      </c>
      <c r="M139" s="153">
        <v>79778.69</v>
      </c>
      <c r="N139" s="153">
        <v>104339.81426711736</v>
      </c>
      <c r="O139" s="153">
        <v>-1082201.6045863663</v>
      </c>
      <c r="P139" s="154">
        <v>-2716724.0778554119</v>
      </c>
      <c r="Q139" s="154">
        <v>-227.11286389027018</v>
      </c>
      <c r="R139" s="153">
        <v>81207839.6504962</v>
      </c>
      <c r="S139" s="153">
        <v>40434833.490000002</v>
      </c>
      <c r="T139" s="153">
        <v>2124973.8450495927</v>
      </c>
      <c r="U139" s="153">
        <v>27332922.629205883</v>
      </c>
      <c r="V139" s="153">
        <v>7015635.8959500305</v>
      </c>
      <c r="W139" s="153">
        <v>280280.69</v>
      </c>
      <c r="X139" s="155">
        <v>-4019193.1002906859</v>
      </c>
      <c r="Y139" s="155">
        <v>-335.99674805974638</v>
      </c>
      <c r="Z139" s="156">
        <v>1302469.022435274</v>
      </c>
      <c r="AA139" s="157">
        <v>108.88388416947618</v>
      </c>
      <c r="AB139" s="124"/>
      <c r="AC139" s="124"/>
      <c r="AD139" s="124"/>
      <c r="AE139" s="124"/>
    </row>
    <row r="140" spans="1:31" ht="15">
      <c r="A140" s="153">
        <v>430</v>
      </c>
      <c r="B140" s="153" t="s">
        <v>445</v>
      </c>
      <c r="C140" s="153">
        <v>2</v>
      </c>
      <c r="D140" s="153">
        <v>15392</v>
      </c>
      <c r="E140" s="153">
        <v>38813663.392699167</v>
      </c>
      <c r="F140" s="153">
        <v>21994740.07</v>
      </c>
      <c r="G140" s="153">
        <v>4332257</v>
      </c>
      <c r="H140" s="153">
        <v>3604735.6335781575</v>
      </c>
      <c r="I140" s="153">
        <v>7391699.3494977131</v>
      </c>
      <c r="J140" s="153">
        <v>3074547.2846662533</v>
      </c>
      <c r="K140" s="153">
        <v>1259219.1591275069</v>
      </c>
      <c r="L140" s="153">
        <v>-1730805</v>
      </c>
      <c r="M140" s="153">
        <v>191855.56</v>
      </c>
      <c r="N140" s="153">
        <v>139293.93394490698</v>
      </c>
      <c r="O140" s="153">
        <v>-1392513.5510611394</v>
      </c>
      <c r="P140" s="154">
        <v>51366.047054231167</v>
      </c>
      <c r="Q140" s="154">
        <v>3.3371912067457878</v>
      </c>
      <c r="R140" s="153">
        <v>108965531.75762999</v>
      </c>
      <c r="S140" s="153">
        <v>50973024.630000003</v>
      </c>
      <c r="T140" s="153">
        <v>5406307.2897849921</v>
      </c>
      <c r="U140" s="153">
        <v>40251589.121175207</v>
      </c>
      <c r="V140" s="153">
        <v>10254030.673724752</v>
      </c>
      <c r="W140" s="153">
        <v>2793307.56</v>
      </c>
      <c r="X140" s="155">
        <v>712727.51705496013</v>
      </c>
      <c r="Y140" s="155">
        <v>46.305062178726622</v>
      </c>
      <c r="Z140" s="156">
        <v>-661361.47000072896</v>
      </c>
      <c r="AA140" s="157">
        <v>-42.96787097198083</v>
      </c>
      <c r="AB140" s="124"/>
      <c r="AC140" s="124"/>
      <c r="AD140" s="124"/>
      <c r="AE140" s="124"/>
    </row>
    <row r="141" spans="1:31" ht="15">
      <c r="A141" s="153">
        <v>433</v>
      </c>
      <c r="B141" s="153" t="s">
        <v>446</v>
      </c>
      <c r="C141" s="153">
        <v>5</v>
      </c>
      <c r="D141" s="153">
        <v>7749</v>
      </c>
      <c r="E141" s="153">
        <v>21784673.626271181</v>
      </c>
      <c r="F141" s="153">
        <v>12688031.01</v>
      </c>
      <c r="G141" s="153">
        <v>2131769</v>
      </c>
      <c r="H141" s="153">
        <v>1667574.871215493</v>
      </c>
      <c r="I141" s="153">
        <v>4679255.410982375</v>
      </c>
      <c r="J141" s="153">
        <v>1470353.0501399366</v>
      </c>
      <c r="K141" s="153">
        <v>54240.252231333303</v>
      </c>
      <c r="L141" s="153">
        <v>-633271</v>
      </c>
      <c r="M141" s="153">
        <v>-202976.93</v>
      </c>
      <c r="N141" s="153">
        <v>75655.632292440117</v>
      </c>
      <c r="O141" s="153">
        <v>-701051.68315831409</v>
      </c>
      <c r="P141" s="154">
        <v>-555094.01256791875</v>
      </c>
      <c r="Q141" s="154">
        <v>-71.634277012249157</v>
      </c>
      <c r="R141" s="153">
        <v>52138701.210000001</v>
      </c>
      <c r="S141" s="153">
        <v>28572278.030000001</v>
      </c>
      <c r="T141" s="153">
        <v>2500993.9976002173</v>
      </c>
      <c r="U141" s="153">
        <v>14444019.427632414</v>
      </c>
      <c r="V141" s="153">
        <v>4903826.1185748177</v>
      </c>
      <c r="W141" s="153">
        <v>1295521.07</v>
      </c>
      <c r="X141" s="155">
        <v>-422062.566192545</v>
      </c>
      <c r="Y141" s="155">
        <v>-54.466713923415277</v>
      </c>
      <c r="Z141" s="156">
        <v>-133031.44637537375</v>
      </c>
      <c r="AA141" s="157">
        <v>-17.16756308883388</v>
      </c>
      <c r="AB141" s="124"/>
      <c r="AC141" s="124"/>
      <c r="AD141" s="124"/>
      <c r="AE141" s="124"/>
    </row>
    <row r="142" spans="1:31" ht="15">
      <c r="A142" s="153">
        <v>434</v>
      </c>
      <c r="B142" s="153" t="s">
        <v>447</v>
      </c>
      <c r="C142" s="153">
        <v>34</v>
      </c>
      <c r="D142" s="153">
        <v>14568</v>
      </c>
      <c r="E142" s="153">
        <v>42931225.971840404</v>
      </c>
      <c r="F142" s="153">
        <v>21412386.390000001</v>
      </c>
      <c r="G142" s="153">
        <v>8543603</v>
      </c>
      <c r="H142" s="153">
        <v>5122679.762808024</v>
      </c>
      <c r="I142" s="153">
        <v>6179800.2356202882</v>
      </c>
      <c r="J142" s="153">
        <v>2599741.4787412304</v>
      </c>
      <c r="K142" s="153">
        <v>2251629.3192710155</v>
      </c>
      <c r="L142" s="153">
        <v>-866843</v>
      </c>
      <c r="M142" s="153">
        <v>596112.12</v>
      </c>
      <c r="N142" s="153">
        <v>155309.59099153921</v>
      </c>
      <c r="O142" s="153">
        <v>-1317966.3079430016</v>
      </c>
      <c r="P142" s="154">
        <v>1745226.6176486909</v>
      </c>
      <c r="Q142" s="154">
        <v>119.79864206814189</v>
      </c>
      <c r="R142" s="153">
        <v>102223405.84</v>
      </c>
      <c r="S142" s="153">
        <v>53171022.579999998</v>
      </c>
      <c r="T142" s="153">
        <v>7682888.2226274358</v>
      </c>
      <c r="U142" s="153">
        <v>27540313.568221591</v>
      </c>
      <c r="V142" s="153">
        <v>8670489.1480180528</v>
      </c>
      <c r="W142" s="153">
        <v>8272872.1200000001</v>
      </c>
      <c r="X142" s="155">
        <v>3114179.7988670766</v>
      </c>
      <c r="Y142" s="155">
        <v>213.76851996616398</v>
      </c>
      <c r="Z142" s="156">
        <v>-1368953.1812183857</v>
      </c>
      <c r="AA142" s="157">
        <v>-93.969877898022077</v>
      </c>
      <c r="AB142" s="124"/>
      <c r="AC142" s="124"/>
      <c r="AD142" s="124"/>
      <c r="AE142" s="124"/>
    </row>
    <row r="143" spans="1:31" ht="15">
      <c r="A143" s="153">
        <v>435</v>
      </c>
      <c r="B143" s="153" t="s">
        <v>448</v>
      </c>
      <c r="C143" s="153">
        <v>13</v>
      </c>
      <c r="D143" s="153">
        <v>692</v>
      </c>
      <c r="E143" s="153">
        <v>2468081.5227252613</v>
      </c>
      <c r="F143" s="153">
        <v>707676.19</v>
      </c>
      <c r="G143" s="153">
        <v>624087</v>
      </c>
      <c r="H143" s="153">
        <v>261095.86335674798</v>
      </c>
      <c r="I143" s="153">
        <v>141997.26427714105</v>
      </c>
      <c r="J143" s="153">
        <v>150592.9042023865</v>
      </c>
      <c r="K143" s="153">
        <v>386413.02982456074</v>
      </c>
      <c r="L143" s="153">
        <v>-182564</v>
      </c>
      <c r="M143" s="153">
        <v>7901.67</v>
      </c>
      <c r="N143" s="153">
        <v>6807.0314010098355</v>
      </c>
      <c r="O143" s="153">
        <v>-62605.209026397381</v>
      </c>
      <c r="P143" s="154">
        <v>-426679.7786898131</v>
      </c>
      <c r="Q143" s="154">
        <v>-616.58927556331378</v>
      </c>
      <c r="R143" s="153">
        <v>5637198.5100000007</v>
      </c>
      <c r="S143" s="153">
        <v>2081339.35</v>
      </c>
      <c r="T143" s="153">
        <v>391586.12805043237</v>
      </c>
      <c r="U143" s="153">
        <v>2194604.5697020716</v>
      </c>
      <c r="V143" s="153">
        <v>502247.68590741896</v>
      </c>
      <c r="W143" s="153">
        <v>449424.67</v>
      </c>
      <c r="X143" s="155">
        <v>-17996.106340077706</v>
      </c>
      <c r="Y143" s="155">
        <v>-26.005934017453331</v>
      </c>
      <c r="Z143" s="156">
        <v>-408683.6723497354</v>
      </c>
      <c r="AA143" s="157">
        <v>-590.58334154586043</v>
      </c>
      <c r="AB143" s="124"/>
      <c r="AC143" s="124"/>
      <c r="AD143" s="124"/>
      <c r="AE143" s="124"/>
    </row>
    <row r="144" spans="1:31" ht="15">
      <c r="A144" s="153">
        <v>436</v>
      </c>
      <c r="B144" s="153" t="s">
        <v>449</v>
      </c>
      <c r="C144" s="153">
        <v>17</v>
      </c>
      <c r="D144" s="153">
        <v>1988</v>
      </c>
      <c r="E144" s="153">
        <v>7181168.5872770818</v>
      </c>
      <c r="F144" s="153">
        <v>2574056.2999999998</v>
      </c>
      <c r="G144" s="153">
        <v>311884</v>
      </c>
      <c r="H144" s="153">
        <v>174175.44732254447</v>
      </c>
      <c r="I144" s="153">
        <v>3827029.7480982337</v>
      </c>
      <c r="J144" s="153">
        <v>323735.25570308452</v>
      </c>
      <c r="K144" s="153">
        <v>-94109.18860701831</v>
      </c>
      <c r="L144" s="153">
        <v>-336778</v>
      </c>
      <c r="M144" s="153">
        <v>-48262.87</v>
      </c>
      <c r="N144" s="153">
        <v>15724.473668169398</v>
      </c>
      <c r="O144" s="153">
        <v>-179854.27101803178</v>
      </c>
      <c r="P144" s="154">
        <v>-613567.69211010076</v>
      </c>
      <c r="Q144" s="154">
        <v>-308.63566001514124</v>
      </c>
      <c r="R144" s="153">
        <v>14392288.042719999</v>
      </c>
      <c r="S144" s="153">
        <v>5961652.5300000003</v>
      </c>
      <c r="T144" s="153">
        <v>261224.70169240425</v>
      </c>
      <c r="U144" s="153">
        <v>6320459.1541309021</v>
      </c>
      <c r="V144" s="153">
        <v>1079700.8257773151</v>
      </c>
      <c r="W144" s="153">
        <v>-73156.87</v>
      </c>
      <c r="X144" s="155">
        <v>-842407.70111937821</v>
      </c>
      <c r="Y144" s="155">
        <v>-423.74632853087434</v>
      </c>
      <c r="Z144" s="156">
        <v>228840.00900927745</v>
      </c>
      <c r="AA144" s="157">
        <v>115.11066851573312</v>
      </c>
      <c r="AB144" s="124"/>
      <c r="AC144" s="124"/>
      <c r="AD144" s="124"/>
      <c r="AE144" s="124"/>
    </row>
    <row r="145" spans="1:31" ht="15">
      <c r="A145" s="153">
        <v>440</v>
      </c>
      <c r="B145" s="153" t="s">
        <v>450</v>
      </c>
      <c r="C145" s="153">
        <v>15</v>
      </c>
      <c r="D145" s="153">
        <v>5732</v>
      </c>
      <c r="E145" s="153">
        <v>16968490.00233002</v>
      </c>
      <c r="F145" s="153">
        <v>6934424.2199999997</v>
      </c>
      <c r="G145" s="153">
        <v>1439572</v>
      </c>
      <c r="H145" s="153">
        <v>420291.73120000015</v>
      </c>
      <c r="I145" s="153">
        <v>12217892.325259862</v>
      </c>
      <c r="J145" s="153">
        <v>753119.01954361494</v>
      </c>
      <c r="K145" s="153">
        <v>-1089533.1974780145</v>
      </c>
      <c r="L145" s="153">
        <v>-1244698</v>
      </c>
      <c r="M145" s="153">
        <v>699041.73</v>
      </c>
      <c r="N145" s="153">
        <v>48671.119884340536</v>
      </c>
      <c r="O145" s="153">
        <v>-518573.78343830898</v>
      </c>
      <c r="P145" s="154">
        <v>2691717.1626414731</v>
      </c>
      <c r="Q145" s="154">
        <v>469.59475970716557</v>
      </c>
      <c r="R145" s="153">
        <v>35327926.060000002</v>
      </c>
      <c r="S145" s="153">
        <v>17479254.969999999</v>
      </c>
      <c r="T145" s="153">
        <v>630344.76899140654</v>
      </c>
      <c r="U145" s="153">
        <v>15254212.077365723</v>
      </c>
      <c r="V145" s="153">
        <v>2511753.7030184357</v>
      </c>
      <c r="W145" s="153">
        <v>893915.73</v>
      </c>
      <c r="X145" s="155">
        <v>1441555.189375557</v>
      </c>
      <c r="Y145" s="155">
        <v>251.49253129371198</v>
      </c>
      <c r="Z145" s="156">
        <v>1250161.9732659161</v>
      </c>
      <c r="AA145" s="157">
        <v>218.10222841345362</v>
      </c>
      <c r="AB145" s="124"/>
      <c r="AC145" s="124"/>
      <c r="AD145" s="124"/>
      <c r="AE145" s="124"/>
    </row>
    <row r="146" spans="1:31" ht="15">
      <c r="A146" s="153">
        <v>441</v>
      </c>
      <c r="B146" s="153" t="s">
        <v>451</v>
      </c>
      <c r="C146" s="153">
        <v>9</v>
      </c>
      <c r="D146" s="153">
        <v>4421</v>
      </c>
      <c r="E146" s="153">
        <v>11958136.922585469</v>
      </c>
      <c r="F146" s="153">
        <v>6230712.4699999997</v>
      </c>
      <c r="G146" s="153">
        <v>1654281</v>
      </c>
      <c r="H146" s="153">
        <v>1503263.8094306896</v>
      </c>
      <c r="I146" s="153">
        <v>1076224.7995170408</v>
      </c>
      <c r="J146" s="153">
        <v>903950.5741007952</v>
      </c>
      <c r="K146" s="153">
        <v>-771732.8070408972</v>
      </c>
      <c r="L146" s="153">
        <v>-422447</v>
      </c>
      <c r="M146" s="153">
        <v>397867.69</v>
      </c>
      <c r="N146" s="153">
        <v>40862.809742555291</v>
      </c>
      <c r="O146" s="153">
        <v>-399967.67211806768</v>
      </c>
      <c r="P146" s="154">
        <v>-1745121.2489533518</v>
      </c>
      <c r="Q146" s="154">
        <v>-394.73450553118113</v>
      </c>
      <c r="R146" s="153">
        <v>34729081.810000002</v>
      </c>
      <c r="S146" s="153">
        <v>14508889.84</v>
      </c>
      <c r="T146" s="153">
        <v>2254563.6955151437</v>
      </c>
      <c r="U146" s="153">
        <v>11299341.010956787</v>
      </c>
      <c r="V146" s="153">
        <v>3014797.3201091406</v>
      </c>
      <c r="W146" s="153">
        <v>1629701.69</v>
      </c>
      <c r="X146" s="155">
        <v>-2021788.2534189299</v>
      </c>
      <c r="Y146" s="155">
        <v>-457.31469201966297</v>
      </c>
      <c r="Z146" s="156">
        <v>276667.00446557812</v>
      </c>
      <c r="AA146" s="157">
        <v>62.580186488481822</v>
      </c>
      <c r="AB146" s="124"/>
      <c r="AC146" s="124"/>
      <c r="AD146" s="124"/>
      <c r="AE146" s="124"/>
    </row>
    <row r="147" spans="1:31" ht="15">
      <c r="A147" s="153">
        <v>444</v>
      </c>
      <c r="B147" s="153" t="s">
        <v>152</v>
      </c>
      <c r="C147" s="153">
        <v>33</v>
      </c>
      <c r="D147" s="153">
        <v>45811</v>
      </c>
      <c r="E147" s="153">
        <v>117487099.33062854</v>
      </c>
      <c r="F147" s="153">
        <v>75989520.709999993</v>
      </c>
      <c r="G147" s="153">
        <v>14215039</v>
      </c>
      <c r="H147" s="153">
        <v>8152429.4999209652</v>
      </c>
      <c r="I147" s="153">
        <v>19979054.915244233</v>
      </c>
      <c r="J147" s="153">
        <v>7119001.3747097366</v>
      </c>
      <c r="K147" s="153">
        <v>2472289.9995596763</v>
      </c>
      <c r="L147" s="153">
        <v>-575417</v>
      </c>
      <c r="M147" s="153">
        <v>50347.6</v>
      </c>
      <c r="N147" s="153">
        <v>521829.67997644481</v>
      </c>
      <c r="O147" s="153">
        <v>-4144519.1195206512</v>
      </c>
      <c r="P147" s="154">
        <v>6292477.3292618543</v>
      </c>
      <c r="Q147" s="154">
        <v>137.35734494470441</v>
      </c>
      <c r="R147" s="153">
        <v>293113823.75999999</v>
      </c>
      <c r="S147" s="153">
        <v>187224094.27000001</v>
      </c>
      <c r="T147" s="153">
        <v>12226843.662077755</v>
      </c>
      <c r="U147" s="153">
        <v>66756953.542353585</v>
      </c>
      <c r="V147" s="153">
        <v>23742831.611869782</v>
      </c>
      <c r="W147" s="153">
        <v>13689969.6</v>
      </c>
      <c r="X147" s="155">
        <v>10526868.926301122</v>
      </c>
      <c r="Y147" s="155">
        <v>229.78911017661963</v>
      </c>
      <c r="Z147" s="156">
        <v>-4234391.5970392674</v>
      </c>
      <c r="AA147" s="157">
        <v>-92.431765231915207</v>
      </c>
      <c r="AB147" s="124"/>
      <c r="AC147" s="124"/>
      <c r="AD147" s="124"/>
      <c r="AE147" s="124"/>
    </row>
    <row r="148" spans="1:31" ht="15">
      <c r="A148" s="153">
        <v>445</v>
      </c>
      <c r="B148" s="153" t="s">
        <v>194</v>
      </c>
      <c r="C148" s="153">
        <v>2</v>
      </c>
      <c r="D148" s="153">
        <v>14991</v>
      </c>
      <c r="E148" s="153">
        <v>44685880.685363978</v>
      </c>
      <c r="F148" s="153">
        <v>25559195</v>
      </c>
      <c r="G148" s="153">
        <v>9963346</v>
      </c>
      <c r="H148" s="153">
        <v>2427101.5313015021</v>
      </c>
      <c r="I148" s="153">
        <v>12019173.317575591</v>
      </c>
      <c r="J148" s="153">
        <v>2172749.395259141</v>
      </c>
      <c r="K148" s="153">
        <v>-4501784.1890666699</v>
      </c>
      <c r="L148" s="153">
        <v>-292032</v>
      </c>
      <c r="M148" s="153">
        <v>-481235.37</v>
      </c>
      <c r="N148" s="153">
        <v>176042.20857053593</v>
      </c>
      <c r="O148" s="153">
        <v>-1356235.0990097155</v>
      </c>
      <c r="P148" s="154">
        <v>1000440.1092664003</v>
      </c>
      <c r="Q148" s="154">
        <v>66.736048913774951</v>
      </c>
      <c r="R148" s="153">
        <v>111726760.53968</v>
      </c>
      <c r="S148" s="153">
        <v>63246322.710000001</v>
      </c>
      <c r="T148" s="153">
        <v>3640116.2347372249</v>
      </c>
      <c r="U148" s="153">
        <v>28377477.758460645</v>
      </c>
      <c r="V148" s="153">
        <v>7246412.8479723809</v>
      </c>
      <c r="W148" s="153">
        <v>9190078.6300000008</v>
      </c>
      <c r="X148" s="155">
        <v>-26352.358509764075</v>
      </c>
      <c r="Y148" s="155">
        <v>-1.757878627827635</v>
      </c>
      <c r="Z148" s="156">
        <v>1026792.4677761644</v>
      </c>
      <c r="AA148" s="157">
        <v>68.493927541602588</v>
      </c>
      <c r="AB148" s="124"/>
      <c r="AC148" s="124"/>
      <c r="AD148" s="124"/>
      <c r="AE148" s="124"/>
    </row>
    <row r="149" spans="1:31" ht="15">
      <c r="A149" s="153">
        <v>475</v>
      </c>
      <c r="B149" s="153" t="s">
        <v>452</v>
      </c>
      <c r="C149" s="153">
        <v>15</v>
      </c>
      <c r="D149" s="153">
        <v>5479</v>
      </c>
      <c r="E149" s="153">
        <v>16629643.600551352</v>
      </c>
      <c r="F149" s="153">
        <v>8760454.8800000008</v>
      </c>
      <c r="G149" s="153">
        <v>2084200</v>
      </c>
      <c r="H149" s="153">
        <v>1203541.0795269141</v>
      </c>
      <c r="I149" s="153">
        <v>6588617.2126064654</v>
      </c>
      <c r="J149" s="153">
        <v>1117749.6629083124</v>
      </c>
      <c r="K149" s="153">
        <v>-1369632.3485998025</v>
      </c>
      <c r="L149" s="153">
        <v>-19113</v>
      </c>
      <c r="M149" s="153">
        <v>-80632.39</v>
      </c>
      <c r="N149" s="153">
        <v>51682.428915456818</v>
      </c>
      <c r="O149" s="153">
        <v>-495684.88476247294</v>
      </c>
      <c r="P149" s="154">
        <v>1211539.0400435179</v>
      </c>
      <c r="Q149" s="154">
        <v>221.12411754763971</v>
      </c>
      <c r="R149" s="153">
        <v>42633645.170000002</v>
      </c>
      <c r="S149" s="153">
        <v>19579244.539999999</v>
      </c>
      <c r="T149" s="153">
        <v>1805045.798973978</v>
      </c>
      <c r="U149" s="153">
        <v>15681405.174741337</v>
      </c>
      <c r="V149" s="153">
        <v>3727846.1730509689</v>
      </c>
      <c r="W149" s="153">
        <v>1984454.61</v>
      </c>
      <c r="X149" s="155">
        <v>144351.12676627934</v>
      </c>
      <c r="Y149" s="155">
        <v>26.346254200817548</v>
      </c>
      <c r="Z149" s="156">
        <v>1067187.9132772386</v>
      </c>
      <c r="AA149" s="157">
        <v>194.77786334682216</v>
      </c>
      <c r="AB149" s="124"/>
      <c r="AC149" s="124"/>
      <c r="AD149" s="124"/>
      <c r="AE149" s="124"/>
    </row>
    <row r="150" spans="1:31" ht="15">
      <c r="A150" s="153">
        <v>480</v>
      </c>
      <c r="B150" s="153" t="s">
        <v>453</v>
      </c>
      <c r="C150" s="153">
        <v>2</v>
      </c>
      <c r="D150" s="153">
        <v>1978</v>
      </c>
      <c r="E150" s="153">
        <v>5027990.0732818237</v>
      </c>
      <c r="F150" s="153">
        <v>2679770.27</v>
      </c>
      <c r="G150" s="153">
        <v>544696</v>
      </c>
      <c r="H150" s="153">
        <v>278899.37911826279</v>
      </c>
      <c r="I150" s="153">
        <v>1348466.0133018647</v>
      </c>
      <c r="J150" s="153">
        <v>411394.23761871096</v>
      </c>
      <c r="K150" s="153">
        <v>111571.41106488983</v>
      </c>
      <c r="L150" s="153">
        <v>-475710</v>
      </c>
      <c r="M150" s="153">
        <v>24698.880000000001</v>
      </c>
      <c r="N150" s="153">
        <v>16975.953174492839</v>
      </c>
      <c r="O150" s="153">
        <v>-178949.5714656272</v>
      </c>
      <c r="P150" s="154">
        <v>-266177.50046922918</v>
      </c>
      <c r="Q150" s="154">
        <v>-134.56900933732516</v>
      </c>
      <c r="R150" s="153">
        <v>12821849.3519</v>
      </c>
      <c r="S150" s="153">
        <v>6291567.7699999996</v>
      </c>
      <c r="T150" s="153">
        <v>418287.46951600275</v>
      </c>
      <c r="U150" s="153">
        <v>4345774.235937125</v>
      </c>
      <c r="V150" s="153">
        <v>1372055.3762742963</v>
      </c>
      <c r="W150" s="153">
        <v>93684.88</v>
      </c>
      <c r="X150" s="155">
        <v>-300479.62017257512</v>
      </c>
      <c r="Y150" s="155">
        <v>-151.91082920757083</v>
      </c>
      <c r="Z150" s="156">
        <v>34302.119703345932</v>
      </c>
      <c r="AA150" s="157">
        <v>17.341819870245669</v>
      </c>
      <c r="AB150" s="124"/>
      <c r="AC150" s="124"/>
      <c r="AD150" s="124"/>
      <c r="AE150" s="124"/>
    </row>
    <row r="151" spans="1:31" ht="15">
      <c r="A151" s="153">
        <v>481</v>
      </c>
      <c r="B151" s="153" t="s">
        <v>454</v>
      </c>
      <c r="C151" s="153">
        <v>2</v>
      </c>
      <c r="D151" s="153">
        <v>9642</v>
      </c>
      <c r="E151" s="153">
        <v>25727446.159298442</v>
      </c>
      <c r="F151" s="153">
        <v>17218896</v>
      </c>
      <c r="G151" s="153">
        <v>2150799</v>
      </c>
      <c r="H151" s="153">
        <v>1676509.0083081736</v>
      </c>
      <c r="I151" s="153">
        <v>6703593.9938688232</v>
      </c>
      <c r="J151" s="153">
        <v>1285401.1698365146</v>
      </c>
      <c r="K151" s="153">
        <v>327377.96851019998</v>
      </c>
      <c r="L151" s="153">
        <v>-1856027</v>
      </c>
      <c r="M151" s="153">
        <v>-131258.67000000001</v>
      </c>
      <c r="N151" s="153">
        <v>114104.46479798971</v>
      </c>
      <c r="O151" s="153">
        <v>-872311.30842850229</v>
      </c>
      <c r="P151" s="154">
        <v>889638.46759475023</v>
      </c>
      <c r="Q151" s="154">
        <v>92.267005558468185</v>
      </c>
      <c r="R151" s="153">
        <v>55849212.490000002</v>
      </c>
      <c r="S151" s="153">
        <v>41594737.32</v>
      </c>
      <c r="T151" s="153">
        <v>2514393.2299994468</v>
      </c>
      <c r="U151" s="153">
        <v>8264387.6836951235</v>
      </c>
      <c r="V151" s="153">
        <v>4286986.6042655669</v>
      </c>
      <c r="W151" s="153">
        <v>163513.32999999999</v>
      </c>
      <c r="X151" s="155">
        <v>974805.67796013504</v>
      </c>
      <c r="Y151" s="155">
        <v>101.09994585771987</v>
      </c>
      <c r="Z151" s="156">
        <v>-85167.210365384817</v>
      </c>
      <c r="AA151" s="157">
        <v>-8.8329402992516926</v>
      </c>
      <c r="AB151" s="124"/>
      <c r="AC151" s="124"/>
      <c r="AD151" s="124"/>
      <c r="AE151" s="124"/>
    </row>
    <row r="152" spans="1:31" ht="15">
      <c r="A152" s="153">
        <v>483</v>
      </c>
      <c r="B152" s="153" t="s">
        <v>455</v>
      </c>
      <c r="C152" s="153">
        <v>17</v>
      </c>
      <c r="D152" s="153">
        <v>1067</v>
      </c>
      <c r="E152" s="153">
        <v>3958491.075240341</v>
      </c>
      <c r="F152" s="153">
        <v>1238927.06</v>
      </c>
      <c r="G152" s="153">
        <v>339965</v>
      </c>
      <c r="H152" s="153">
        <v>129468.14358604669</v>
      </c>
      <c r="I152" s="153">
        <v>2083395.7286402744</v>
      </c>
      <c r="J152" s="153">
        <v>230951.94149333844</v>
      </c>
      <c r="K152" s="153">
        <v>-212166.39532572494</v>
      </c>
      <c r="L152" s="153">
        <v>-197264</v>
      </c>
      <c r="M152" s="153">
        <v>19861.55</v>
      </c>
      <c r="N152" s="153">
        <v>6031.0174328093581</v>
      </c>
      <c r="O152" s="153">
        <v>-96531.44224156937</v>
      </c>
      <c r="P152" s="154">
        <v>-415852.47165516671</v>
      </c>
      <c r="Q152" s="154">
        <v>-389.73989845845051</v>
      </c>
      <c r="R152" s="153">
        <v>8489293.8720399998</v>
      </c>
      <c r="S152" s="153">
        <v>2506898.7799999998</v>
      </c>
      <c r="T152" s="153">
        <v>194173.62037431591</v>
      </c>
      <c r="U152" s="153">
        <v>4147485.8493449651</v>
      </c>
      <c r="V152" s="153">
        <v>770255.93460210762</v>
      </c>
      <c r="W152" s="153">
        <v>162562.54999999999</v>
      </c>
      <c r="X152" s="155">
        <v>-707917.1377186114</v>
      </c>
      <c r="Y152" s="155">
        <v>-663.46498380375954</v>
      </c>
      <c r="Z152" s="156">
        <v>292064.66606344469</v>
      </c>
      <c r="AA152" s="157">
        <v>273.72508534530897</v>
      </c>
      <c r="AB152" s="124"/>
      <c r="AC152" s="124"/>
      <c r="AD152" s="124"/>
      <c r="AE152" s="124"/>
    </row>
    <row r="153" spans="1:31" ht="15">
      <c r="A153" s="153">
        <v>484</v>
      </c>
      <c r="B153" s="153" t="s">
        <v>456</v>
      </c>
      <c r="C153" s="153">
        <v>4</v>
      </c>
      <c r="D153" s="153">
        <v>2967</v>
      </c>
      <c r="E153" s="153">
        <v>8823845.5563584082</v>
      </c>
      <c r="F153" s="153">
        <v>3688181.48</v>
      </c>
      <c r="G153" s="153">
        <v>1243767</v>
      </c>
      <c r="H153" s="153">
        <v>979556.48305936973</v>
      </c>
      <c r="I153" s="153">
        <v>977508.99191928795</v>
      </c>
      <c r="J153" s="153">
        <v>590949.96653250745</v>
      </c>
      <c r="K153" s="153">
        <v>-371346.0658108996</v>
      </c>
      <c r="L153" s="153">
        <v>165604</v>
      </c>
      <c r="M153" s="153">
        <v>165376.14000000001</v>
      </c>
      <c r="N153" s="153">
        <v>25549.212106442228</v>
      </c>
      <c r="O153" s="153">
        <v>-268424.35719844082</v>
      </c>
      <c r="P153" s="154">
        <v>-1627122.7057501404</v>
      </c>
      <c r="Q153" s="154">
        <v>-548.40670904959234</v>
      </c>
      <c r="R153" s="153">
        <v>24595319.800000001</v>
      </c>
      <c r="S153" s="153">
        <v>8844242.8599999994</v>
      </c>
      <c r="T153" s="153">
        <v>1469118.3746707335</v>
      </c>
      <c r="U153" s="153">
        <v>9220556.3121283893</v>
      </c>
      <c r="V153" s="153">
        <v>1970897.996489499</v>
      </c>
      <c r="W153" s="153">
        <v>1574747.1400000001</v>
      </c>
      <c r="X153" s="155">
        <v>-1515757.1167113781</v>
      </c>
      <c r="Y153" s="155">
        <v>-510.87196383935895</v>
      </c>
      <c r="Z153" s="156">
        <v>-111365.58903876226</v>
      </c>
      <c r="AA153" s="157">
        <v>-37.534745210233318</v>
      </c>
      <c r="AB153" s="124"/>
      <c r="AC153" s="124"/>
      <c r="AD153" s="124"/>
      <c r="AE153" s="124"/>
    </row>
    <row r="154" spans="1:31" ht="15">
      <c r="A154" s="153">
        <v>489</v>
      </c>
      <c r="B154" s="153" t="s">
        <v>457</v>
      </c>
      <c r="C154" s="153">
        <v>8</v>
      </c>
      <c r="D154" s="153">
        <v>1791</v>
      </c>
      <c r="E154" s="153">
        <v>6526796.2779369447</v>
      </c>
      <c r="F154" s="153">
        <v>2329224.6800000002</v>
      </c>
      <c r="G154" s="153">
        <v>513219</v>
      </c>
      <c r="H154" s="153">
        <v>586222.2947377126</v>
      </c>
      <c r="I154" s="153">
        <v>924804.61406807532</v>
      </c>
      <c r="J154" s="153">
        <v>422239.16431304347</v>
      </c>
      <c r="K154" s="153">
        <v>633239.01053459896</v>
      </c>
      <c r="L154" s="153">
        <v>-420682</v>
      </c>
      <c r="M154" s="153">
        <v>30091.19</v>
      </c>
      <c r="N154" s="153">
        <v>14445.077512945667</v>
      </c>
      <c r="O154" s="153">
        <v>-162031.68983566144</v>
      </c>
      <c r="P154" s="154">
        <v>-1656024.9366062284</v>
      </c>
      <c r="Q154" s="154">
        <v>-924.6370388644491</v>
      </c>
      <c r="R154" s="153">
        <v>16070616.74</v>
      </c>
      <c r="S154" s="153">
        <v>5228179.63</v>
      </c>
      <c r="T154" s="153">
        <v>879203.96601429873</v>
      </c>
      <c r="U154" s="153">
        <v>7132321.9398948792</v>
      </c>
      <c r="V154" s="153">
        <v>1408224.6723305294</v>
      </c>
      <c r="W154" s="153">
        <v>122628.19</v>
      </c>
      <c r="X154" s="155">
        <v>-1300058.3417602926</v>
      </c>
      <c r="Y154" s="155">
        <v>-725.8840545841947</v>
      </c>
      <c r="Z154" s="156">
        <v>-355966.5948459357</v>
      </c>
      <c r="AA154" s="157">
        <v>-198.75298428025445</v>
      </c>
      <c r="AB154" s="124"/>
      <c r="AC154" s="124"/>
      <c r="AD154" s="124"/>
      <c r="AE154" s="124"/>
    </row>
    <row r="155" spans="1:31" ht="15">
      <c r="A155" s="153">
        <v>491</v>
      </c>
      <c r="B155" s="153" t="s">
        <v>166</v>
      </c>
      <c r="C155" s="153">
        <v>10</v>
      </c>
      <c r="D155" s="153">
        <v>51980</v>
      </c>
      <c r="E155" s="153">
        <v>127095386.27886704</v>
      </c>
      <c r="F155" s="153">
        <v>91642115.980000004</v>
      </c>
      <c r="G155" s="153">
        <v>21509108</v>
      </c>
      <c r="H155" s="153">
        <v>13234109.423854101</v>
      </c>
      <c r="I155" s="153">
        <v>15415959.854735026</v>
      </c>
      <c r="J155" s="153">
        <v>8835308.4677305967</v>
      </c>
      <c r="K155" s="153">
        <v>-12130052.307945555</v>
      </c>
      <c r="L155" s="153">
        <v>1058135</v>
      </c>
      <c r="M155" s="153">
        <v>3285495.67</v>
      </c>
      <c r="N155" s="153">
        <v>531983.6421999312</v>
      </c>
      <c r="O155" s="153">
        <v>-4702628.2733990401</v>
      </c>
      <c r="P155" s="154">
        <v>11584149.17830804</v>
      </c>
      <c r="Q155" s="154">
        <v>222.85781412674183</v>
      </c>
      <c r="R155" s="153">
        <v>376036653.83000004</v>
      </c>
      <c r="S155" s="153">
        <v>202580698.49000001</v>
      </c>
      <c r="T155" s="153">
        <v>19848241.181829624</v>
      </c>
      <c r="U155" s="153">
        <v>104033650.33221558</v>
      </c>
      <c r="V155" s="153">
        <v>29466947.700485308</v>
      </c>
      <c r="W155" s="153">
        <v>25852738.670000002</v>
      </c>
      <c r="X155" s="155">
        <v>5745622.5445305109</v>
      </c>
      <c r="Y155" s="155">
        <v>110.53525480051002</v>
      </c>
      <c r="Z155" s="156">
        <v>5838526.633777529</v>
      </c>
      <c r="AA155" s="157">
        <v>112.3225593262318</v>
      </c>
      <c r="AB155" s="124"/>
      <c r="AC155" s="124"/>
      <c r="AD155" s="124"/>
      <c r="AE155" s="124"/>
    </row>
    <row r="156" spans="1:31" ht="15">
      <c r="A156" s="153">
        <v>494</v>
      </c>
      <c r="B156" s="153" t="s">
        <v>458</v>
      </c>
      <c r="C156" s="153">
        <v>17</v>
      </c>
      <c r="D156" s="153">
        <v>8882</v>
      </c>
      <c r="E156" s="153">
        <v>28418422.618930787</v>
      </c>
      <c r="F156" s="153">
        <v>13675331</v>
      </c>
      <c r="G156" s="153">
        <v>4082142</v>
      </c>
      <c r="H156" s="153">
        <v>920504.01593457768</v>
      </c>
      <c r="I156" s="153">
        <v>12989403.359351192</v>
      </c>
      <c r="J156" s="153">
        <v>1347344.4454076407</v>
      </c>
      <c r="K156" s="153">
        <v>-1684273.5612122244</v>
      </c>
      <c r="L156" s="153">
        <v>-9224</v>
      </c>
      <c r="M156" s="153">
        <v>-149419.41</v>
      </c>
      <c r="N156" s="153">
        <v>75358.738033050162</v>
      </c>
      <c r="O156" s="153">
        <v>-803554.14244575368</v>
      </c>
      <c r="P156" s="154">
        <v>2025189.8261376955</v>
      </c>
      <c r="Q156" s="154">
        <v>228.01056362730191</v>
      </c>
      <c r="R156" s="153">
        <v>64506283.82632</v>
      </c>
      <c r="S156" s="153">
        <v>29867343.559999999</v>
      </c>
      <c r="T156" s="153">
        <v>1380552.7166172883</v>
      </c>
      <c r="U156" s="153">
        <v>24788315.810552366</v>
      </c>
      <c r="V156" s="153">
        <v>4493575.7990081869</v>
      </c>
      <c r="W156" s="153">
        <v>3923498.59</v>
      </c>
      <c r="X156" s="155">
        <v>-52997.350142158568</v>
      </c>
      <c r="Y156" s="155">
        <v>-5.9668261812833334</v>
      </c>
      <c r="Z156" s="156">
        <v>2078187.176279854</v>
      </c>
      <c r="AA156" s="157">
        <v>233.97738980858523</v>
      </c>
      <c r="AB156" s="124"/>
      <c r="AC156" s="124"/>
      <c r="AD156" s="124"/>
      <c r="AE156" s="124"/>
    </row>
    <row r="157" spans="1:31" ht="15">
      <c r="A157" s="153">
        <v>495</v>
      </c>
      <c r="B157" s="153" t="s">
        <v>459</v>
      </c>
      <c r="C157" s="153">
        <v>13</v>
      </c>
      <c r="D157" s="153">
        <v>1477</v>
      </c>
      <c r="E157" s="153">
        <v>4615277.4863286158</v>
      </c>
      <c r="F157" s="153">
        <v>1977157.96</v>
      </c>
      <c r="G157" s="153">
        <v>478892</v>
      </c>
      <c r="H157" s="153">
        <v>930567.36676898401</v>
      </c>
      <c r="I157" s="153">
        <v>873321.19218334975</v>
      </c>
      <c r="J157" s="153">
        <v>335372.9538111873</v>
      </c>
      <c r="K157" s="153">
        <v>-8204.042889715327</v>
      </c>
      <c r="L157" s="153">
        <v>-388195</v>
      </c>
      <c r="M157" s="153">
        <v>5187.91</v>
      </c>
      <c r="N157" s="153">
        <v>12546.518898833119</v>
      </c>
      <c r="O157" s="153">
        <v>-133624.12389015741</v>
      </c>
      <c r="P157" s="154">
        <v>-532254.75144613301</v>
      </c>
      <c r="Q157" s="154">
        <v>-360.3620524347549</v>
      </c>
      <c r="R157" s="153">
        <v>12664479.040000001</v>
      </c>
      <c r="S157" s="153">
        <v>4284490.9000000004</v>
      </c>
      <c r="T157" s="153">
        <v>1395645.5202251109</v>
      </c>
      <c r="U157" s="153">
        <v>5261014.7884016288</v>
      </c>
      <c r="V157" s="153">
        <v>1118514.1216297441</v>
      </c>
      <c r="W157" s="153">
        <v>95884.91</v>
      </c>
      <c r="X157" s="155">
        <v>-508928.79974351637</v>
      </c>
      <c r="Y157" s="155">
        <v>-344.56926184395149</v>
      </c>
      <c r="Z157" s="156">
        <v>-23325.951702616643</v>
      </c>
      <c r="AA157" s="157">
        <v>-15.792790590803415</v>
      </c>
      <c r="AB157" s="124"/>
      <c r="AC157" s="124"/>
      <c r="AD157" s="124"/>
      <c r="AE157" s="124"/>
    </row>
    <row r="158" spans="1:31" ht="15">
      <c r="A158" s="153">
        <v>498</v>
      </c>
      <c r="B158" s="153" t="s">
        <v>460</v>
      </c>
      <c r="C158" s="153">
        <v>19</v>
      </c>
      <c r="D158" s="153">
        <v>2281</v>
      </c>
      <c r="E158" s="153">
        <v>8330266.852561472</v>
      </c>
      <c r="F158" s="153">
        <v>3678411.74</v>
      </c>
      <c r="G158" s="153">
        <v>1195613</v>
      </c>
      <c r="H158" s="153">
        <v>1075816.723359599</v>
      </c>
      <c r="I158" s="153">
        <v>2777023.7496504183</v>
      </c>
      <c r="J158" s="153">
        <v>451249.68529735203</v>
      </c>
      <c r="K158" s="153">
        <v>73354.581709996302</v>
      </c>
      <c r="L158" s="153">
        <v>153518</v>
      </c>
      <c r="M158" s="153">
        <v>219189.5</v>
      </c>
      <c r="N158" s="153">
        <v>23145.204254329099</v>
      </c>
      <c r="O158" s="153">
        <v>-206361.96790348616</v>
      </c>
      <c r="P158" s="154">
        <v>1110693.3638067357</v>
      </c>
      <c r="Q158" s="154">
        <v>486.93264524626733</v>
      </c>
      <c r="R158" s="153">
        <v>19923838.449999999</v>
      </c>
      <c r="S158" s="153">
        <v>8255149.3399999999</v>
      </c>
      <c r="T158" s="153">
        <v>1613487.4745858386</v>
      </c>
      <c r="U158" s="153">
        <v>8707001.4184687212</v>
      </c>
      <c r="V158" s="153">
        <v>1504978.6801538721</v>
      </c>
      <c r="W158" s="153">
        <v>1568320.5</v>
      </c>
      <c r="X158" s="155">
        <v>1725098.9632084332</v>
      </c>
      <c r="Y158" s="155">
        <v>756.29064586077743</v>
      </c>
      <c r="Z158" s="156">
        <v>-614405.59940169752</v>
      </c>
      <c r="AA158" s="157">
        <v>-269.3580006145101</v>
      </c>
      <c r="AB158" s="124"/>
      <c r="AC158" s="124"/>
      <c r="AD158" s="124"/>
      <c r="AE158" s="124"/>
    </row>
    <row r="159" spans="1:31" ht="15">
      <c r="A159" s="153">
        <v>499</v>
      </c>
      <c r="B159" s="153" t="s">
        <v>461</v>
      </c>
      <c r="C159" s="153">
        <v>15</v>
      </c>
      <c r="D159" s="153">
        <v>19662</v>
      </c>
      <c r="E159" s="153">
        <v>60486039.665288091</v>
      </c>
      <c r="F159" s="153">
        <v>32793462.539999999</v>
      </c>
      <c r="G159" s="153">
        <v>5059677</v>
      </c>
      <c r="H159" s="153">
        <v>3188543.164723319</v>
      </c>
      <c r="I159" s="153">
        <v>19786444.999655616</v>
      </c>
      <c r="J159" s="153">
        <v>2870551.6972954422</v>
      </c>
      <c r="K159" s="153">
        <v>1281107.2935538043</v>
      </c>
      <c r="L159" s="153">
        <v>-1255080</v>
      </c>
      <c r="M159" s="153">
        <v>-128182.79</v>
      </c>
      <c r="N159" s="153">
        <v>216102.91200998682</v>
      </c>
      <c r="O159" s="153">
        <v>-1778820.2599378978</v>
      </c>
      <c r="P159" s="154">
        <v>1547766.8920121789</v>
      </c>
      <c r="Q159" s="154">
        <v>78.718690469544242</v>
      </c>
      <c r="R159" s="153">
        <v>130687493.90000001</v>
      </c>
      <c r="S159" s="153">
        <v>78952273</v>
      </c>
      <c r="T159" s="153">
        <v>4782110.5089270147</v>
      </c>
      <c r="U159" s="153">
        <v>35278218.179145597</v>
      </c>
      <c r="V159" s="153">
        <v>9573677.8228718303</v>
      </c>
      <c r="W159" s="153">
        <v>3676414.21</v>
      </c>
      <c r="X159" s="155">
        <v>1575199.8209444433</v>
      </c>
      <c r="Y159" s="155">
        <v>80.113916231535114</v>
      </c>
      <c r="Z159" s="156">
        <v>-27432.928932264447</v>
      </c>
      <c r="AA159" s="157">
        <v>-1.3952257619908681</v>
      </c>
      <c r="AB159" s="124"/>
      <c r="AC159" s="124"/>
      <c r="AD159" s="124"/>
      <c r="AE159" s="124"/>
    </row>
    <row r="160" spans="1:31" ht="15">
      <c r="A160" s="153">
        <v>500</v>
      </c>
      <c r="B160" s="153" t="s">
        <v>462</v>
      </c>
      <c r="C160" s="153">
        <v>13</v>
      </c>
      <c r="D160" s="153">
        <v>10486</v>
      </c>
      <c r="E160" s="153">
        <v>30716775.218400631</v>
      </c>
      <c r="F160" s="153">
        <v>15267026.25</v>
      </c>
      <c r="G160" s="153">
        <v>2520288</v>
      </c>
      <c r="H160" s="153">
        <v>2189333.8529183818</v>
      </c>
      <c r="I160" s="153">
        <v>8396818.3287557121</v>
      </c>
      <c r="J160" s="153">
        <v>1064065.4764082972</v>
      </c>
      <c r="K160" s="153">
        <v>2704430.9146959009</v>
      </c>
      <c r="L160" s="153">
        <v>-626124</v>
      </c>
      <c r="M160" s="153">
        <v>38529.51</v>
      </c>
      <c r="N160" s="153">
        <v>121128.10408626296</v>
      </c>
      <c r="O160" s="153">
        <v>-948667.95065144938</v>
      </c>
      <c r="P160" s="154">
        <v>10053.267812471837</v>
      </c>
      <c r="Q160" s="154">
        <v>0.95873238722790743</v>
      </c>
      <c r="R160" s="153">
        <v>60080514.880000003</v>
      </c>
      <c r="S160" s="153">
        <v>40938585.799999997</v>
      </c>
      <c r="T160" s="153">
        <v>3283517.231763476</v>
      </c>
      <c r="U160" s="153">
        <v>11824294.065960072</v>
      </c>
      <c r="V160" s="153">
        <v>3548802.1564536197</v>
      </c>
      <c r="W160" s="153">
        <v>1932693.51</v>
      </c>
      <c r="X160" s="155">
        <v>1447377.8841771558</v>
      </c>
      <c r="Y160" s="155">
        <v>138.02955218168566</v>
      </c>
      <c r="Z160" s="156">
        <v>-1437324.616364684</v>
      </c>
      <c r="AA160" s="157">
        <v>-137.07081979445775</v>
      </c>
      <c r="AB160" s="124"/>
      <c r="AC160" s="124"/>
      <c r="AD160" s="124"/>
      <c r="AE160" s="124"/>
    </row>
    <row r="161" spans="1:31" ht="15">
      <c r="A161" s="153">
        <v>503</v>
      </c>
      <c r="B161" s="153" t="s">
        <v>463</v>
      </c>
      <c r="C161" s="153">
        <v>2</v>
      </c>
      <c r="D161" s="153">
        <v>7539</v>
      </c>
      <c r="E161" s="153">
        <v>17397350.891009916</v>
      </c>
      <c r="F161" s="153">
        <v>12036057.300000001</v>
      </c>
      <c r="G161" s="153">
        <v>1853944</v>
      </c>
      <c r="H161" s="153">
        <v>1112984.450935889</v>
      </c>
      <c r="I161" s="153">
        <v>4356769.5873166798</v>
      </c>
      <c r="J161" s="153">
        <v>1438059.243024745</v>
      </c>
      <c r="K161" s="153">
        <v>-628372.56171776121</v>
      </c>
      <c r="L161" s="153">
        <v>-273069</v>
      </c>
      <c r="M161" s="153">
        <v>-118841.17</v>
      </c>
      <c r="N161" s="153">
        <v>72638.043199045598</v>
      </c>
      <c r="O161" s="153">
        <v>-682052.99255781772</v>
      </c>
      <c r="P161" s="154">
        <v>1770766.0091908686</v>
      </c>
      <c r="Q161" s="154">
        <v>234.88075463468212</v>
      </c>
      <c r="R161" s="153">
        <v>49711127.199379995</v>
      </c>
      <c r="S161" s="153">
        <v>27530678.739999998</v>
      </c>
      <c r="T161" s="153">
        <v>1669230.8568934561</v>
      </c>
      <c r="U161" s="153">
        <v>15147900.933237664</v>
      </c>
      <c r="V161" s="153">
        <v>4796121.9078176655</v>
      </c>
      <c r="W161" s="153">
        <v>1462033.83</v>
      </c>
      <c r="X161" s="155">
        <v>894839.06856878102</v>
      </c>
      <c r="Y161" s="155">
        <v>118.69466355866574</v>
      </c>
      <c r="Z161" s="156">
        <v>875926.94062208757</v>
      </c>
      <c r="AA161" s="157">
        <v>116.1860910760164</v>
      </c>
      <c r="AB161" s="124"/>
      <c r="AC161" s="124"/>
      <c r="AD161" s="124"/>
      <c r="AE161" s="124"/>
    </row>
    <row r="162" spans="1:31" ht="15">
      <c r="A162" s="153">
        <v>504</v>
      </c>
      <c r="B162" s="153" t="s">
        <v>464</v>
      </c>
      <c r="C162" s="153">
        <v>34</v>
      </c>
      <c r="D162" s="153">
        <v>1764</v>
      </c>
      <c r="E162" s="153">
        <v>5342914.3340569586</v>
      </c>
      <c r="F162" s="153">
        <v>2726938.33</v>
      </c>
      <c r="G162" s="153">
        <v>411621</v>
      </c>
      <c r="H162" s="153">
        <v>418684.85643781308</v>
      </c>
      <c r="I162" s="153">
        <v>1403564.443172052</v>
      </c>
      <c r="J162" s="153">
        <v>396516.81656430673</v>
      </c>
      <c r="K162" s="153">
        <v>-480931.45170115703</v>
      </c>
      <c r="L162" s="153">
        <v>-500555</v>
      </c>
      <c r="M162" s="153">
        <v>78006.070000000007</v>
      </c>
      <c r="N162" s="153">
        <v>16308.150701360002</v>
      </c>
      <c r="O162" s="153">
        <v>-159589.00104416904</v>
      </c>
      <c r="P162" s="154">
        <v>-1032350.1199267525</v>
      </c>
      <c r="Q162" s="154">
        <v>-585.23249428954227</v>
      </c>
      <c r="R162" s="153">
        <v>13916352.218962749</v>
      </c>
      <c r="S162" s="153">
        <v>6121309.29</v>
      </c>
      <c r="T162" s="153">
        <v>627934.8117508085</v>
      </c>
      <c r="U162" s="153">
        <v>4621143.6105410429</v>
      </c>
      <c r="V162" s="153">
        <v>1322437.1665955535</v>
      </c>
      <c r="W162" s="153">
        <v>-10927.929999999993</v>
      </c>
      <c r="X162" s="155">
        <v>-1234455.2700753435</v>
      </c>
      <c r="Y162" s="155">
        <v>-699.80457487264368</v>
      </c>
      <c r="Z162" s="156">
        <v>202105.15014859103</v>
      </c>
      <c r="AA162" s="157">
        <v>114.5720805831015</v>
      </c>
      <c r="AB162" s="124"/>
      <c r="AC162" s="124"/>
      <c r="AD162" s="124"/>
      <c r="AE162" s="124"/>
    </row>
    <row r="163" spans="1:31" ht="15">
      <c r="A163" s="153">
        <v>505</v>
      </c>
      <c r="B163" s="153" t="s">
        <v>465</v>
      </c>
      <c r="C163" s="153">
        <v>35</v>
      </c>
      <c r="D163" s="153">
        <v>20912</v>
      </c>
      <c r="E163" s="153">
        <v>58652701.557855994</v>
      </c>
      <c r="F163" s="153">
        <v>35714695.009999998</v>
      </c>
      <c r="G163" s="153">
        <v>8509147</v>
      </c>
      <c r="H163" s="153">
        <v>3645628.1430319059</v>
      </c>
      <c r="I163" s="153">
        <v>14885151.861152273</v>
      </c>
      <c r="J163" s="153">
        <v>3164770.6125270398</v>
      </c>
      <c r="K163" s="153">
        <v>-689453.45907633426</v>
      </c>
      <c r="L163" s="153">
        <v>-2201441</v>
      </c>
      <c r="M163" s="153">
        <v>107150.69</v>
      </c>
      <c r="N163" s="153">
        <v>227996.29734396617</v>
      </c>
      <c r="O163" s="153">
        <v>-1891907.7039884713</v>
      </c>
      <c r="P163" s="154">
        <v>2819035.8931343853</v>
      </c>
      <c r="Q163" s="154">
        <v>134.80470032203451</v>
      </c>
      <c r="R163" s="153">
        <v>131790860.61</v>
      </c>
      <c r="S163" s="153">
        <v>84273151.75</v>
      </c>
      <c r="T163" s="153">
        <v>5467637.02223418</v>
      </c>
      <c r="U163" s="153">
        <v>27568192.97139148</v>
      </c>
      <c r="V163" s="153">
        <v>10554937.664482078</v>
      </c>
      <c r="W163" s="153">
        <v>6414856.6900000004</v>
      </c>
      <c r="X163" s="155">
        <v>2487915.4881077558</v>
      </c>
      <c r="Y163" s="155">
        <v>118.97071002810615</v>
      </c>
      <c r="Z163" s="156">
        <v>331120.40502662957</v>
      </c>
      <c r="AA163" s="157">
        <v>15.833990293928347</v>
      </c>
      <c r="AB163" s="124"/>
      <c r="AC163" s="124"/>
      <c r="AD163" s="124"/>
      <c r="AE163" s="124"/>
    </row>
    <row r="164" spans="1:31" ht="15">
      <c r="A164" s="153">
        <v>507</v>
      </c>
      <c r="B164" s="153" t="s">
        <v>466</v>
      </c>
      <c r="C164" s="153">
        <v>10</v>
      </c>
      <c r="D164" s="153">
        <v>5564</v>
      </c>
      <c r="E164" s="153">
        <v>12429591.639340002</v>
      </c>
      <c r="F164" s="153">
        <v>7514168.1100000003</v>
      </c>
      <c r="G164" s="153">
        <v>2854979</v>
      </c>
      <c r="H164" s="153">
        <v>2132279.6972681643</v>
      </c>
      <c r="I164" s="153">
        <v>880601.11862387066</v>
      </c>
      <c r="J164" s="153">
        <v>1128003.3488512365</v>
      </c>
      <c r="K164" s="153">
        <v>-778872.56072243082</v>
      </c>
      <c r="L164" s="153">
        <v>-35179</v>
      </c>
      <c r="M164" s="153">
        <v>247243.97</v>
      </c>
      <c r="N164" s="153">
        <v>52274.253740121858</v>
      </c>
      <c r="O164" s="153">
        <v>-503374.83095791191</v>
      </c>
      <c r="P164" s="154">
        <v>1062531.4674630482</v>
      </c>
      <c r="Q164" s="154">
        <v>190.96539674030342</v>
      </c>
      <c r="R164" s="153">
        <v>43775937.349999994</v>
      </c>
      <c r="S164" s="153">
        <v>17999569.440000001</v>
      </c>
      <c r="T164" s="153">
        <v>3197948.5995644704</v>
      </c>
      <c r="U164" s="153">
        <v>16649489.341040572</v>
      </c>
      <c r="V164" s="153">
        <v>3762043.601303855</v>
      </c>
      <c r="W164" s="153">
        <v>3067043.97</v>
      </c>
      <c r="X164" s="155">
        <v>900157.60190889984</v>
      </c>
      <c r="Y164" s="155">
        <v>161.78245900591298</v>
      </c>
      <c r="Z164" s="156">
        <v>162373.86555414833</v>
      </c>
      <c r="AA164" s="157">
        <v>29.182937734390425</v>
      </c>
      <c r="AB164" s="124"/>
      <c r="AC164" s="124"/>
      <c r="AD164" s="124"/>
      <c r="AE164" s="124"/>
    </row>
    <row r="165" spans="1:31" ht="15">
      <c r="A165" s="153">
        <v>508</v>
      </c>
      <c r="B165" s="153" t="s">
        <v>467</v>
      </c>
      <c r="C165" s="153">
        <v>6</v>
      </c>
      <c r="D165" s="153">
        <v>9360</v>
      </c>
      <c r="E165" s="153">
        <v>23702602.409191191</v>
      </c>
      <c r="F165" s="153">
        <v>16963264.09</v>
      </c>
      <c r="G165" s="153">
        <v>3178005</v>
      </c>
      <c r="H165" s="153">
        <v>2635817.570587798</v>
      </c>
      <c r="I165" s="153">
        <v>549117.47414105933</v>
      </c>
      <c r="J165" s="153">
        <v>1679739.0588825876</v>
      </c>
      <c r="K165" s="153">
        <v>-838485.16698789399</v>
      </c>
      <c r="L165" s="153">
        <v>-982561</v>
      </c>
      <c r="M165" s="153">
        <v>817898.66</v>
      </c>
      <c r="N165" s="153">
        <v>94527.626190551935</v>
      </c>
      <c r="O165" s="153">
        <v>-846798.78105069289</v>
      </c>
      <c r="P165" s="154">
        <v>-452077.87742778286</v>
      </c>
      <c r="Q165" s="154">
        <v>-48.298918528609278</v>
      </c>
      <c r="R165" s="153">
        <v>72340571.090000004</v>
      </c>
      <c r="S165" s="153">
        <v>36533758.350000001</v>
      </c>
      <c r="T165" s="153">
        <v>3953144.1955612171</v>
      </c>
      <c r="U165" s="153">
        <v>22148566.760554716</v>
      </c>
      <c r="V165" s="153">
        <v>5602156.7531381464</v>
      </c>
      <c r="W165" s="153">
        <v>3013342.66</v>
      </c>
      <c r="X165" s="155">
        <v>-1089602.3707459271</v>
      </c>
      <c r="Y165" s="155">
        <v>-116.41050969507768</v>
      </c>
      <c r="Z165" s="156">
        <v>637524.49331814423</v>
      </c>
      <c r="AA165" s="157">
        <v>68.111591166468401</v>
      </c>
      <c r="AB165" s="124"/>
      <c r="AC165" s="124"/>
      <c r="AD165" s="124"/>
      <c r="AE165" s="124"/>
    </row>
    <row r="166" spans="1:31" ht="15">
      <c r="A166" s="153">
        <v>529</v>
      </c>
      <c r="B166" s="153" t="s">
        <v>468</v>
      </c>
      <c r="C166" s="153">
        <v>2</v>
      </c>
      <c r="D166" s="153">
        <v>19850</v>
      </c>
      <c r="E166" s="153">
        <v>49063853.43104139</v>
      </c>
      <c r="F166" s="153">
        <v>29791997.600000001</v>
      </c>
      <c r="G166" s="153">
        <v>7261502</v>
      </c>
      <c r="H166" s="153">
        <v>7968518.4623660445</v>
      </c>
      <c r="I166" s="153">
        <v>4070144.3002463579</v>
      </c>
      <c r="J166" s="153">
        <v>2305097.3269123631</v>
      </c>
      <c r="K166" s="153">
        <v>4326281.6549169831</v>
      </c>
      <c r="L166" s="153">
        <v>-1086400</v>
      </c>
      <c r="M166" s="153">
        <v>3169960.9</v>
      </c>
      <c r="N166" s="153">
        <v>267005.91689718899</v>
      </c>
      <c r="O166" s="153">
        <v>-1795828.6115231041</v>
      </c>
      <c r="P166" s="154">
        <v>7214426.1187744513</v>
      </c>
      <c r="Q166" s="154">
        <v>363.44715963599253</v>
      </c>
      <c r="R166" s="153">
        <v>119959359.69000001</v>
      </c>
      <c r="S166" s="153">
        <v>84809940.769999996</v>
      </c>
      <c r="T166" s="153">
        <v>11951017.725289669</v>
      </c>
      <c r="U166" s="153">
        <v>14620872.467841715</v>
      </c>
      <c r="V166" s="153">
        <v>7687811.0848915074</v>
      </c>
      <c r="W166" s="153">
        <v>9345062.9000000004</v>
      </c>
      <c r="X166" s="155">
        <v>8455345.2580228895</v>
      </c>
      <c r="Y166" s="155">
        <v>425.96197773415059</v>
      </c>
      <c r="Z166" s="156">
        <v>-1240919.1392484382</v>
      </c>
      <c r="AA166" s="157">
        <v>-62.514818098158095</v>
      </c>
      <c r="AB166" s="124"/>
      <c r="AC166" s="124"/>
      <c r="AD166" s="124"/>
      <c r="AE166" s="124"/>
    </row>
    <row r="167" spans="1:31" ht="15">
      <c r="A167" s="153">
        <v>531</v>
      </c>
      <c r="B167" s="153" t="s">
        <v>469</v>
      </c>
      <c r="C167" s="153">
        <v>4</v>
      </c>
      <c r="D167" s="153">
        <v>5072</v>
      </c>
      <c r="E167" s="153">
        <v>11308254.546785753</v>
      </c>
      <c r="F167" s="153">
        <v>8585950.9900000002</v>
      </c>
      <c r="G167" s="153">
        <v>1575156</v>
      </c>
      <c r="H167" s="153">
        <v>593757.72202954034</v>
      </c>
      <c r="I167" s="153">
        <v>3123858.1010100087</v>
      </c>
      <c r="J167" s="153">
        <v>892457.54867764446</v>
      </c>
      <c r="K167" s="153">
        <v>-1124023.1332962476</v>
      </c>
      <c r="L167" s="153">
        <v>-213181</v>
      </c>
      <c r="M167" s="153">
        <v>96760.91</v>
      </c>
      <c r="N167" s="153">
        <v>49366.270607840277</v>
      </c>
      <c r="O167" s="153">
        <v>-458863.61297960626</v>
      </c>
      <c r="P167" s="154">
        <v>1812985.2492634263</v>
      </c>
      <c r="Q167" s="154">
        <v>357.44977311976072</v>
      </c>
      <c r="R167" s="153">
        <v>34588720.07</v>
      </c>
      <c r="S167" s="153">
        <v>19197694.890000001</v>
      </c>
      <c r="T167" s="153">
        <v>890505.44263853994</v>
      </c>
      <c r="U167" s="153">
        <v>10799487.129237399</v>
      </c>
      <c r="V167" s="153">
        <v>2976466.5272113886</v>
      </c>
      <c r="W167" s="153">
        <v>1458735.91</v>
      </c>
      <c r="X167" s="155">
        <v>734169.82908732444</v>
      </c>
      <c r="Y167" s="155">
        <v>144.74957198093935</v>
      </c>
      <c r="Z167" s="156">
        <v>1078815.4201761018</v>
      </c>
      <c r="AA167" s="157">
        <v>212.70020113882134</v>
      </c>
      <c r="AB167" s="124"/>
      <c r="AC167" s="124"/>
      <c r="AD167" s="124"/>
      <c r="AE167" s="124"/>
    </row>
    <row r="168" spans="1:31" ht="15">
      <c r="A168" s="153">
        <v>535</v>
      </c>
      <c r="B168" s="153" t="s">
        <v>470</v>
      </c>
      <c r="C168" s="153">
        <v>17</v>
      </c>
      <c r="D168" s="153">
        <v>10419</v>
      </c>
      <c r="E168" s="153">
        <v>33716207.195310645</v>
      </c>
      <c r="F168" s="153">
        <v>14731049.800000001</v>
      </c>
      <c r="G168" s="153">
        <v>2581916</v>
      </c>
      <c r="H168" s="153">
        <v>1386046.1918577107</v>
      </c>
      <c r="I168" s="153">
        <v>14607306.980716048</v>
      </c>
      <c r="J168" s="153">
        <v>1951961.086962169</v>
      </c>
      <c r="K168" s="153">
        <v>429892.18568179762</v>
      </c>
      <c r="L168" s="153">
        <v>-927929</v>
      </c>
      <c r="M168" s="153">
        <v>-974040.7</v>
      </c>
      <c r="N168" s="153">
        <v>79519.979226320967</v>
      </c>
      <c r="O168" s="153">
        <v>-942606.46365033858</v>
      </c>
      <c r="P168" s="154">
        <v>-793091.13451693952</v>
      </c>
      <c r="Q168" s="154">
        <v>-76.119698101251515</v>
      </c>
      <c r="R168" s="153">
        <v>80590554.323599994</v>
      </c>
      <c r="S168" s="153">
        <v>31609905.82</v>
      </c>
      <c r="T168" s="153">
        <v>2078763.1584458046</v>
      </c>
      <c r="U168" s="153">
        <v>38396467.565769553</v>
      </c>
      <c r="V168" s="153">
        <v>6510054.0035441034</v>
      </c>
      <c r="W168" s="153">
        <v>679946.3</v>
      </c>
      <c r="X168" s="155">
        <v>-1315417.4758405387</v>
      </c>
      <c r="Y168" s="155">
        <v>-126.25179727810142</v>
      </c>
      <c r="Z168" s="156">
        <v>522326.34132359922</v>
      </c>
      <c r="AA168" s="157">
        <v>50.132099176849913</v>
      </c>
      <c r="AB168" s="124"/>
      <c r="AC168" s="124"/>
      <c r="AD168" s="124"/>
      <c r="AE168" s="124"/>
    </row>
    <row r="169" spans="1:31" ht="15">
      <c r="A169" s="153">
        <v>536</v>
      </c>
      <c r="B169" s="153" t="s">
        <v>471</v>
      </c>
      <c r="C169" s="153">
        <v>6</v>
      </c>
      <c r="D169" s="153">
        <v>35346</v>
      </c>
      <c r="E169" s="153">
        <v>83388636.361372083</v>
      </c>
      <c r="F169" s="153">
        <v>61052400.119999997</v>
      </c>
      <c r="G169" s="153">
        <v>9778744</v>
      </c>
      <c r="H169" s="153">
        <v>6531936.3478544829</v>
      </c>
      <c r="I169" s="153">
        <v>19539015.544062998</v>
      </c>
      <c r="J169" s="153">
        <v>4309968.564386202</v>
      </c>
      <c r="K169" s="153">
        <v>-1472683.6671170155</v>
      </c>
      <c r="L169" s="153">
        <v>-1922232</v>
      </c>
      <c r="M169" s="153">
        <v>329302.8</v>
      </c>
      <c r="N169" s="153">
        <v>393487.91285956121</v>
      </c>
      <c r="O169" s="153">
        <v>-3197751.0379292513</v>
      </c>
      <c r="P169" s="154">
        <v>11953552.222744897</v>
      </c>
      <c r="Q169" s="154">
        <v>338.18684498231477</v>
      </c>
      <c r="R169" s="153">
        <v>206583750.16000003</v>
      </c>
      <c r="S169" s="153">
        <v>144737112.38</v>
      </c>
      <c r="T169" s="153">
        <v>9796461.8444887083</v>
      </c>
      <c r="U169" s="153">
        <v>40031255.952458531</v>
      </c>
      <c r="V169" s="153">
        <v>14374327.590412365</v>
      </c>
      <c r="W169" s="153">
        <v>8185814.7999999998</v>
      </c>
      <c r="X169" s="155">
        <v>10541222.4073596</v>
      </c>
      <c r="Y169" s="155">
        <v>298.22957073953489</v>
      </c>
      <c r="Z169" s="156">
        <v>1412329.8153852969</v>
      </c>
      <c r="AA169" s="157">
        <v>39.95727424277986</v>
      </c>
      <c r="AB169" s="124"/>
      <c r="AC169" s="124"/>
      <c r="AD169" s="124"/>
      <c r="AE169" s="124"/>
    </row>
    <row r="170" spans="1:31" ht="15">
      <c r="A170" s="153">
        <v>538</v>
      </c>
      <c r="B170" s="153" t="s">
        <v>472</v>
      </c>
      <c r="C170" s="153">
        <v>2</v>
      </c>
      <c r="D170" s="153">
        <v>4644</v>
      </c>
      <c r="E170" s="153">
        <v>14633747.433280643</v>
      </c>
      <c r="F170" s="153">
        <v>8062347.6799999997</v>
      </c>
      <c r="G170" s="153">
        <v>913365</v>
      </c>
      <c r="H170" s="153">
        <v>346390.46414268116</v>
      </c>
      <c r="I170" s="153">
        <v>4230231.2336015012</v>
      </c>
      <c r="J170" s="153">
        <v>796036.83807637822</v>
      </c>
      <c r="K170" s="153">
        <v>3898.6838013745478</v>
      </c>
      <c r="L170" s="153">
        <v>668912</v>
      </c>
      <c r="M170" s="153">
        <v>-47750.09</v>
      </c>
      <c r="N170" s="153">
        <v>46821.769216057612</v>
      </c>
      <c r="O170" s="153">
        <v>-420142.47213668993</v>
      </c>
      <c r="P170" s="154">
        <v>-33636.32657933794</v>
      </c>
      <c r="Q170" s="154">
        <v>-7.242964379702399</v>
      </c>
      <c r="R170" s="153">
        <v>31053416.193799999</v>
      </c>
      <c r="S170" s="153">
        <v>18235460.719999999</v>
      </c>
      <c r="T170" s="153">
        <v>519509.19062203134</v>
      </c>
      <c r="U170" s="153">
        <v>7797033.882263503</v>
      </c>
      <c r="V170" s="153">
        <v>2654890.4275304084</v>
      </c>
      <c r="W170" s="153">
        <v>1534526.91</v>
      </c>
      <c r="X170" s="155">
        <v>-311995.06338405609</v>
      </c>
      <c r="Y170" s="155">
        <v>-67.18239952283723</v>
      </c>
      <c r="Z170" s="156">
        <v>278358.73680471815</v>
      </c>
      <c r="AA170" s="157">
        <v>59.93943514313483</v>
      </c>
      <c r="AB170" s="124"/>
      <c r="AC170" s="124"/>
      <c r="AD170" s="124"/>
      <c r="AE170" s="124"/>
    </row>
    <row r="171" spans="1:31" ht="15">
      <c r="A171" s="153">
        <v>541</v>
      </c>
      <c r="B171" s="153" t="s">
        <v>473</v>
      </c>
      <c r="C171" s="153">
        <v>12</v>
      </c>
      <c r="D171" s="153">
        <v>9243</v>
      </c>
      <c r="E171" s="153">
        <v>28756949.798940785</v>
      </c>
      <c r="F171" s="153">
        <v>11650474.1</v>
      </c>
      <c r="G171" s="153">
        <v>2191811</v>
      </c>
      <c r="H171" s="153">
        <v>2804755.8833155315</v>
      </c>
      <c r="I171" s="153">
        <v>5687437.3935074266</v>
      </c>
      <c r="J171" s="153">
        <v>1968519.2471732125</v>
      </c>
      <c r="K171" s="153">
        <v>2447775.2254937352</v>
      </c>
      <c r="L171" s="153">
        <v>-962239</v>
      </c>
      <c r="M171" s="153">
        <v>674330.56</v>
      </c>
      <c r="N171" s="153">
        <v>74577.382203374029</v>
      </c>
      <c r="O171" s="153">
        <v>-836213.79628755921</v>
      </c>
      <c r="P171" s="154">
        <v>-3055721.8035350665</v>
      </c>
      <c r="Q171" s="154">
        <v>-330.5984857227163</v>
      </c>
      <c r="R171" s="153">
        <v>78730802.669143975</v>
      </c>
      <c r="S171" s="153">
        <v>26728120.27</v>
      </c>
      <c r="T171" s="153">
        <v>4206514.3520620763</v>
      </c>
      <c r="U171" s="153">
        <v>38068116.557303682</v>
      </c>
      <c r="V171" s="153">
        <v>6565277.7054371508</v>
      </c>
      <c r="W171" s="153">
        <v>1903902.56</v>
      </c>
      <c r="X171" s="155">
        <v>-1258871.2243410647</v>
      </c>
      <c r="Y171" s="155">
        <v>-136.19725460792651</v>
      </c>
      <c r="Z171" s="156">
        <v>-1796850.5791940019</v>
      </c>
      <c r="AA171" s="157">
        <v>-194.40123111478977</v>
      </c>
      <c r="AB171" s="124"/>
      <c r="AC171" s="124"/>
      <c r="AD171" s="124"/>
      <c r="AE171" s="124"/>
    </row>
    <row r="172" spans="1:31" ht="15">
      <c r="A172" s="153">
        <v>543</v>
      </c>
      <c r="B172" s="153" t="s">
        <v>474</v>
      </c>
      <c r="C172" s="153">
        <v>35</v>
      </c>
      <c r="D172" s="153">
        <v>44458</v>
      </c>
      <c r="E172" s="153">
        <v>118849207.11244771</v>
      </c>
      <c r="F172" s="153">
        <v>75043582.670000002</v>
      </c>
      <c r="G172" s="153">
        <v>12473530</v>
      </c>
      <c r="H172" s="153">
        <v>8163488.0380098596</v>
      </c>
      <c r="I172" s="153">
        <v>27833065.931889866</v>
      </c>
      <c r="J172" s="153">
        <v>5177628.6164690685</v>
      </c>
      <c r="K172" s="153">
        <v>5228666.4970605029</v>
      </c>
      <c r="L172" s="153">
        <v>-6734788</v>
      </c>
      <c r="M172" s="153">
        <v>1414572.74</v>
      </c>
      <c r="N172" s="153">
        <v>575671.80022784846</v>
      </c>
      <c r="O172" s="153">
        <v>-4022113.2700803103</v>
      </c>
      <c r="P172" s="154">
        <v>6304097.9111291319</v>
      </c>
      <c r="Q172" s="154">
        <v>141.79895431933807</v>
      </c>
      <c r="R172" s="153">
        <v>260160249.91000003</v>
      </c>
      <c r="S172" s="153">
        <v>198170151.94999999</v>
      </c>
      <c r="T172" s="153">
        <v>12243429.026765097</v>
      </c>
      <c r="U172" s="153">
        <v>35265104.029353917</v>
      </c>
      <c r="V172" s="153">
        <v>17268091.11546712</v>
      </c>
      <c r="W172" s="153">
        <v>7153314.7400000002</v>
      </c>
      <c r="X172" s="155">
        <v>9939840.9515861273</v>
      </c>
      <c r="Y172" s="155">
        <v>223.57823005052245</v>
      </c>
      <c r="Z172" s="156">
        <v>-3635743.0404569954</v>
      </c>
      <c r="AA172" s="157">
        <v>-81.779275731184384</v>
      </c>
      <c r="AB172" s="124"/>
      <c r="AC172" s="124"/>
      <c r="AD172" s="124"/>
      <c r="AE172" s="124"/>
    </row>
    <row r="173" spans="1:31" ht="15">
      <c r="A173" s="153">
        <v>545</v>
      </c>
      <c r="B173" s="153" t="s">
        <v>475</v>
      </c>
      <c r="C173" s="153">
        <v>15</v>
      </c>
      <c r="D173" s="153">
        <v>9584</v>
      </c>
      <c r="E173" s="153">
        <v>29528150.901850395</v>
      </c>
      <c r="F173" s="153">
        <v>13212457.93</v>
      </c>
      <c r="G173" s="153">
        <v>4152856</v>
      </c>
      <c r="H173" s="153">
        <v>2983764.5819153595</v>
      </c>
      <c r="I173" s="153">
        <v>10547114.542636201</v>
      </c>
      <c r="J173" s="153">
        <v>2121957.9720273744</v>
      </c>
      <c r="K173" s="153">
        <v>1843044.0596636354</v>
      </c>
      <c r="L173" s="153">
        <v>363744</v>
      </c>
      <c r="M173" s="153">
        <v>-364955.64</v>
      </c>
      <c r="N173" s="153">
        <v>81144.25425341849</v>
      </c>
      <c r="O173" s="153">
        <v>-867064.05102455569</v>
      </c>
      <c r="P173" s="154">
        <v>4545912.7476210371</v>
      </c>
      <c r="Q173" s="154">
        <v>474.32311640453224</v>
      </c>
      <c r="R173" s="153">
        <v>69484600.890000001</v>
      </c>
      <c r="S173" s="153">
        <v>29651724.57</v>
      </c>
      <c r="T173" s="153">
        <v>4474987.863173496</v>
      </c>
      <c r="U173" s="153">
        <v>30239191.998645641</v>
      </c>
      <c r="V173" s="153">
        <v>7077016.5877885977</v>
      </c>
      <c r="W173" s="153">
        <v>4151644.36</v>
      </c>
      <c r="X173" s="155">
        <v>6109964.4896077365</v>
      </c>
      <c r="Y173" s="155">
        <v>637.51716293903758</v>
      </c>
      <c r="Z173" s="156">
        <v>-1564051.7419866994</v>
      </c>
      <c r="AA173" s="157">
        <v>-163.19404653450536</v>
      </c>
      <c r="AB173" s="124"/>
      <c r="AC173" s="124"/>
      <c r="AD173" s="124"/>
      <c r="AE173" s="124"/>
    </row>
    <row r="174" spans="1:31" ht="15">
      <c r="A174" s="153">
        <v>560</v>
      </c>
      <c r="B174" s="153" t="s">
        <v>476</v>
      </c>
      <c r="C174" s="153">
        <v>7</v>
      </c>
      <c r="D174" s="153">
        <v>15735</v>
      </c>
      <c r="E174" s="153">
        <v>45607726.693165109</v>
      </c>
      <c r="F174" s="153">
        <v>24306652.469999999</v>
      </c>
      <c r="G174" s="153">
        <v>4554874</v>
      </c>
      <c r="H174" s="153">
        <v>2668607.7008662932</v>
      </c>
      <c r="I174" s="153">
        <v>10988587.987124622</v>
      </c>
      <c r="J174" s="153">
        <v>2812027.5711718397</v>
      </c>
      <c r="K174" s="153">
        <v>140866.56848570175</v>
      </c>
      <c r="L174" s="153">
        <v>-1909711</v>
      </c>
      <c r="M174" s="153">
        <v>776058.29</v>
      </c>
      <c r="N174" s="153">
        <v>148289.17754160392</v>
      </c>
      <c r="O174" s="153">
        <v>-1423544.7457086167</v>
      </c>
      <c r="P174" s="154">
        <v>-2545018.6736836582</v>
      </c>
      <c r="Q174" s="154">
        <v>-161.74252772060109</v>
      </c>
      <c r="R174" s="153">
        <v>106898135.03547975</v>
      </c>
      <c r="S174" s="153">
        <v>55740478.100000001</v>
      </c>
      <c r="T174" s="153">
        <v>4002322.148780955</v>
      </c>
      <c r="U174" s="153">
        <v>31780481.683280874</v>
      </c>
      <c r="V174" s="153">
        <v>9378491.9535839241</v>
      </c>
      <c r="W174" s="153">
        <v>3421221.29</v>
      </c>
      <c r="X174" s="155">
        <v>-2575139.8598339856</v>
      </c>
      <c r="Y174" s="155">
        <v>-163.6568071073394</v>
      </c>
      <c r="Z174" s="156">
        <v>30121.186150327325</v>
      </c>
      <c r="AA174" s="157">
        <v>1.914279386738311</v>
      </c>
      <c r="AB174" s="124"/>
      <c r="AC174" s="124"/>
      <c r="AD174" s="124"/>
      <c r="AE174" s="124"/>
    </row>
    <row r="175" spans="1:31" ht="15">
      <c r="A175" s="153">
        <v>561</v>
      </c>
      <c r="B175" s="153" t="s">
        <v>477</v>
      </c>
      <c r="C175" s="153">
        <v>2</v>
      </c>
      <c r="D175" s="153">
        <v>1317</v>
      </c>
      <c r="E175" s="153">
        <v>4201095.5885635298</v>
      </c>
      <c r="F175" s="153">
        <v>1784245.49</v>
      </c>
      <c r="G175" s="153">
        <v>427676</v>
      </c>
      <c r="H175" s="153">
        <v>490217.48042123462</v>
      </c>
      <c r="I175" s="153">
        <v>983055.97034078452</v>
      </c>
      <c r="J175" s="153">
        <v>285287.23308439273</v>
      </c>
      <c r="K175" s="153">
        <v>397799.26799250272</v>
      </c>
      <c r="L175" s="153">
        <v>-296983</v>
      </c>
      <c r="M175" s="153">
        <v>-27605.35</v>
      </c>
      <c r="N175" s="153">
        <v>11454.576090645269</v>
      </c>
      <c r="O175" s="153">
        <v>-119148.93105168403</v>
      </c>
      <c r="P175" s="154">
        <v>-265096.85168565344</v>
      </c>
      <c r="Q175" s="154">
        <v>-201.28842193291834</v>
      </c>
      <c r="R175" s="153">
        <v>9398208.1945199985</v>
      </c>
      <c r="S175" s="153">
        <v>4070368.92</v>
      </c>
      <c r="T175" s="153">
        <v>735217.94866011478</v>
      </c>
      <c r="U175" s="153">
        <v>3608072.0526811765</v>
      </c>
      <c r="V175" s="153">
        <v>951471.47466524527</v>
      </c>
      <c r="W175" s="153">
        <v>103087.65</v>
      </c>
      <c r="X175" s="155">
        <v>70009.851486537606</v>
      </c>
      <c r="Y175" s="155">
        <v>53.158581235032351</v>
      </c>
      <c r="Z175" s="156">
        <v>-335106.70317219105</v>
      </c>
      <c r="AA175" s="157">
        <v>-254.44700316795067</v>
      </c>
      <c r="AB175" s="124"/>
      <c r="AC175" s="124"/>
      <c r="AD175" s="124"/>
      <c r="AE175" s="124"/>
    </row>
    <row r="176" spans="1:31" ht="15">
      <c r="A176" s="153">
        <v>562</v>
      </c>
      <c r="B176" s="153" t="s">
        <v>187</v>
      </c>
      <c r="C176" s="153">
        <v>6</v>
      </c>
      <c r="D176" s="153">
        <v>8935</v>
      </c>
      <c r="E176" s="153">
        <v>24093215.631565951</v>
      </c>
      <c r="F176" s="153">
        <v>14687311.859999999</v>
      </c>
      <c r="G176" s="153">
        <v>3053702</v>
      </c>
      <c r="H176" s="153">
        <v>1773912.893196668</v>
      </c>
      <c r="I176" s="153">
        <v>4851618.2045474602</v>
      </c>
      <c r="J176" s="153">
        <v>1710905.5069268346</v>
      </c>
      <c r="K176" s="153">
        <v>-16000.239089872675</v>
      </c>
      <c r="L176" s="153">
        <v>-581202</v>
      </c>
      <c r="M176" s="153">
        <v>261227.9</v>
      </c>
      <c r="N176" s="153">
        <v>83041.987653151198</v>
      </c>
      <c r="O176" s="153">
        <v>-808349.05007349805</v>
      </c>
      <c r="P176" s="154">
        <v>922953.43159479275</v>
      </c>
      <c r="Q176" s="154">
        <v>103.2964109227524</v>
      </c>
      <c r="R176" s="153">
        <v>64210995.450000003</v>
      </c>
      <c r="S176" s="153">
        <v>32150580.309999999</v>
      </c>
      <c r="T176" s="153">
        <v>2660477.5442056824</v>
      </c>
      <c r="U176" s="153">
        <v>21739906.92005543</v>
      </c>
      <c r="V176" s="153">
        <v>5706101.0690478776</v>
      </c>
      <c r="W176" s="153">
        <v>2733727.9</v>
      </c>
      <c r="X176" s="155">
        <v>779798.29330898821</v>
      </c>
      <c r="Y176" s="155">
        <v>87.274571159371931</v>
      </c>
      <c r="Z176" s="156">
        <v>143155.13828580454</v>
      </c>
      <c r="AA176" s="157">
        <v>16.021839763380473</v>
      </c>
      <c r="AB176" s="124"/>
      <c r="AC176" s="124"/>
      <c r="AD176" s="124"/>
      <c r="AE176" s="124"/>
    </row>
    <row r="177" spans="1:31" ht="15">
      <c r="A177" s="153">
        <v>563</v>
      </c>
      <c r="B177" s="153" t="s">
        <v>478</v>
      </c>
      <c r="C177" s="153">
        <v>17</v>
      </c>
      <c r="D177" s="153">
        <v>7025</v>
      </c>
      <c r="E177" s="153">
        <v>23281197.446279183</v>
      </c>
      <c r="F177" s="153">
        <v>10855535.41</v>
      </c>
      <c r="G177" s="153">
        <v>2137059</v>
      </c>
      <c r="H177" s="153">
        <v>1197210.447535563</v>
      </c>
      <c r="I177" s="153">
        <v>6410666.6019456359</v>
      </c>
      <c r="J177" s="153">
        <v>1302524.839191502</v>
      </c>
      <c r="K177" s="153">
        <v>-676870.36458426912</v>
      </c>
      <c r="L177" s="153">
        <v>-388633</v>
      </c>
      <c r="M177" s="153">
        <v>-712100.26</v>
      </c>
      <c r="N177" s="153">
        <v>60842.477377197014</v>
      </c>
      <c r="O177" s="153">
        <v>-635551.43556422193</v>
      </c>
      <c r="P177" s="154">
        <v>-3730513.7303777821</v>
      </c>
      <c r="Q177" s="154">
        <v>-531.03398297192632</v>
      </c>
      <c r="R177" s="153">
        <v>60915088.86428</v>
      </c>
      <c r="S177" s="153">
        <v>23701589.870000001</v>
      </c>
      <c r="T177" s="153">
        <v>1795551.2492031218</v>
      </c>
      <c r="U177" s="153">
        <v>25189654.179884568</v>
      </c>
      <c r="V177" s="153">
        <v>4344096.3555738218</v>
      </c>
      <c r="W177" s="153">
        <v>1036325.74</v>
      </c>
      <c r="X177" s="155">
        <v>-4847871.4696184918</v>
      </c>
      <c r="Y177" s="155">
        <v>-690.0884654261198</v>
      </c>
      <c r="Z177" s="156">
        <v>1117357.7392407097</v>
      </c>
      <c r="AA177" s="157">
        <v>159.05448245419356</v>
      </c>
      <c r="AB177" s="124"/>
      <c r="AC177" s="124"/>
      <c r="AD177" s="124"/>
      <c r="AE177" s="124"/>
    </row>
    <row r="178" spans="1:31" ht="15">
      <c r="A178" s="153">
        <v>564</v>
      </c>
      <c r="B178" s="153" t="s">
        <v>189</v>
      </c>
      <c r="C178" s="153">
        <v>17</v>
      </c>
      <c r="D178" s="153">
        <v>211848</v>
      </c>
      <c r="E178" s="153">
        <v>518328143.82224488</v>
      </c>
      <c r="F178" s="153">
        <v>333884648.44999999</v>
      </c>
      <c r="G178" s="153">
        <v>63479458</v>
      </c>
      <c r="H178" s="153">
        <v>45488544.671757564</v>
      </c>
      <c r="I178" s="153">
        <v>118348006.72697836</v>
      </c>
      <c r="J178" s="153">
        <v>28631186.758485146</v>
      </c>
      <c r="K178" s="153">
        <v>-15371324.843892507</v>
      </c>
      <c r="L178" s="153">
        <v>9631</v>
      </c>
      <c r="M178" s="153">
        <v>15740524.710000001</v>
      </c>
      <c r="N178" s="153">
        <v>2304292.4929132727</v>
      </c>
      <c r="O178" s="153">
        <v>-19165879.077780683</v>
      </c>
      <c r="P178" s="154">
        <v>55020945.06621635</v>
      </c>
      <c r="Q178" s="154">
        <v>259.71897334983737</v>
      </c>
      <c r="R178" s="153">
        <v>1266451165.5437999</v>
      </c>
      <c r="S178" s="153">
        <v>820331186.26999998</v>
      </c>
      <c r="T178" s="153">
        <v>68222770.172058731</v>
      </c>
      <c r="U178" s="153">
        <v>249402691.69645357</v>
      </c>
      <c r="V178" s="153">
        <v>95488876.918839708</v>
      </c>
      <c r="W178" s="153">
        <v>79229613.710000008</v>
      </c>
      <c r="X178" s="155">
        <v>46223973.223551989</v>
      </c>
      <c r="Y178" s="155">
        <v>218.19405056244094</v>
      </c>
      <c r="Z178" s="156">
        <v>8796971.842664361</v>
      </c>
      <c r="AA178" s="157">
        <v>41.524922787396441</v>
      </c>
      <c r="AB178" s="124"/>
      <c r="AC178" s="124"/>
      <c r="AD178" s="124"/>
      <c r="AE178" s="124"/>
    </row>
    <row r="179" spans="1:31" ht="15">
      <c r="A179" s="153">
        <v>576</v>
      </c>
      <c r="B179" s="153" t="s">
        <v>479</v>
      </c>
      <c r="C179" s="153">
        <v>7</v>
      </c>
      <c r="D179" s="153">
        <v>2750</v>
      </c>
      <c r="E179" s="153">
        <v>6826188.8653343152</v>
      </c>
      <c r="F179" s="153">
        <v>3521658.34</v>
      </c>
      <c r="G179" s="153">
        <v>1514790</v>
      </c>
      <c r="H179" s="153">
        <v>982860.96653136169</v>
      </c>
      <c r="I179" s="153">
        <v>447203.33466567774</v>
      </c>
      <c r="J179" s="153">
        <v>629448.88798383507</v>
      </c>
      <c r="K179" s="153">
        <v>360555.22111072025</v>
      </c>
      <c r="L179" s="153">
        <v>-273557</v>
      </c>
      <c r="M179" s="153">
        <v>11225.05</v>
      </c>
      <c r="N179" s="153">
        <v>23127.957259897194</v>
      </c>
      <c r="O179" s="153">
        <v>-248792.37691126126</v>
      </c>
      <c r="P179" s="154">
        <v>142331.51530591492</v>
      </c>
      <c r="Q179" s="154">
        <v>51.756914656696331</v>
      </c>
      <c r="R179" s="153">
        <v>21728826.067325253</v>
      </c>
      <c r="S179" s="153">
        <v>8141042.21</v>
      </c>
      <c r="T179" s="153">
        <v>1474074.3700333866</v>
      </c>
      <c r="U179" s="153">
        <v>9310077.3839183338</v>
      </c>
      <c r="V179" s="153">
        <v>2099297.1020866297</v>
      </c>
      <c r="W179" s="153">
        <v>1252458.05</v>
      </c>
      <c r="X179" s="155">
        <v>548123.04871309921</v>
      </c>
      <c r="Y179" s="155">
        <v>199.3174722593088</v>
      </c>
      <c r="Z179" s="156">
        <v>-405791.5334071843</v>
      </c>
      <c r="AA179" s="157">
        <v>-147.56055760261248</v>
      </c>
      <c r="AB179" s="124"/>
      <c r="AC179" s="124"/>
      <c r="AD179" s="124"/>
      <c r="AE179" s="124"/>
    </row>
    <row r="180" spans="1:31" ht="15">
      <c r="A180" s="153">
        <v>577</v>
      </c>
      <c r="B180" s="153" t="s">
        <v>480</v>
      </c>
      <c r="C180" s="153">
        <v>2</v>
      </c>
      <c r="D180" s="153">
        <v>11138</v>
      </c>
      <c r="E180" s="153">
        <v>30738046.181233905</v>
      </c>
      <c r="F180" s="153">
        <v>18370926.870000001</v>
      </c>
      <c r="G180" s="153">
        <v>2514858</v>
      </c>
      <c r="H180" s="153">
        <v>1983175.1400244888</v>
      </c>
      <c r="I180" s="153">
        <v>7835940.1495970683</v>
      </c>
      <c r="J180" s="153">
        <v>1609314.53374825</v>
      </c>
      <c r="K180" s="153">
        <v>318668.26495609211</v>
      </c>
      <c r="L180" s="153">
        <v>80242</v>
      </c>
      <c r="M180" s="153">
        <v>608357.85</v>
      </c>
      <c r="N180" s="153">
        <v>120648.24889044922</v>
      </c>
      <c r="O180" s="153">
        <v>-1007654.3614682284</v>
      </c>
      <c r="P180" s="154">
        <v>1696430.5145142116</v>
      </c>
      <c r="Q180" s="154">
        <v>152.31015572941385</v>
      </c>
      <c r="R180" s="153">
        <v>69189657.989999995</v>
      </c>
      <c r="S180" s="153">
        <v>44039486.380000003</v>
      </c>
      <c r="T180" s="153">
        <v>2974324.6957037356</v>
      </c>
      <c r="U180" s="153">
        <v>15054631.744087966</v>
      </c>
      <c r="V180" s="153">
        <v>5367281.4449874097</v>
      </c>
      <c r="W180" s="153">
        <v>3203457.85</v>
      </c>
      <c r="X180" s="155">
        <v>1449524.1247791201</v>
      </c>
      <c r="Y180" s="155">
        <v>130.14222704068234</v>
      </c>
      <c r="Z180" s="156">
        <v>246906.38973509148</v>
      </c>
      <c r="AA180" s="157">
        <v>22.167928688731504</v>
      </c>
      <c r="AB180" s="124"/>
      <c r="AC180" s="124"/>
      <c r="AD180" s="124"/>
      <c r="AE180" s="124"/>
    </row>
    <row r="181" spans="1:31" ht="15">
      <c r="A181" s="153">
        <v>578</v>
      </c>
      <c r="B181" s="153" t="s">
        <v>481</v>
      </c>
      <c r="C181" s="153">
        <v>18</v>
      </c>
      <c r="D181" s="153">
        <v>3100</v>
      </c>
      <c r="E181" s="153">
        <v>8503356.2800663598</v>
      </c>
      <c r="F181" s="153">
        <v>4530792.78</v>
      </c>
      <c r="G181" s="153">
        <v>1337755</v>
      </c>
      <c r="H181" s="153">
        <v>588494.61191095808</v>
      </c>
      <c r="I181" s="153">
        <v>2201329.2591393837</v>
      </c>
      <c r="J181" s="153">
        <v>686559.97341075726</v>
      </c>
      <c r="K181" s="153">
        <v>-339947.67822727212</v>
      </c>
      <c r="L181" s="153">
        <v>-27899</v>
      </c>
      <c r="M181" s="153">
        <v>-454295</v>
      </c>
      <c r="N181" s="153">
        <v>25327.344508322632</v>
      </c>
      <c r="O181" s="153">
        <v>-280456.86124542181</v>
      </c>
      <c r="P181" s="154">
        <v>-235695.8505696319</v>
      </c>
      <c r="Q181" s="154">
        <v>-76.030919538590936</v>
      </c>
      <c r="R181" s="153">
        <v>25935133.47418005</v>
      </c>
      <c r="S181" s="153">
        <v>9833272.5199999996</v>
      </c>
      <c r="T181" s="153">
        <v>882611.93989842688</v>
      </c>
      <c r="U181" s="153">
        <v>11537100.848089065</v>
      </c>
      <c r="V181" s="153">
        <v>2289770.2896996615</v>
      </c>
      <c r="W181" s="153">
        <v>855561</v>
      </c>
      <c r="X181" s="155">
        <v>-536816.87649289519</v>
      </c>
      <c r="Y181" s="155">
        <v>-173.16673435254683</v>
      </c>
      <c r="Z181" s="156">
        <v>301121.02592326328</v>
      </c>
      <c r="AA181" s="157">
        <v>97.135814813955903</v>
      </c>
      <c r="AB181" s="124"/>
      <c r="AC181" s="124"/>
      <c r="AD181" s="124"/>
      <c r="AE181" s="124"/>
    </row>
    <row r="182" spans="1:31" ht="15">
      <c r="A182" s="153">
        <v>580</v>
      </c>
      <c r="B182" s="153" t="s">
        <v>482</v>
      </c>
      <c r="C182" s="153">
        <v>9</v>
      </c>
      <c r="D182" s="153">
        <v>4438</v>
      </c>
      <c r="E182" s="153">
        <v>11177912.704165757</v>
      </c>
      <c r="F182" s="153">
        <v>6333459.4000000004</v>
      </c>
      <c r="G182" s="153">
        <v>1363039</v>
      </c>
      <c r="H182" s="153">
        <v>1064703.8892105988</v>
      </c>
      <c r="I182" s="153">
        <v>1420300.7109251353</v>
      </c>
      <c r="J182" s="153">
        <v>1012751.7011421002</v>
      </c>
      <c r="K182" s="153">
        <v>-343148.19433849578</v>
      </c>
      <c r="L182" s="153">
        <v>-308852</v>
      </c>
      <c r="M182" s="153">
        <v>-126232.17</v>
      </c>
      <c r="N182" s="153">
        <v>38465.411653313204</v>
      </c>
      <c r="O182" s="153">
        <v>-401505.66135715548</v>
      </c>
      <c r="P182" s="154">
        <v>-1124930.6169302575</v>
      </c>
      <c r="Q182" s="154">
        <v>-253.47693035832751</v>
      </c>
      <c r="R182" s="153">
        <v>36791289.039999999</v>
      </c>
      <c r="S182" s="153">
        <v>14301065.51</v>
      </c>
      <c r="T182" s="153">
        <v>1596820.6778004458</v>
      </c>
      <c r="U182" s="153">
        <v>15456110.167144036</v>
      </c>
      <c r="V182" s="153">
        <v>3377663.7816468976</v>
      </c>
      <c r="W182" s="153">
        <v>927954.83</v>
      </c>
      <c r="X182" s="155">
        <v>-1131674.0734086186</v>
      </c>
      <c r="Y182" s="155">
        <v>-254.99641131334351</v>
      </c>
      <c r="Z182" s="156">
        <v>6743.4564783610404</v>
      </c>
      <c r="AA182" s="157">
        <v>1.5194809550160073</v>
      </c>
      <c r="AB182" s="124"/>
      <c r="AC182" s="124"/>
      <c r="AD182" s="124"/>
      <c r="AE182" s="124"/>
    </row>
    <row r="183" spans="1:31" ht="15">
      <c r="A183" s="153">
        <v>581</v>
      </c>
      <c r="B183" s="153" t="s">
        <v>483</v>
      </c>
      <c r="C183" s="153">
        <v>6</v>
      </c>
      <c r="D183" s="153">
        <v>6240</v>
      </c>
      <c r="E183" s="153">
        <v>17390853.701248918</v>
      </c>
      <c r="F183" s="153">
        <v>9338686.9299999997</v>
      </c>
      <c r="G183" s="153">
        <v>2035809</v>
      </c>
      <c r="H183" s="153">
        <v>2062361.1634701993</v>
      </c>
      <c r="I183" s="153">
        <v>3328170.5478133834</v>
      </c>
      <c r="J183" s="153">
        <v>1235397.0917646484</v>
      </c>
      <c r="K183" s="153">
        <v>-642821.91530367744</v>
      </c>
      <c r="L183" s="153">
        <v>-360824</v>
      </c>
      <c r="M183" s="153">
        <v>-579460.99</v>
      </c>
      <c r="N183" s="153">
        <v>54092.236808233378</v>
      </c>
      <c r="O183" s="153">
        <v>-564532.52070046193</v>
      </c>
      <c r="P183" s="154">
        <v>-1483976.1573965941</v>
      </c>
      <c r="Q183" s="154">
        <v>-237.81669189047983</v>
      </c>
      <c r="R183" s="153">
        <v>49047346.659999996</v>
      </c>
      <c r="S183" s="153">
        <v>20260752.789999999</v>
      </c>
      <c r="T183" s="153">
        <v>3093086.2414370305</v>
      </c>
      <c r="U183" s="153">
        <v>18455188.372585651</v>
      </c>
      <c r="V183" s="153">
        <v>4120216.2465880457</v>
      </c>
      <c r="W183" s="153">
        <v>1095524.01</v>
      </c>
      <c r="X183" s="155">
        <v>-2022578.9993892759</v>
      </c>
      <c r="Y183" s="155">
        <v>-324.13124990212754</v>
      </c>
      <c r="Z183" s="156">
        <v>538602.84199268185</v>
      </c>
      <c r="AA183" s="157">
        <v>86.314558011647733</v>
      </c>
      <c r="AB183" s="124"/>
      <c r="AC183" s="124"/>
      <c r="AD183" s="124"/>
      <c r="AE183" s="124"/>
    </row>
    <row r="184" spans="1:31" ht="15">
      <c r="A184" s="153">
        <v>583</v>
      </c>
      <c r="B184" s="153" t="s">
        <v>484</v>
      </c>
      <c r="C184" s="153">
        <v>19</v>
      </c>
      <c r="D184" s="153">
        <v>947</v>
      </c>
      <c r="E184" s="153">
        <v>2508728.8437079312</v>
      </c>
      <c r="F184" s="153">
        <v>1444403.51</v>
      </c>
      <c r="G184" s="153">
        <v>2066306</v>
      </c>
      <c r="H184" s="153">
        <v>302495.6170663641</v>
      </c>
      <c r="I184" s="153">
        <v>778013.54954019852</v>
      </c>
      <c r="J184" s="153">
        <v>194648.58204048802</v>
      </c>
      <c r="K184" s="153">
        <v>-506479.02569193224</v>
      </c>
      <c r="L184" s="153">
        <v>-156686</v>
      </c>
      <c r="M184" s="153">
        <v>16383.91</v>
      </c>
      <c r="N184" s="153">
        <v>8507.0555220624974</v>
      </c>
      <c r="O184" s="153">
        <v>-85675.047612714334</v>
      </c>
      <c r="P184" s="154">
        <v>1553189.3071565358</v>
      </c>
      <c r="Q184" s="154">
        <v>1640.1154246637125</v>
      </c>
      <c r="R184" s="153">
        <v>8995205.3499999996</v>
      </c>
      <c r="S184" s="153">
        <v>3173031.19</v>
      </c>
      <c r="T184" s="153">
        <v>453676.61485082813</v>
      </c>
      <c r="U184" s="153">
        <v>4691561.9957051016</v>
      </c>
      <c r="V184" s="153">
        <v>649179.32496746571</v>
      </c>
      <c r="W184" s="153">
        <v>1926003.91</v>
      </c>
      <c r="X184" s="155">
        <v>1898247.6855233964</v>
      </c>
      <c r="Y184" s="155">
        <v>2004.4854123795103</v>
      </c>
      <c r="Z184" s="156">
        <v>-345058.37836686056</v>
      </c>
      <c r="AA184" s="157">
        <v>-364.36998771579783</v>
      </c>
      <c r="AB184" s="124"/>
      <c r="AC184" s="124"/>
      <c r="AD184" s="124"/>
      <c r="AE184" s="124"/>
    </row>
    <row r="185" spans="1:31" ht="15">
      <c r="A185" s="153">
        <v>584</v>
      </c>
      <c r="B185" s="153" t="s">
        <v>485</v>
      </c>
      <c r="C185" s="153">
        <v>16</v>
      </c>
      <c r="D185" s="153">
        <v>2653</v>
      </c>
      <c r="E185" s="153">
        <v>10461674.348671179</v>
      </c>
      <c r="F185" s="153">
        <v>3060016.06</v>
      </c>
      <c r="G185" s="153">
        <v>859003</v>
      </c>
      <c r="H185" s="153">
        <v>621845.92173426284</v>
      </c>
      <c r="I185" s="153">
        <v>5525774.1407506019</v>
      </c>
      <c r="J185" s="153">
        <v>531683.76091442816</v>
      </c>
      <c r="K185" s="153">
        <v>-416568.57535737439</v>
      </c>
      <c r="L185" s="153">
        <v>241881</v>
      </c>
      <c r="M185" s="153">
        <v>-374208.34</v>
      </c>
      <c r="N185" s="153">
        <v>18138.841552757196</v>
      </c>
      <c r="O185" s="153">
        <v>-240016.79125293679</v>
      </c>
      <c r="P185" s="154">
        <v>-634125.33032944053</v>
      </c>
      <c r="Q185" s="154">
        <v>-239.02198655463269</v>
      </c>
      <c r="R185" s="153">
        <v>22943534.390000001</v>
      </c>
      <c r="S185" s="153">
        <v>6757380.1100000003</v>
      </c>
      <c r="T185" s="153">
        <v>932631.53849035816</v>
      </c>
      <c r="U185" s="153">
        <v>11667265.84597639</v>
      </c>
      <c r="V185" s="153">
        <v>1773237.1918064989</v>
      </c>
      <c r="W185" s="153">
        <v>726675.65999999992</v>
      </c>
      <c r="X185" s="155">
        <v>-1086344.0437267534</v>
      </c>
      <c r="Y185" s="155">
        <v>-409.47758904136958</v>
      </c>
      <c r="Z185" s="156">
        <v>452218.71339731291</v>
      </c>
      <c r="AA185" s="157">
        <v>170.45560248673686</v>
      </c>
      <c r="AB185" s="124"/>
      <c r="AC185" s="124"/>
      <c r="AD185" s="124"/>
      <c r="AE185" s="124"/>
    </row>
    <row r="186" spans="1:31" ht="15">
      <c r="A186" s="153">
        <v>588</v>
      </c>
      <c r="B186" s="153" t="s">
        <v>486</v>
      </c>
      <c r="C186" s="153">
        <v>10</v>
      </c>
      <c r="D186" s="153">
        <v>1600</v>
      </c>
      <c r="E186" s="153">
        <v>4193491.9033654425</v>
      </c>
      <c r="F186" s="153">
        <v>2116038.12</v>
      </c>
      <c r="G186" s="153">
        <v>941898</v>
      </c>
      <c r="H186" s="153">
        <v>655443.81864781352</v>
      </c>
      <c r="I186" s="153">
        <v>419008.31234798656</v>
      </c>
      <c r="J186" s="153">
        <v>387658.98398264812</v>
      </c>
      <c r="K186" s="153">
        <v>-632824.65545089915</v>
      </c>
      <c r="L186" s="153">
        <v>-353048</v>
      </c>
      <c r="M186" s="153">
        <v>106662.45</v>
      </c>
      <c r="N186" s="153">
        <v>13391.665535309145</v>
      </c>
      <c r="O186" s="153">
        <v>-144751.92838473382</v>
      </c>
      <c r="P186" s="154">
        <v>-684015.1366873174</v>
      </c>
      <c r="Q186" s="154">
        <v>-427.50946042957338</v>
      </c>
      <c r="R186" s="153">
        <v>14138253.119999999</v>
      </c>
      <c r="S186" s="153">
        <v>4747624.58</v>
      </c>
      <c r="T186" s="153">
        <v>983020.9632551563</v>
      </c>
      <c r="U186" s="153">
        <v>5360933.760418538</v>
      </c>
      <c r="V186" s="153">
        <v>1292895.0979313189</v>
      </c>
      <c r="W186" s="153">
        <v>695512.45</v>
      </c>
      <c r="X186" s="155">
        <v>-1058266.2683949862</v>
      </c>
      <c r="Y186" s="155">
        <v>-661.41641774686639</v>
      </c>
      <c r="Z186" s="156">
        <v>374251.13170766877</v>
      </c>
      <c r="AA186" s="157">
        <v>233.90695731729298</v>
      </c>
      <c r="AB186" s="124"/>
      <c r="AC186" s="124"/>
      <c r="AD186" s="124"/>
      <c r="AE186" s="124"/>
    </row>
    <row r="187" spans="1:31" ht="15">
      <c r="A187" s="153">
        <v>592</v>
      </c>
      <c r="B187" s="153" t="s">
        <v>487</v>
      </c>
      <c r="C187" s="153">
        <v>13</v>
      </c>
      <c r="D187" s="153">
        <v>3651</v>
      </c>
      <c r="E187" s="153">
        <v>12298813.561903201</v>
      </c>
      <c r="F187" s="153">
        <v>5536763.9699999997</v>
      </c>
      <c r="G187" s="153">
        <v>1084919</v>
      </c>
      <c r="H187" s="153">
        <v>1034458.9994905295</v>
      </c>
      <c r="I187" s="153">
        <v>3563856.7121611363</v>
      </c>
      <c r="J187" s="153">
        <v>700478.59328419995</v>
      </c>
      <c r="K187" s="153">
        <v>-424131.91293204128</v>
      </c>
      <c r="L187" s="153">
        <v>-165857</v>
      </c>
      <c r="M187" s="153">
        <v>-290718.55</v>
      </c>
      <c r="N187" s="153">
        <v>32272.094089695587</v>
      </c>
      <c r="O187" s="153">
        <v>-330305.80658291449</v>
      </c>
      <c r="P187" s="154">
        <v>-1557077.4623925984</v>
      </c>
      <c r="Q187" s="154">
        <v>-426.4797212798133</v>
      </c>
      <c r="R187" s="153">
        <v>27450544.77</v>
      </c>
      <c r="S187" s="153">
        <v>12150945.1</v>
      </c>
      <c r="T187" s="153">
        <v>1551460.0232633345</v>
      </c>
      <c r="U187" s="153">
        <v>8864301.2029203698</v>
      </c>
      <c r="V187" s="153">
        <v>2336190.767872171</v>
      </c>
      <c r="W187" s="153">
        <v>628343.44999999995</v>
      </c>
      <c r="X187" s="155">
        <v>-1919304.2259441242</v>
      </c>
      <c r="Y187" s="155">
        <v>-525.6927488206311</v>
      </c>
      <c r="Z187" s="156">
        <v>362226.76355152577</v>
      </c>
      <c r="AA187" s="157">
        <v>99.213027540817791</v>
      </c>
      <c r="AB187" s="124"/>
      <c r="AC187" s="124"/>
      <c r="AD187" s="124"/>
      <c r="AE187" s="124"/>
    </row>
    <row r="188" spans="1:31" ht="15">
      <c r="A188" s="153">
        <v>593</v>
      </c>
      <c r="B188" s="153" t="s">
        <v>488</v>
      </c>
      <c r="C188" s="153">
        <v>10</v>
      </c>
      <c r="D188" s="153">
        <v>17077</v>
      </c>
      <c r="E188" s="153">
        <v>41669233.065786019</v>
      </c>
      <c r="F188" s="153">
        <v>27710781.510000002</v>
      </c>
      <c r="G188" s="153">
        <v>4855378</v>
      </c>
      <c r="H188" s="153">
        <v>4140621.1513442653</v>
      </c>
      <c r="I188" s="153">
        <v>4222742.5045052171</v>
      </c>
      <c r="J188" s="153">
        <v>3313749.6288933894</v>
      </c>
      <c r="K188" s="153">
        <v>-1530435.8362038138</v>
      </c>
      <c r="L188" s="153">
        <v>-1963133</v>
      </c>
      <c r="M188" s="153">
        <v>1455958.26</v>
      </c>
      <c r="N188" s="153">
        <v>158843.54328366066</v>
      </c>
      <c r="O188" s="153">
        <v>-1544955.4256413123</v>
      </c>
      <c r="P188" s="154">
        <v>-849682.72960460931</v>
      </c>
      <c r="Q188" s="154">
        <v>-49.755971751748511</v>
      </c>
      <c r="R188" s="153">
        <v>131191721.67</v>
      </c>
      <c r="S188" s="153">
        <v>60741129.460000001</v>
      </c>
      <c r="T188" s="153">
        <v>6210017.2079831576</v>
      </c>
      <c r="U188" s="153">
        <v>46281380.653800882</v>
      </c>
      <c r="V188" s="153">
        <v>11051802.816363364</v>
      </c>
      <c r="W188" s="153">
        <v>4348203.26</v>
      </c>
      <c r="X188" s="155">
        <v>-2559188.2718525827</v>
      </c>
      <c r="Y188" s="155">
        <v>-149.8617012269475</v>
      </c>
      <c r="Z188" s="156">
        <v>1709505.5422479734</v>
      </c>
      <c r="AA188" s="157">
        <v>100.105729475199</v>
      </c>
      <c r="AB188" s="124"/>
      <c r="AC188" s="124"/>
      <c r="AD188" s="124"/>
      <c r="AE188" s="124"/>
    </row>
    <row r="189" spans="1:31" ht="15">
      <c r="A189" s="153">
        <v>595</v>
      </c>
      <c r="B189" s="153" t="s">
        <v>489</v>
      </c>
      <c r="C189" s="153">
        <v>11</v>
      </c>
      <c r="D189" s="153">
        <v>4140</v>
      </c>
      <c r="E189" s="153">
        <v>12993427.396428272</v>
      </c>
      <c r="F189" s="153">
        <v>5118656.7300000004</v>
      </c>
      <c r="G189" s="153">
        <v>1228969</v>
      </c>
      <c r="H189" s="153">
        <v>1432566.5510763305</v>
      </c>
      <c r="I189" s="153">
        <v>3595948.4537519137</v>
      </c>
      <c r="J189" s="153">
        <v>951056.2254325375</v>
      </c>
      <c r="K189" s="153">
        <v>974846.03260942991</v>
      </c>
      <c r="L189" s="153">
        <v>17472</v>
      </c>
      <c r="M189" s="153">
        <v>633451.72</v>
      </c>
      <c r="N189" s="153">
        <v>30400.583313893283</v>
      </c>
      <c r="O189" s="153">
        <v>-374545.61469549878</v>
      </c>
      <c r="P189" s="154">
        <v>615394.28506033495</v>
      </c>
      <c r="Q189" s="154">
        <v>148.64596257496012</v>
      </c>
      <c r="R189" s="153">
        <v>37118423.149999999</v>
      </c>
      <c r="S189" s="153">
        <v>11120323.26</v>
      </c>
      <c r="T189" s="153">
        <v>2148533.4225462517</v>
      </c>
      <c r="U189" s="153">
        <v>19763645.01426987</v>
      </c>
      <c r="V189" s="153">
        <v>3171901.0329290587</v>
      </c>
      <c r="W189" s="153">
        <v>1879892.72</v>
      </c>
      <c r="X189" s="155">
        <v>965872.29974517971</v>
      </c>
      <c r="Y189" s="155">
        <v>233.30248786115453</v>
      </c>
      <c r="Z189" s="156">
        <v>-350478.01468484476</v>
      </c>
      <c r="AA189" s="157">
        <v>-84.65652528619438</v>
      </c>
      <c r="AB189" s="124"/>
      <c r="AC189" s="124"/>
      <c r="AD189" s="124"/>
      <c r="AE189" s="124"/>
    </row>
    <row r="190" spans="1:31" ht="15">
      <c r="A190" s="153">
        <v>598</v>
      </c>
      <c r="B190" s="153" t="s">
        <v>490</v>
      </c>
      <c r="C190" s="153">
        <v>15</v>
      </c>
      <c r="D190" s="153">
        <v>19207</v>
      </c>
      <c r="E190" s="153">
        <v>51929858.710901529</v>
      </c>
      <c r="F190" s="153">
        <v>32003888.359999999</v>
      </c>
      <c r="G190" s="153">
        <v>6963377</v>
      </c>
      <c r="H190" s="153">
        <v>7027962.4243934974</v>
      </c>
      <c r="I190" s="153">
        <v>11007485.245612307</v>
      </c>
      <c r="J190" s="153">
        <v>2992948.4784067981</v>
      </c>
      <c r="K190" s="153">
        <v>-7093329.5605406025</v>
      </c>
      <c r="L190" s="153">
        <v>2229776</v>
      </c>
      <c r="M190" s="153">
        <v>631533</v>
      </c>
      <c r="N190" s="153">
        <v>206466.14578961662</v>
      </c>
      <c r="O190" s="153">
        <v>-1737656.4303034891</v>
      </c>
      <c r="P190" s="154">
        <v>2302591.9524565935</v>
      </c>
      <c r="Q190" s="154">
        <v>119.88295686242482</v>
      </c>
      <c r="R190" s="153">
        <v>144220955</v>
      </c>
      <c r="S190" s="153">
        <v>74114395.719999999</v>
      </c>
      <c r="T190" s="153">
        <v>10540391.40440887</v>
      </c>
      <c r="U190" s="153">
        <v>38112298.801839717</v>
      </c>
      <c r="V190" s="153">
        <v>9981887.6279837582</v>
      </c>
      <c r="W190" s="153">
        <v>9824686</v>
      </c>
      <c r="X190" s="155">
        <v>-1647295.4457676411</v>
      </c>
      <c r="Y190" s="155">
        <v>-85.765369176219139</v>
      </c>
      <c r="Z190" s="156">
        <v>3949887.3982242346</v>
      </c>
      <c r="AA190" s="157">
        <v>205.64832603864397</v>
      </c>
      <c r="AB190" s="124"/>
      <c r="AC190" s="124"/>
      <c r="AD190" s="124"/>
      <c r="AE190" s="124"/>
    </row>
    <row r="191" spans="1:31" ht="15">
      <c r="A191" s="153">
        <v>599</v>
      </c>
      <c r="B191" s="153" t="s">
        <v>962</v>
      </c>
      <c r="C191" s="153">
        <v>15</v>
      </c>
      <c r="D191" s="153">
        <v>11206</v>
      </c>
      <c r="E191" s="153">
        <v>31621825.81215632</v>
      </c>
      <c r="F191" s="153">
        <v>15501512.26</v>
      </c>
      <c r="G191" s="153">
        <v>2494062</v>
      </c>
      <c r="H191" s="153">
        <v>2737428.9491705014</v>
      </c>
      <c r="I191" s="153">
        <v>17553874.288712289</v>
      </c>
      <c r="J191" s="153">
        <v>1970430.45633497</v>
      </c>
      <c r="K191" s="153">
        <v>-1978766.8261578614</v>
      </c>
      <c r="L191" s="153">
        <v>-919269</v>
      </c>
      <c r="M191" s="153">
        <v>100850.02</v>
      </c>
      <c r="N191" s="153">
        <v>97375.115536504993</v>
      </c>
      <c r="O191" s="153">
        <v>-1013806.3184245796</v>
      </c>
      <c r="P191" s="154">
        <v>4921865.1330154985</v>
      </c>
      <c r="Q191" s="154">
        <v>439.21694922501325</v>
      </c>
      <c r="R191" s="153">
        <v>71454805.010000005</v>
      </c>
      <c r="S191" s="153">
        <v>35650434.539999999</v>
      </c>
      <c r="T191" s="153">
        <v>4105538.8210199168</v>
      </c>
      <c r="U191" s="153">
        <v>26426250.837361664</v>
      </c>
      <c r="V191" s="153">
        <v>6571651.8462631181</v>
      </c>
      <c r="W191" s="153">
        <v>1675643.02</v>
      </c>
      <c r="X191" s="155">
        <v>2974714.054644689</v>
      </c>
      <c r="Y191" s="155">
        <v>265.45725991831955</v>
      </c>
      <c r="Z191" s="156">
        <v>1947151.0783708096</v>
      </c>
      <c r="AA191" s="157">
        <v>173.7596893066937</v>
      </c>
      <c r="AB191" s="124"/>
      <c r="AC191" s="124"/>
      <c r="AD191" s="124"/>
      <c r="AE191" s="124"/>
    </row>
    <row r="192" spans="1:31" ht="15">
      <c r="A192" s="153">
        <v>601</v>
      </c>
      <c r="B192" s="153" t="s">
        <v>492</v>
      </c>
      <c r="C192" s="153">
        <v>13</v>
      </c>
      <c r="D192" s="153">
        <v>3786</v>
      </c>
      <c r="E192" s="153">
        <v>12150142.966025878</v>
      </c>
      <c r="F192" s="153">
        <v>4629267.3499999996</v>
      </c>
      <c r="G192" s="153">
        <v>1146082</v>
      </c>
      <c r="H192" s="153">
        <v>1671086.7981064918</v>
      </c>
      <c r="I192" s="153">
        <v>3345396.3147327756</v>
      </c>
      <c r="J192" s="153">
        <v>854923.05302928691</v>
      </c>
      <c r="K192" s="153">
        <v>774899.24333971145</v>
      </c>
      <c r="L192" s="153">
        <v>303850</v>
      </c>
      <c r="M192" s="153">
        <v>-250194.15</v>
      </c>
      <c r="N192" s="153">
        <v>30670.30484282161</v>
      </c>
      <c r="O192" s="153">
        <v>-342519.25054037641</v>
      </c>
      <c r="P192" s="154">
        <v>13318.69748483412</v>
      </c>
      <c r="Q192" s="154">
        <v>3.5178810049746749</v>
      </c>
      <c r="R192" s="153">
        <v>32694363.359999999</v>
      </c>
      <c r="S192" s="153">
        <v>10571326.949999999</v>
      </c>
      <c r="T192" s="153">
        <v>2506261.1122743529</v>
      </c>
      <c r="U192" s="153">
        <v>16019627.686880184</v>
      </c>
      <c r="V192" s="153">
        <v>2851283.9119949746</v>
      </c>
      <c r="W192" s="153">
        <v>1199737.8500000001</v>
      </c>
      <c r="X192" s="155">
        <v>453874.15114951506</v>
      </c>
      <c r="Y192" s="155">
        <v>119.88223749326863</v>
      </c>
      <c r="Z192" s="156">
        <v>-440555.45366468094</v>
      </c>
      <c r="AA192" s="157">
        <v>-116.36435648829396</v>
      </c>
      <c r="AB192" s="124"/>
      <c r="AC192" s="124"/>
      <c r="AD192" s="124"/>
      <c r="AE192" s="124"/>
    </row>
    <row r="193" spans="1:31" ht="15">
      <c r="A193" s="153">
        <v>604</v>
      </c>
      <c r="B193" s="153" t="s">
        <v>493</v>
      </c>
      <c r="C193" s="153">
        <v>6</v>
      </c>
      <c r="D193" s="153">
        <v>20405</v>
      </c>
      <c r="E193" s="153">
        <v>61774802.914992169</v>
      </c>
      <c r="F193" s="153">
        <v>38969702.560000002</v>
      </c>
      <c r="G193" s="153">
        <v>6193230</v>
      </c>
      <c r="H193" s="153">
        <v>5507198.5077497885</v>
      </c>
      <c r="I193" s="153">
        <v>11629060.16893441</v>
      </c>
      <c r="J193" s="153">
        <v>2095812.7694232035</v>
      </c>
      <c r="K193" s="153">
        <v>3957315.9614878376</v>
      </c>
      <c r="L193" s="153">
        <v>-2419970</v>
      </c>
      <c r="M193" s="153">
        <v>-608741.61</v>
      </c>
      <c r="N193" s="153">
        <v>276265.25053988479</v>
      </c>
      <c r="O193" s="153">
        <v>-1846039.4366815586</v>
      </c>
      <c r="P193" s="154">
        <v>1979031.2564614043</v>
      </c>
      <c r="Q193" s="154">
        <v>96.987564639127868</v>
      </c>
      <c r="R193" s="153">
        <v>126661359.28999999</v>
      </c>
      <c r="S193" s="153">
        <v>97263802.069999993</v>
      </c>
      <c r="T193" s="153">
        <v>8259581.4132385151</v>
      </c>
      <c r="U193" s="153">
        <v>15084933.672705164</v>
      </c>
      <c r="V193" s="153">
        <v>6989818.8039682005</v>
      </c>
      <c r="W193" s="153">
        <v>3164518.39</v>
      </c>
      <c r="X193" s="155">
        <v>4101295.0599118769</v>
      </c>
      <c r="Y193" s="155">
        <v>200.99461210055756</v>
      </c>
      <c r="Z193" s="156">
        <v>-2122263.8034504727</v>
      </c>
      <c r="AA193" s="157">
        <v>-104.00704746142968</v>
      </c>
      <c r="AB193" s="124"/>
      <c r="AC193" s="124"/>
      <c r="AD193" s="124"/>
      <c r="AE193" s="124"/>
    </row>
    <row r="194" spans="1:31" ht="15">
      <c r="A194" s="153">
        <v>607</v>
      </c>
      <c r="B194" s="153" t="s">
        <v>494</v>
      </c>
      <c r="C194" s="153">
        <v>12</v>
      </c>
      <c r="D194" s="153">
        <v>4084</v>
      </c>
      <c r="E194" s="153">
        <v>11669526.177254748</v>
      </c>
      <c r="F194" s="153">
        <v>4223503.5199999996</v>
      </c>
      <c r="G194" s="153">
        <v>912511</v>
      </c>
      <c r="H194" s="153">
        <v>1158800.584843375</v>
      </c>
      <c r="I194" s="153">
        <v>2940832.344977167</v>
      </c>
      <c r="J194" s="153">
        <v>933227.32589475717</v>
      </c>
      <c r="K194" s="153">
        <v>-553947.34675725666</v>
      </c>
      <c r="L194" s="153">
        <v>-611441</v>
      </c>
      <c r="M194" s="153">
        <v>230683.51999999999</v>
      </c>
      <c r="N194" s="153">
        <v>29065.042187999574</v>
      </c>
      <c r="O194" s="153">
        <v>-369479.29720203311</v>
      </c>
      <c r="P194" s="154">
        <v>-2775770.4833107404</v>
      </c>
      <c r="Q194" s="154">
        <v>-679.669560066293</v>
      </c>
      <c r="R194" s="153">
        <v>32744457.283873145</v>
      </c>
      <c r="S194" s="153">
        <v>10066877.32</v>
      </c>
      <c r="T194" s="153">
        <v>1737944.9385660524</v>
      </c>
      <c r="U194" s="153">
        <v>14327711.194780862</v>
      </c>
      <c r="V194" s="153">
        <v>3112439.243659813</v>
      </c>
      <c r="W194" s="153">
        <v>531753.52</v>
      </c>
      <c r="X194" s="155">
        <v>-2967731.0668664165</v>
      </c>
      <c r="Y194" s="155">
        <v>-726.67264125034683</v>
      </c>
      <c r="Z194" s="156">
        <v>191960.58355567604</v>
      </c>
      <c r="AA194" s="157">
        <v>47.003081184053876</v>
      </c>
      <c r="AB194" s="124"/>
      <c r="AC194" s="124"/>
      <c r="AD194" s="124"/>
      <c r="AE194" s="124"/>
    </row>
    <row r="195" spans="1:31" ht="15">
      <c r="A195" s="153">
        <v>608</v>
      </c>
      <c r="B195" s="153" t="s">
        <v>495</v>
      </c>
      <c r="C195" s="153">
        <v>4</v>
      </c>
      <c r="D195" s="153">
        <v>1980</v>
      </c>
      <c r="E195" s="153">
        <v>5755929.0952400435</v>
      </c>
      <c r="F195" s="153">
        <v>2738099.23</v>
      </c>
      <c r="G195" s="153">
        <v>559199</v>
      </c>
      <c r="H195" s="153">
        <v>538284.28523215663</v>
      </c>
      <c r="I195" s="153">
        <v>1416348.4866480485</v>
      </c>
      <c r="J195" s="153">
        <v>421472.39467939257</v>
      </c>
      <c r="K195" s="153">
        <v>-196405.88805884781</v>
      </c>
      <c r="L195" s="153">
        <v>436574</v>
      </c>
      <c r="M195" s="153">
        <v>-26030.69</v>
      </c>
      <c r="N195" s="153">
        <v>16559.902171489128</v>
      </c>
      <c r="O195" s="153">
        <v>-179130.51137610813</v>
      </c>
      <c r="P195" s="154">
        <v>-30958.885943912901</v>
      </c>
      <c r="Q195" s="154">
        <v>-15.635800981774192</v>
      </c>
      <c r="R195" s="153">
        <v>15681001.709999999</v>
      </c>
      <c r="S195" s="153">
        <v>6128326.5499999998</v>
      </c>
      <c r="T195" s="153">
        <v>807307.53959303221</v>
      </c>
      <c r="U195" s="153">
        <v>6170385.787796081</v>
      </c>
      <c r="V195" s="153">
        <v>1405667.3919847857</v>
      </c>
      <c r="W195" s="153">
        <v>969742.31</v>
      </c>
      <c r="X195" s="155">
        <v>-199572.13062609918</v>
      </c>
      <c r="Y195" s="155">
        <v>-100.79400536671676</v>
      </c>
      <c r="Z195" s="156">
        <v>168613.24468218628</v>
      </c>
      <c r="AA195" s="157">
        <v>85.158204384942565</v>
      </c>
      <c r="AB195" s="124"/>
      <c r="AC195" s="124"/>
      <c r="AD195" s="124"/>
      <c r="AE195" s="124"/>
    </row>
    <row r="196" spans="1:31" ht="15">
      <c r="A196" s="153">
        <v>609</v>
      </c>
      <c r="B196" s="153" t="s">
        <v>496</v>
      </c>
      <c r="C196" s="153">
        <v>4</v>
      </c>
      <c r="D196" s="153">
        <v>83205</v>
      </c>
      <c r="E196" s="153">
        <v>193822880.32947004</v>
      </c>
      <c r="F196" s="153">
        <v>131925179.45999999</v>
      </c>
      <c r="G196" s="153">
        <v>25646895</v>
      </c>
      <c r="H196" s="153">
        <v>15786567.930948095</v>
      </c>
      <c r="I196" s="153">
        <v>28817579.595950518</v>
      </c>
      <c r="J196" s="153">
        <v>13338024.007764351</v>
      </c>
      <c r="K196" s="153">
        <v>-15803381.020001497</v>
      </c>
      <c r="L196" s="153">
        <v>-5614340</v>
      </c>
      <c r="M196" s="153">
        <v>5010758.1100000003</v>
      </c>
      <c r="N196" s="153">
        <v>842329.74151557917</v>
      </c>
      <c r="O196" s="153">
        <v>-7527552.6257823613</v>
      </c>
      <c r="P196" s="154">
        <v>-1400820.1290753782</v>
      </c>
      <c r="Q196" s="154">
        <v>-16.835768632598739</v>
      </c>
      <c r="R196" s="153">
        <v>556160902.88</v>
      </c>
      <c r="S196" s="153">
        <v>310165442.54000002</v>
      </c>
      <c r="T196" s="153">
        <v>23676365.193264645</v>
      </c>
      <c r="U196" s="153">
        <v>145873398.91060901</v>
      </c>
      <c r="V196" s="153">
        <v>44484112.501570858</v>
      </c>
      <c r="W196" s="153">
        <v>25043313.109999999</v>
      </c>
      <c r="X196" s="155">
        <v>-6918270.6245554686</v>
      </c>
      <c r="Y196" s="155">
        <v>-83.147294327930638</v>
      </c>
      <c r="Z196" s="156">
        <v>5517450.4954800904</v>
      </c>
      <c r="AA196" s="157">
        <v>66.311525695331895</v>
      </c>
      <c r="AB196" s="124"/>
      <c r="AC196" s="124"/>
      <c r="AD196" s="124"/>
      <c r="AE196" s="124"/>
    </row>
    <row r="197" spans="1:31" ht="15">
      <c r="A197" s="153">
        <v>611</v>
      </c>
      <c r="B197" s="153" t="s">
        <v>497</v>
      </c>
      <c r="C197" s="153">
        <v>35</v>
      </c>
      <c r="D197" s="153">
        <v>5011</v>
      </c>
      <c r="E197" s="153">
        <v>14872396.2588352</v>
      </c>
      <c r="F197" s="153">
        <v>8522831.25</v>
      </c>
      <c r="G197" s="153">
        <v>1235600</v>
      </c>
      <c r="H197" s="153">
        <v>472459.06105515611</v>
      </c>
      <c r="I197" s="153">
        <v>4094785.9419310982</v>
      </c>
      <c r="J197" s="153">
        <v>763164.84244161146</v>
      </c>
      <c r="K197" s="153">
        <v>515497.77452650812</v>
      </c>
      <c r="L197" s="153">
        <v>-1287903</v>
      </c>
      <c r="M197" s="153">
        <v>-1797.58</v>
      </c>
      <c r="N197" s="153">
        <v>57093.719828963913</v>
      </c>
      <c r="O197" s="153">
        <v>-453344.9457099383</v>
      </c>
      <c r="P197" s="154">
        <v>-954009.19476180151</v>
      </c>
      <c r="Q197" s="154">
        <v>-190.38299636036749</v>
      </c>
      <c r="R197" s="153">
        <v>30122626.48</v>
      </c>
      <c r="S197" s="153">
        <v>20902736.34</v>
      </c>
      <c r="T197" s="153">
        <v>708584.24182747549</v>
      </c>
      <c r="U197" s="153">
        <v>5289314.9435874494</v>
      </c>
      <c r="V197" s="153">
        <v>2545257.8799268892</v>
      </c>
      <c r="W197" s="153">
        <v>-54100.58</v>
      </c>
      <c r="X197" s="155">
        <v>-730833.65465818346</v>
      </c>
      <c r="Y197" s="155">
        <v>-145.84587001759797</v>
      </c>
      <c r="Z197" s="156">
        <v>-223175.54010361806</v>
      </c>
      <c r="AA197" s="157">
        <v>-44.537126342769518</v>
      </c>
      <c r="AB197" s="124"/>
      <c r="AC197" s="124"/>
      <c r="AD197" s="124"/>
      <c r="AE197" s="124"/>
    </row>
    <row r="198" spans="1:31" ht="15">
      <c r="A198" s="153">
        <v>614</v>
      </c>
      <c r="B198" s="153" t="s">
        <v>498</v>
      </c>
      <c r="C198" s="153">
        <v>19</v>
      </c>
      <c r="D198" s="153">
        <v>2999</v>
      </c>
      <c r="E198" s="153">
        <v>9387212.991469346</v>
      </c>
      <c r="F198" s="153">
        <v>4003838.16</v>
      </c>
      <c r="G198" s="153">
        <v>1350452</v>
      </c>
      <c r="H198" s="153">
        <v>682710.36202768621</v>
      </c>
      <c r="I198" s="153">
        <v>3485273.7446446116</v>
      </c>
      <c r="J198" s="153">
        <v>753004.56781899417</v>
      </c>
      <c r="K198" s="153">
        <v>-682854.07260319986</v>
      </c>
      <c r="L198" s="153">
        <v>190601</v>
      </c>
      <c r="M198" s="153">
        <v>201382.98</v>
      </c>
      <c r="N198" s="153">
        <v>23291.338270234817</v>
      </c>
      <c r="O198" s="153">
        <v>-271319.39576613548</v>
      </c>
      <c r="P198" s="154">
        <v>349167.69292284548</v>
      </c>
      <c r="Q198" s="154">
        <v>116.42804032105552</v>
      </c>
      <c r="R198" s="153">
        <v>30084299.449999999</v>
      </c>
      <c r="S198" s="153">
        <v>8809333.4299999997</v>
      </c>
      <c r="T198" s="153">
        <v>1023914.7560949713</v>
      </c>
      <c r="U198" s="153">
        <v>15888722.624715395</v>
      </c>
      <c r="V198" s="153">
        <v>2511371.9910503761</v>
      </c>
      <c r="W198" s="153">
        <v>1742435.98</v>
      </c>
      <c r="X198" s="155">
        <v>-108520.66813925654</v>
      </c>
      <c r="Y198" s="155">
        <v>-36.185617919058529</v>
      </c>
      <c r="Z198" s="156">
        <v>457688.36106210202</v>
      </c>
      <c r="AA198" s="157">
        <v>152.61365824011403</v>
      </c>
      <c r="AB198" s="124"/>
      <c r="AC198" s="124"/>
      <c r="AD198" s="124"/>
      <c r="AE198" s="124"/>
    </row>
    <row r="199" spans="1:31" ht="15">
      <c r="A199" s="153">
        <v>615</v>
      </c>
      <c r="B199" s="153" t="s">
        <v>499</v>
      </c>
      <c r="C199" s="153">
        <v>17</v>
      </c>
      <c r="D199" s="153">
        <v>7603</v>
      </c>
      <c r="E199" s="153">
        <v>29040942.223025493</v>
      </c>
      <c r="F199" s="153">
        <v>8794246.4000000004</v>
      </c>
      <c r="G199" s="153">
        <v>2615932</v>
      </c>
      <c r="H199" s="153">
        <v>2463017.0221693162</v>
      </c>
      <c r="I199" s="153">
        <v>11261926.869281482</v>
      </c>
      <c r="J199" s="153">
        <v>1565479.7728614239</v>
      </c>
      <c r="K199" s="153">
        <v>2045003.2647729572</v>
      </c>
      <c r="L199" s="153">
        <v>-211823</v>
      </c>
      <c r="M199" s="153">
        <v>-57779.12</v>
      </c>
      <c r="N199" s="153">
        <v>56861.331684852594</v>
      </c>
      <c r="O199" s="153">
        <v>-687843.06969320704</v>
      </c>
      <c r="P199" s="154">
        <v>-1195920.7519486696</v>
      </c>
      <c r="Q199" s="154">
        <v>-157.29590318935547</v>
      </c>
      <c r="R199" s="153">
        <v>67139496.61428</v>
      </c>
      <c r="S199" s="153">
        <v>20127961.219999999</v>
      </c>
      <c r="T199" s="153">
        <v>3693981.5385576137</v>
      </c>
      <c r="U199" s="153">
        <v>35013185.901595816</v>
      </c>
      <c r="V199" s="153">
        <v>5221086.5938135087</v>
      </c>
      <c r="W199" s="153">
        <v>2346329.88</v>
      </c>
      <c r="X199" s="155">
        <v>-736951.48031305522</v>
      </c>
      <c r="Y199" s="155">
        <v>-96.929038578594657</v>
      </c>
      <c r="Z199" s="156">
        <v>-458969.27163561434</v>
      </c>
      <c r="AA199" s="157">
        <v>-60.3668646107608</v>
      </c>
      <c r="AB199" s="124"/>
      <c r="AC199" s="124"/>
      <c r="AD199" s="124"/>
      <c r="AE199" s="124"/>
    </row>
    <row r="200" spans="1:31" ht="15">
      <c r="A200" s="153">
        <v>616</v>
      </c>
      <c r="B200" s="153" t="s">
        <v>500</v>
      </c>
      <c r="C200" s="153">
        <v>34</v>
      </c>
      <c r="D200" s="153">
        <v>1807</v>
      </c>
      <c r="E200" s="153">
        <v>5283979.4820102574</v>
      </c>
      <c r="F200" s="153">
        <v>2991893.92</v>
      </c>
      <c r="G200" s="153">
        <v>459247</v>
      </c>
      <c r="H200" s="153">
        <v>239042.28290373235</v>
      </c>
      <c r="I200" s="153">
        <v>1261740.1256710445</v>
      </c>
      <c r="J200" s="153">
        <v>387633.96273964457</v>
      </c>
      <c r="K200" s="153">
        <v>-211965.65066091769</v>
      </c>
      <c r="L200" s="153">
        <v>-488692</v>
      </c>
      <c r="M200" s="153">
        <v>70519.210000000006</v>
      </c>
      <c r="N200" s="153">
        <v>17531.683695344287</v>
      </c>
      <c r="O200" s="153">
        <v>-163479.20911950877</v>
      </c>
      <c r="P200" s="154">
        <v>-720508.15678091906</v>
      </c>
      <c r="Q200" s="154">
        <v>-398.73168609901444</v>
      </c>
      <c r="R200" s="153">
        <v>12684138.587285999</v>
      </c>
      <c r="S200" s="153">
        <v>6746411.2400000002</v>
      </c>
      <c r="T200" s="153">
        <v>358510.6282389111</v>
      </c>
      <c r="U200" s="153">
        <v>3346730.7121598348</v>
      </c>
      <c r="V200" s="153">
        <v>1292811.6487046531</v>
      </c>
      <c r="W200" s="153">
        <v>41074.210000000006</v>
      </c>
      <c r="X200" s="155">
        <v>-898600.14818259887</v>
      </c>
      <c r="Y200" s="155">
        <v>-497.2884051923624</v>
      </c>
      <c r="Z200" s="156">
        <v>178091.99140167981</v>
      </c>
      <c r="AA200" s="157">
        <v>98.556719093347994</v>
      </c>
      <c r="AB200" s="124"/>
      <c r="AC200" s="124"/>
      <c r="AD200" s="124"/>
      <c r="AE200" s="124"/>
    </row>
    <row r="201" spans="1:31" ht="15">
      <c r="A201" s="153">
        <v>619</v>
      </c>
      <c r="B201" s="153" t="s">
        <v>501</v>
      </c>
      <c r="C201" s="153">
        <v>6</v>
      </c>
      <c r="D201" s="153">
        <v>2675</v>
      </c>
      <c r="E201" s="153">
        <v>7389891.5995344538</v>
      </c>
      <c r="F201" s="153">
        <v>3781981.92</v>
      </c>
      <c r="G201" s="153">
        <v>672800</v>
      </c>
      <c r="H201" s="153">
        <v>521124.56561189075</v>
      </c>
      <c r="I201" s="153">
        <v>1788675.7777692212</v>
      </c>
      <c r="J201" s="153">
        <v>658726.99352228525</v>
      </c>
      <c r="K201" s="153">
        <v>773432.83632582717</v>
      </c>
      <c r="L201" s="153">
        <v>-4288</v>
      </c>
      <c r="M201" s="153">
        <v>-14808.27</v>
      </c>
      <c r="N201" s="153">
        <v>21129.184875891809</v>
      </c>
      <c r="O201" s="153">
        <v>-242007.13026822687</v>
      </c>
      <c r="P201" s="154">
        <v>566876.27830243483</v>
      </c>
      <c r="Q201" s="154">
        <v>211.91636572053639</v>
      </c>
      <c r="R201" s="153">
        <v>20659233.59742</v>
      </c>
      <c r="S201" s="153">
        <v>8190462.1900000004</v>
      </c>
      <c r="T201" s="153">
        <v>781571.75014718506</v>
      </c>
      <c r="U201" s="153">
        <v>9827827.095813239</v>
      </c>
      <c r="V201" s="153">
        <v>2196943.5405581091</v>
      </c>
      <c r="W201" s="153">
        <v>653703.73</v>
      </c>
      <c r="X201" s="155">
        <v>991274.70909853652</v>
      </c>
      <c r="Y201" s="155">
        <v>370.56998470973326</v>
      </c>
      <c r="Z201" s="156">
        <v>-424398.43079610169</v>
      </c>
      <c r="AA201" s="157">
        <v>-158.6536189891969</v>
      </c>
      <c r="AB201" s="124"/>
      <c r="AC201" s="124"/>
      <c r="AD201" s="124"/>
      <c r="AE201" s="124"/>
    </row>
    <row r="202" spans="1:31" ht="15">
      <c r="A202" s="153">
        <v>620</v>
      </c>
      <c r="B202" s="153" t="s">
        <v>502</v>
      </c>
      <c r="C202" s="153">
        <v>18</v>
      </c>
      <c r="D202" s="153">
        <v>2380</v>
      </c>
      <c r="E202" s="153">
        <v>7712927.2868949436</v>
      </c>
      <c r="F202" s="153">
        <v>2994628.5</v>
      </c>
      <c r="G202" s="153">
        <v>830159</v>
      </c>
      <c r="H202" s="153">
        <v>1187629.0869755803</v>
      </c>
      <c r="I202" s="153">
        <v>2544926.3522515027</v>
      </c>
      <c r="J202" s="153">
        <v>562606.00813870993</v>
      </c>
      <c r="K202" s="153">
        <v>279794.15762420709</v>
      </c>
      <c r="L202" s="153">
        <v>-88920</v>
      </c>
      <c r="M202" s="153">
        <v>-73117.08</v>
      </c>
      <c r="N202" s="153">
        <v>19171.754753552359</v>
      </c>
      <c r="O202" s="153">
        <v>-215318.49347229156</v>
      </c>
      <c r="P202" s="154">
        <v>328631.99937631749</v>
      </c>
      <c r="Q202" s="154">
        <v>138.08067200685608</v>
      </c>
      <c r="R202" s="153">
        <v>23867888.280000001</v>
      </c>
      <c r="S202" s="153">
        <v>6637469.3200000003</v>
      </c>
      <c r="T202" s="153">
        <v>1781181.3245520662</v>
      </c>
      <c r="U202" s="153">
        <v>13602709.931815695</v>
      </c>
      <c r="V202" s="153">
        <v>1876367.064981536</v>
      </c>
      <c r="W202" s="153">
        <v>668121.92000000004</v>
      </c>
      <c r="X202" s="155">
        <v>697961.28134929761</v>
      </c>
      <c r="Y202" s="155">
        <v>293.26104258373852</v>
      </c>
      <c r="Z202" s="156">
        <v>-369329.28197298013</v>
      </c>
      <c r="AA202" s="157">
        <v>-155.18037057688241</v>
      </c>
      <c r="AB202" s="124"/>
      <c r="AC202" s="124"/>
      <c r="AD202" s="124"/>
      <c r="AE202" s="124"/>
    </row>
    <row r="203" spans="1:31" ht="15">
      <c r="A203" s="153">
        <v>623</v>
      </c>
      <c r="B203" s="153" t="s">
        <v>503</v>
      </c>
      <c r="C203" s="153">
        <v>10</v>
      </c>
      <c r="D203" s="153">
        <v>2107</v>
      </c>
      <c r="E203" s="153">
        <v>6725434.0023274925</v>
      </c>
      <c r="F203" s="153">
        <v>2597770.5</v>
      </c>
      <c r="G203" s="153">
        <v>1827593</v>
      </c>
      <c r="H203" s="153">
        <v>1202139.8443279166</v>
      </c>
      <c r="I203" s="153">
        <v>900516.79975161341</v>
      </c>
      <c r="J203" s="153">
        <v>472954.4286206176</v>
      </c>
      <c r="K203" s="153">
        <v>507283.70732908318</v>
      </c>
      <c r="L203" s="153">
        <v>-468164</v>
      </c>
      <c r="M203" s="153">
        <v>63244.94</v>
      </c>
      <c r="N203" s="153">
        <v>22304.021002496265</v>
      </c>
      <c r="O203" s="153">
        <v>-190620.19569164637</v>
      </c>
      <c r="P203" s="154">
        <v>209589.04301258922</v>
      </c>
      <c r="Q203" s="154">
        <v>99.472730428376465</v>
      </c>
      <c r="R203" s="153">
        <v>18665971.740000002</v>
      </c>
      <c r="S203" s="153">
        <v>6925497.7199999997</v>
      </c>
      <c r="T203" s="153">
        <v>1802944.2556595455</v>
      </c>
      <c r="U203" s="153">
        <v>7280130.864265196</v>
      </c>
      <c r="V203" s="153">
        <v>1577366.9322103851</v>
      </c>
      <c r="W203" s="153">
        <v>1422673.94</v>
      </c>
      <c r="X203" s="155">
        <v>342641.97213512659</v>
      </c>
      <c r="Y203" s="155">
        <v>162.6207746251194</v>
      </c>
      <c r="Z203" s="156">
        <v>-133052.92912253737</v>
      </c>
      <c r="AA203" s="157">
        <v>-63.148044196742937</v>
      </c>
      <c r="AB203" s="124"/>
      <c r="AC203" s="124"/>
      <c r="AD203" s="124"/>
      <c r="AE203" s="124"/>
    </row>
    <row r="204" spans="1:31" ht="15">
      <c r="A204" s="153">
        <v>624</v>
      </c>
      <c r="B204" s="153" t="s">
        <v>219</v>
      </c>
      <c r="C204" s="153">
        <v>8</v>
      </c>
      <c r="D204" s="153">
        <v>5117</v>
      </c>
      <c r="E204" s="153">
        <v>14006352.471005764</v>
      </c>
      <c r="F204" s="153">
        <v>8442980.3699999992</v>
      </c>
      <c r="G204" s="153">
        <v>2133917</v>
      </c>
      <c r="H204" s="153">
        <v>753374.24904942256</v>
      </c>
      <c r="I204" s="153">
        <v>2806464.1974992631</v>
      </c>
      <c r="J204" s="153">
        <v>734489.65680850088</v>
      </c>
      <c r="K204" s="153">
        <v>725224.53419498622</v>
      </c>
      <c r="L204" s="153">
        <v>-842338</v>
      </c>
      <c r="M204" s="153">
        <v>-44362.31</v>
      </c>
      <c r="N204" s="153">
        <v>56062.261167899815</v>
      </c>
      <c r="O204" s="153">
        <v>-462934.76096542692</v>
      </c>
      <c r="P204" s="154">
        <v>296524.72674888186</v>
      </c>
      <c r="Q204" s="154">
        <v>57.948940150260285</v>
      </c>
      <c r="R204" s="153">
        <v>33059650.07</v>
      </c>
      <c r="S204" s="153">
        <v>20454567.93</v>
      </c>
      <c r="T204" s="153">
        <v>1129894.9794354946</v>
      </c>
      <c r="U204" s="153">
        <v>8956432.4041040689</v>
      </c>
      <c r="V204" s="153">
        <v>2449622.2608153801</v>
      </c>
      <c r="W204" s="153">
        <v>1247216.69</v>
      </c>
      <c r="X204" s="155">
        <v>1178084.1943549439</v>
      </c>
      <c r="Y204" s="155">
        <v>230.22946928961187</v>
      </c>
      <c r="Z204" s="156">
        <v>-881559.46760606207</v>
      </c>
      <c r="AA204" s="157">
        <v>-172.28052913935159</v>
      </c>
      <c r="AB204" s="124"/>
      <c r="AC204" s="124"/>
      <c r="AD204" s="124"/>
      <c r="AE204" s="124"/>
    </row>
    <row r="205" spans="1:31" ht="15">
      <c r="A205" s="153">
        <v>625</v>
      </c>
      <c r="B205" s="153" t="s">
        <v>504</v>
      </c>
      <c r="C205" s="153">
        <v>17</v>
      </c>
      <c r="D205" s="153">
        <v>2991</v>
      </c>
      <c r="E205" s="153">
        <v>12098929.030065615</v>
      </c>
      <c r="F205" s="153">
        <v>4494671.29</v>
      </c>
      <c r="G205" s="153">
        <v>3429742</v>
      </c>
      <c r="H205" s="153">
        <v>492495.93070425943</v>
      </c>
      <c r="I205" s="153">
        <v>2614016.5605597245</v>
      </c>
      <c r="J205" s="153">
        <v>548243.64284184529</v>
      </c>
      <c r="K205" s="153">
        <v>865861.16857589432</v>
      </c>
      <c r="L205" s="153">
        <v>418116</v>
      </c>
      <c r="M205" s="153">
        <v>-688519.24</v>
      </c>
      <c r="N205" s="153">
        <v>29466.178082567636</v>
      </c>
      <c r="O205" s="153">
        <v>-270595.63612421183</v>
      </c>
      <c r="P205" s="154">
        <v>-165431.13542553596</v>
      </c>
      <c r="Q205" s="154">
        <v>-55.309640730704096</v>
      </c>
      <c r="R205" s="153">
        <v>25348884.31408</v>
      </c>
      <c r="S205" s="153">
        <v>10759689.470000001</v>
      </c>
      <c r="T205" s="153">
        <v>738635.12085432163</v>
      </c>
      <c r="U205" s="153">
        <v>9267343.8912009094</v>
      </c>
      <c r="V205" s="153">
        <v>1828466.6358563174</v>
      </c>
      <c r="W205" s="153">
        <v>3159338.76</v>
      </c>
      <c r="X205" s="155">
        <v>404589.56383154541</v>
      </c>
      <c r="Y205" s="155">
        <v>135.26899492863438</v>
      </c>
      <c r="Z205" s="156">
        <v>-570020.69925708137</v>
      </c>
      <c r="AA205" s="157">
        <v>-190.57863565933846</v>
      </c>
      <c r="AB205" s="124"/>
      <c r="AC205" s="124"/>
      <c r="AD205" s="124"/>
      <c r="AE205" s="124"/>
    </row>
    <row r="206" spans="1:31" ht="15">
      <c r="A206" s="153">
        <v>626</v>
      </c>
      <c r="B206" s="153" t="s">
        <v>221</v>
      </c>
      <c r="C206" s="153">
        <v>17</v>
      </c>
      <c r="D206" s="153">
        <v>4835</v>
      </c>
      <c r="E206" s="153">
        <v>13722638.376707826</v>
      </c>
      <c r="F206" s="153">
        <v>7037460.3499999996</v>
      </c>
      <c r="G206" s="153">
        <v>1332891</v>
      </c>
      <c r="H206" s="153">
        <v>2012865.5244662729</v>
      </c>
      <c r="I206" s="153">
        <v>2018060.2954021734</v>
      </c>
      <c r="J206" s="153">
        <v>961535.92089417158</v>
      </c>
      <c r="K206" s="153">
        <v>-811116.38456220517</v>
      </c>
      <c r="L206" s="153">
        <v>-248029</v>
      </c>
      <c r="M206" s="153">
        <v>-385449.88</v>
      </c>
      <c r="N206" s="153">
        <v>43792.271088595626</v>
      </c>
      <c r="O206" s="153">
        <v>-437422.23358761758</v>
      </c>
      <c r="P206" s="154">
        <v>-2198050.5130064357</v>
      </c>
      <c r="Q206" s="154">
        <v>-454.61230879140345</v>
      </c>
      <c r="R206" s="153">
        <v>43176646.870879993</v>
      </c>
      <c r="S206" s="153">
        <v>15708274.08</v>
      </c>
      <c r="T206" s="153">
        <v>3018853.714794327</v>
      </c>
      <c r="U206" s="153">
        <v>17635492.619427808</v>
      </c>
      <c r="V206" s="153">
        <v>3206852.2334686713</v>
      </c>
      <c r="W206" s="153">
        <v>699412.12</v>
      </c>
      <c r="X206" s="155">
        <v>-2907762.1031891853</v>
      </c>
      <c r="Y206" s="155">
        <v>-601.39857356549851</v>
      </c>
      <c r="Z206" s="156">
        <v>709711.59018274955</v>
      </c>
      <c r="AA206" s="157">
        <v>146.78626477409506</v>
      </c>
      <c r="AB206" s="124"/>
      <c r="AC206" s="124"/>
      <c r="AD206" s="124"/>
      <c r="AE206" s="124"/>
    </row>
    <row r="207" spans="1:31" ht="15">
      <c r="A207" s="153">
        <v>630</v>
      </c>
      <c r="B207" s="153" t="s">
        <v>505</v>
      </c>
      <c r="C207" s="153">
        <v>17</v>
      </c>
      <c r="D207" s="153">
        <v>1635</v>
      </c>
      <c r="E207" s="153">
        <v>4940260.1900733756</v>
      </c>
      <c r="F207" s="153">
        <v>1828783.79</v>
      </c>
      <c r="G207" s="153">
        <v>1351039</v>
      </c>
      <c r="H207" s="153">
        <v>596234.23568132147</v>
      </c>
      <c r="I207" s="153">
        <v>2874058.1599629903</v>
      </c>
      <c r="J207" s="153">
        <v>287449.54471563874</v>
      </c>
      <c r="K207" s="153">
        <v>-213102.76600539195</v>
      </c>
      <c r="L207" s="153">
        <v>-86061</v>
      </c>
      <c r="M207" s="153">
        <v>-54111.02</v>
      </c>
      <c r="N207" s="153">
        <v>13573.610989719366</v>
      </c>
      <c r="O207" s="153">
        <v>-147918.37681814987</v>
      </c>
      <c r="P207" s="154">
        <v>1509684.9884527531</v>
      </c>
      <c r="Q207" s="154">
        <v>923.35473299862576</v>
      </c>
      <c r="R207" s="153">
        <v>12449597.152719999</v>
      </c>
      <c r="S207" s="153">
        <v>4530166.55</v>
      </c>
      <c r="T207" s="153">
        <v>894219.66614057973</v>
      </c>
      <c r="U207" s="153">
        <v>5983532.2294161031</v>
      </c>
      <c r="V207" s="153">
        <v>958683.07615972531</v>
      </c>
      <c r="W207" s="153">
        <v>1210866.98</v>
      </c>
      <c r="X207" s="155">
        <v>1127871.3489964083</v>
      </c>
      <c r="Y207" s="155">
        <v>689.82957125162591</v>
      </c>
      <c r="Z207" s="156">
        <v>381813.63945634477</v>
      </c>
      <c r="AA207" s="157">
        <v>233.52516174699986</v>
      </c>
      <c r="AB207" s="124"/>
      <c r="AC207" s="124"/>
      <c r="AD207" s="124"/>
      <c r="AE207" s="124"/>
    </row>
    <row r="208" spans="1:31" ht="15">
      <c r="A208" s="153">
        <v>631</v>
      </c>
      <c r="B208" s="153" t="s">
        <v>506</v>
      </c>
      <c r="C208" s="153">
        <v>2</v>
      </c>
      <c r="D208" s="153">
        <v>1963</v>
      </c>
      <c r="E208" s="153">
        <v>6004679.1123333285</v>
      </c>
      <c r="F208" s="153">
        <v>3420389.79</v>
      </c>
      <c r="G208" s="153">
        <v>794062</v>
      </c>
      <c r="H208" s="153">
        <v>346547.94075554481</v>
      </c>
      <c r="I208" s="153">
        <v>903193.68862906424</v>
      </c>
      <c r="J208" s="153">
        <v>351250.3570551665</v>
      </c>
      <c r="K208" s="153">
        <v>141945.71223118666</v>
      </c>
      <c r="L208" s="153">
        <v>-524950</v>
      </c>
      <c r="M208" s="153">
        <v>31599.5</v>
      </c>
      <c r="N208" s="153">
        <v>19820.412400412464</v>
      </c>
      <c r="O208" s="153">
        <v>-177592.52213702031</v>
      </c>
      <c r="P208" s="154">
        <v>-698412.23339897394</v>
      </c>
      <c r="Q208" s="154">
        <v>-355.78819836931939</v>
      </c>
      <c r="R208" s="153">
        <v>13715330.415650001</v>
      </c>
      <c r="S208" s="153">
        <v>7626919.6500000004</v>
      </c>
      <c r="T208" s="153">
        <v>519745.37076022651</v>
      </c>
      <c r="U208" s="153">
        <v>3661713.9046543427</v>
      </c>
      <c r="V208" s="153">
        <v>1171467.4070434477</v>
      </c>
      <c r="W208" s="153">
        <v>300711.5</v>
      </c>
      <c r="X208" s="155">
        <v>-434772.5831919834</v>
      </c>
      <c r="Y208" s="155">
        <v>-221.48374080080663</v>
      </c>
      <c r="Z208" s="156">
        <v>-263639.65020699054</v>
      </c>
      <c r="AA208" s="157">
        <v>-134.30445756851276</v>
      </c>
      <c r="AB208" s="124"/>
      <c r="AC208" s="124"/>
      <c r="AD208" s="124"/>
      <c r="AE208" s="124"/>
    </row>
    <row r="209" spans="1:31" ht="15">
      <c r="A209" s="153">
        <v>635</v>
      </c>
      <c r="B209" s="153" t="s">
        <v>507</v>
      </c>
      <c r="C209" s="153">
        <v>6</v>
      </c>
      <c r="D209" s="153">
        <v>6347</v>
      </c>
      <c r="E209" s="153">
        <v>16491449.299914729</v>
      </c>
      <c r="F209" s="153">
        <v>9832233.4900000002</v>
      </c>
      <c r="G209" s="153">
        <v>2452688</v>
      </c>
      <c r="H209" s="153">
        <v>1188941.7528539407</v>
      </c>
      <c r="I209" s="153">
        <v>3421955.8939053928</v>
      </c>
      <c r="J209" s="153">
        <v>1268554.2008295483</v>
      </c>
      <c r="K209" s="153">
        <v>-115339.57903476212</v>
      </c>
      <c r="L209" s="153">
        <v>-647860</v>
      </c>
      <c r="M209" s="153">
        <v>76766.53</v>
      </c>
      <c r="N209" s="153">
        <v>57860.564122070944</v>
      </c>
      <c r="O209" s="153">
        <v>-574212.80591119104</v>
      </c>
      <c r="P209" s="154">
        <v>470138.74685027078</v>
      </c>
      <c r="Q209" s="154">
        <v>74.07259285493474</v>
      </c>
      <c r="R209" s="153">
        <v>44770750.039999999</v>
      </c>
      <c r="S209" s="153">
        <v>22023505.48</v>
      </c>
      <c r="T209" s="153">
        <v>1783150.0334474221</v>
      </c>
      <c r="U209" s="153">
        <v>15153399.123515483</v>
      </c>
      <c r="V209" s="153">
        <v>4230799.6860099016</v>
      </c>
      <c r="W209" s="153">
        <v>1881594.53</v>
      </c>
      <c r="X209" s="155">
        <v>301698.81297280639</v>
      </c>
      <c r="Y209" s="155">
        <v>47.534081136411913</v>
      </c>
      <c r="Z209" s="156">
        <v>168439.93387746438</v>
      </c>
      <c r="AA209" s="157">
        <v>26.538511718522827</v>
      </c>
      <c r="AB209" s="124"/>
      <c r="AC209" s="124"/>
      <c r="AD209" s="124"/>
      <c r="AE209" s="124"/>
    </row>
    <row r="210" spans="1:31" ht="15">
      <c r="A210" s="153">
        <v>636</v>
      </c>
      <c r="B210" s="153" t="s">
        <v>508</v>
      </c>
      <c r="C210" s="153">
        <v>2</v>
      </c>
      <c r="D210" s="153">
        <v>8154</v>
      </c>
      <c r="E210" s="153">
        <v>23765916.338441461</v>
      </c>
      <c r="F210" s="153">
        <v>11547078.91</v>
      </c>
      <c r="G210" s="153">
        <v>2197413</v>
      </c>
      <c r="H210" s="153">
        <v>1854001.2053222687</v>
      </c>
      <c r="I210" s="153">
        <v>6538613.4490104187</v>
      </c>
      <c r="J210" s="153">
        <v>1633479.4778134371</v>
      </c>
      <c r="K210" s="153">
        <v>735244.98327808897</v>
      </c>
      <c r="L210" s="153">
        <v>-740748</v>
      </c>
      <c r="M210" s="153">
        <v>51229.279999999999</v>
      </c>
      <c r="N210" s="153">
        <v>69711.325687682416</v>
      </c>
      <c r="O210" s="153">
        <v>-737692.01503069978</v>
      </c>
      <c r="P210" s="154">
        <v>-617584.72236026451</v>
      </c>
      <c r="Q210" s="154">
        <v>-75.740093495249511</v>
      </c>
      <c r="R210" s="153">
        <v>54670566.986740001</v>
      </c>
      <c r="S210" s="153">
        <v>26024637.280000001</v>
      </c>
      <c r="T210" s="153">
        <v>2780592.323674662</v>
      </c>
      <c r="U210" s="153">
        <v>18606913.272692434</v>
      </c>
      <c r="V210" s="153">
        <v>5447874.7989777904</v>
      </c>
      <c r="W210" s="153">
        <v>1507894.28</v>
      </c>
      <c r="X210" s="155">
        <v>-302655.03139510751</v>
      </c>
      <c r="Y210" s="155">
        <v>-37.117369560351669</v>
      </c>
      <c r="Z210" s="156">
        <v>-314929.690965157</v>
      </c>
      <c r="AA210" s="157">
        <v>-38.622723934897842</v>
      </c>
      <c r="AB210" s="124"/>
      <c r="AC210" s="124"/>
      <c r="AD210" s="124"/>
      <c r="AE210" s="124"/>
    </row>
    <row r="211" spans="1:31" ht="15">
      <c r="A211" s="153">
        <v>638</v>
      </c>
      <c r="B211" s="153" t="s">
        <v>509</v>
      </c>
      <c r="C211" s="153">
        <v>34</v>
      </c>
      <c r="D211" s="153">
        <v>51232</v>
      </c>
      <c r="E211" s="153">
        <v>161535760.5236479</v>
      </c>
      <c r="F211" s="153">
        <v>83972584.930000007</v>
      </c>
      <c r="G211" s="153">
        <v>17800833</v>
      </c>
      <c r="H211" s="153">
        <v>43681117.760942861</v>
      </c>
      <c r="I211" s="153">
        <v>22907271.226155683</v>
      </c>
      <c r="J211" s="153">
        <v>7169124.3958935365</v>
      </c>
      <c r="K211" s="153">
        <v>14516310.715395764</v>
      </c>
      <c r="L211" s="153">
        <v>-1114354</v>
      </c>
      <c r="M211" s="153">
        <v>3302215.88</v>
      </c>
      <c r="N211" s="153">
        <v>722400.63434325031</v>
      </c>
      <c r="O211" s="153">
        <v>-4634956.7468791772</v>
      </c>
      <c r="P211" s="154">
        <v>26786787.272204041</v>
      </c>
      <c r="Q211" s="154">
        <v>522.85265600023502</v>
      </c>
      <c r="R211" s="153">
        <v>342690380.20000005</v>
      </c>
      <c r="S211" s="153">
        <v>221770934.09999999</v>
      </c>
      <c r="T211" s="153">
        <v>65512029.003505506</v>
      </c>
      <c r="U211" s="153">
        <v>44438621.729523391</v>
      </c>
      <c r="V211" s="153">
        <v>23909998.660898998</v>
      </c>
      <c r="W211" s="153">
        <v>19988694.879999999</v>
      </c>
      <c r="X211" s="155">
        <v>32929898.173927844</v>
      </c>
      <c r="Y211" s="155">
        <v>642.76034849172083</v>
      </c>
      <c r="Z211" s="156">
        <v>-6143110.9017238021</v>
      </c>
      <c r="AA211" s="157">
        <v>-119.90769249148583</v>
      </c>
      <c r="AB211" s="124"/>
      <c r="AC211" s="124"/>
      <c r="AD211" s="124"/>
      <c r="AE211" s="124"/>
    </row>
    <row r="212" spans="1:31" ht="15">
      <c r="A212" s="153">
        <v>678</v>
      </c>
      <c r="B212" s="153" t="s">
        <v>226</v>
      </c>
      <c r="C212" s="153">
        <v>17</v>
      </c>
      <c r="D212" s="153">
        <v>24073</v>
      </c>
      <c r="E212" s="153">
        <v>78403136.800697833</v>
      </c>
      <c r="F212" s="153">
        <v>39462632.689999998</v>
      </c>
      <c r="G212" s="153">
        <v>7200009</v>
      </c>
      <c r="H212" s="153">
        <v>3481634.9206421375</v>
      </c>
      <c r="I212" s="153">
        <v>18112925.79123874</v>
      </c>
      <c r="J212" s="153">
        <v>3451840.8040390126</v>
      </c>
      <c r="K212" s="153">
        <v>1510164.0485952303</v>
      </c>
      <c r="L212" s="153">
        <v>-918198</v>
      </c>
      <c r="M212" s="153">
        <v>-171406.46</v>
      </c>
      <c r="N212" s="153">
        <v>248171.62256732272</v>
      </c>
      <c r="O212" s="153">
        <v>-2177883.2325035608</v>
      </c>
      <c r="P212" s="154">
        <v>-8203245.6161189377</v>
      </c>
      <c r="Q212" s="154">
        <v>-340.76540589535733</v>
      </c>
      <c r="R212" s="153">
        <v>182326328.21331999</v>
      </c>
      <c r="S212" s="153">
        <v>92561202.390000001</v>
      </c>
      <c r="T212" s="153">
        <v>5221683.4090420036</v>
      </c>
      <c r="U212" s="153">
        <v>59606560.031473629</v>
      </c>
      <c r="V212" s="153">
        <v>11512355.546443632</v>
      </c>
      <c r="W212" s="153">
        <v>6110404.54</v>
      </c>
      <c r="X212" s="155">
        <v>-7314122.2963607311</v>
      </c>
      <c r="Y212" s="155">
        <v>-303.83094322937444</v>
      </c>
      <c r="Z212" s="156">
        <v>-889123.31975820661</v>
      </c>
      <c r="AA212" s="157">
        <v>-36.934462665982913</v>
      </c>
      <c r="AB212" s="124"/>
      <c r="AC212" s="124"/>
      <c r="AD212" s="124"/>
      <c r="AE212" s="124"/>
    </row>
    <row r="213" spans="1:31" ht="15">
      <c r="A213" s="153">
        <v>680</v>
      </c>
      <c r="B213" s="153" t="s">
        <v>510</v>
      </c>
      <c r="C213" s="153">
        <v>2</v>
      </c>
      <c r="D213" s="153">
        <v>24942</v>
      </c>
      <c r="E213" s="153">
        <v>60042664.60466446</v>
      </c>
      <c r="F213" s="153">
        <v>40632478.969999999</v>
      </c>
      <c r="G213" s="153">
        <v>7857948</v>
      </c>
      <c r="H213" s="153">
        <v>5960072.3846525317</v>
      </c>
      <c r="I213" s="153">
        <v>8234468.2518968331</v>
      </c>
      <c r="J213" s="153">
        <v>3367540.9222764401</v>
      </c>
      <c r="K213" s="153">
        <v>783946.65123773634</v>
      </c>
      <c r="L213" s="153">
        <v>-947375</v>
      </c>
      <c r="M213" s="153">
        <v>24491.279999999999</v>
      </c>
      <c r="N213" s="153">
        <v>288726.97660242859</v>
      </c>
      <c r="O213" s="153">
        <v>-2256501.6236075195</v>
      </c>
      <c r="P213" s="154">
        <v>3903132.208393991</v>
      </c>
      <c r="Q213" s="154">
        <v>156.48834128754675</v>
      </c>
      <c r="R213" s="153">
        <v>152773385.70366001</v>
      </c>
      <c r="S213" s="153">
        <v>101453915.94</v>
      </c>
      <c r="T213" s="153">
        <v>8938792.2045225818</v>
      </c>
      <c r="U213" s="153">
        <v>29194036.523133885</v>
      </c>
      <c r="V213" s="153">
        <v>11231204.048889538</v>
      </c>
      <c r="W213" s="153">
        <v>6935064.2800000003</v>
      </c>
      <c r="X213" s="155">
        <v>4979627.292885989</v>
      </c>
      <c r="Y213" s="155">
        <v>199.64827571509858</v>
      </c>
      <c r="Z213" s="156">
        <v>-1076495.084491998</v>
      </c>
      <c r="AA213" s="157">
        <v>-43.159934427551839</v>
      </c>
      <c r="AB213" s="124"/>
      <c r="AC213" s="124"/>
      <c r="AD213" s="124"/>
      <c r="AE213" s="124"/>
    </row>
    <row r="214" spans="1:31" ht="15">
      <c r="A214" s="153">
        <v>681</v>
      </c>
      <c r="B214" s="153" t="s">
        <v>511</v>
      </c>
      <c r="C214" s="153">
        <v>10</v>
      </c>
      <c r="D214" s="153">
        <v>3308</v>
      </c>
      <c r="E214" s="153">
        <v>8964248.0771554485</v>
      </c>
      <c r="F214" s="153">
        <v>4685031.38</v>
      </c>
      <c r="G214" s="153">
        <v>1419212</v>
      </c>
      <c r="H214" s="153">
        <v>1157728.9141022263</v>
      </c>
      <c r="I214" s="153">
        <v>1217432.0304303507</v>
      </c>
      <c r="J214" s="153">
        <v>779128.71748113306</v>
      </c>
      <c r="K214" s="153">
        <v>335405.8074305717</v>
      </c>
      <c r="L214" s="153">
        <v>-98930</v>
      </c>
      <c r="M214" s="153">
        <v>298900.09000000003</v>
      </c>
      <c r="N214" s="153">
        <v>26960.446831416841</v>
      </c>
      <c r="O214" s="153">
        <v>-299274.61193543719</v>
      </c>
      <c r="P214" s="154">
        <v>557346.69718481228</v>
      </c>
      <c r="Q214" s="154">
        <v>168.48449128924193</v>
      </c>
      <c r="R214" s="153">
        <v>25077874.780000001</v>
      </c>
      <c r="S214" s="153">
        <v>10063887.199999999</v>
      </c>
      <c r="T214" s="153">
        <v>1736337.6691490796</v>
      </c>
      <c r="U214" s="153">
        <v>9951794.0629679505</v>
      </c>
      <c r="V214" s="153">
        <v>2598499.5604641046</v>
      </c>
      <c r="W214" s="153">
        <v>1619182.09</v>
      </c>
      <c r="X214" s="155">
        <v>891825.80258113518</v>
      </c>
      <c r="Y214" s="155">
        <v>269.59667550820291</v>
      </c>
      <c r="Z214" s="156">
        <v>-334479.10539632291</v>
      </c>
      <c r="AA214" s="157">
        <v>-101.11218421896098</v>
      </c>
      <c r="AB214" s="124"/>
      <c r="AC214" s="124"/>
      <c r="AD214" s="124"/>
      <c r="AE214" s="124"/>
    </row>
    <row r="215" spans="1:31" ht="15">
      <c r="A215" s="153">
        <v>683</v>
      </c>
      <c r="B215" s="153" t="s">
        <v>512</v>
      </c>
      <c r="C215" s="153">
        <v>19</v>
      </c>
      <c r="D215" s="153">
        <v>3618</v>
      </c>
      <c r="E215" s="153">
        <v>12756532.068775803</v>
      </c>
      <c r="F215" s="153">
        <v>3420889.5</v>
      </c>
      <c r="G215" s="153">
        <v>1078121</v>
      </c>
      <c r="H215" s="153">
        <v>655713.31470694102</v>
      </c>
      <c r="I215" s="153">
        <v>7378778.1668159049</v>
      </c>
      <c r="J215" s="153">
        <v>755271.164952836</v>
      </c>
      <c r="K215" s="153">
        <v>-129689.09923017387</v>
      </c>
      <c r="L215" s="153">
        <v>145318</v>
      </c>
      <c r="M215" s="153">
        <v>196015.52</v>
      </c>
      <c r="N215" s="153">
        <v>24915.307982326063</v>
      </c>
      <c r="O215" s="153">
        <v>-327320.2980599794</v>
      </c>
      <c r="P215" s="154">
        <v>441480.50839205272</v>
      </c>
      <c r="Q215" s="154">
        <v>122.02335776452536</v>
      </c>
      <c r="R215" s="153">
        <v>31796833.400000002</v>
      </c>
      <c r="S215" s="153">
        <v>8598726.8000000007</v>
      </c>
      <c r="T215" s="153">
        <v>983425.14782155212</v>
      </c>
      <c r="U215" s="153">
        <v>18912973.079585597</v>
      </c>
      <c r="V215" s="153">
        <v>2518931.3987886487</v>
      </c>
      <c r="W215" s="153">
        <v>1419454.52</v>
      </c>
      <c r="X215" s="155">
        <v>636677.54619579762</v>
      </c>
      <c r="Y215" s="155">
        <v>175.97499894853445</v>
      </c>
      <c r="Z215" s="156">
        <v>-195197.0378037449</v>
      </c>
      <c r="AA215" s="157">
        <v>-53.951641184009091</v>
      </c>
      <c r="AB215" s="124"/>
      <c r="AC215" s="124"/>
      <c r="AD215" s="124"/>
      <c r="AE215" s="124"/>
    </row>
    <row r="216" spans="1:31" ht="15">
      <c r="A216" s="153">
        <v>684</v>
      </c>
      <c r="B216" s="153" t="s">
        <v>513</v>
      </c>
      <c r="C216" s="153">
        <v>4</v>
      </c>
      <c r="D216" s="153">
        <v>38667</v>
      </c>
      <c r="E216" s="153">
        <v>102265816.24945912</v>
      </c>
      <c r="F216" s="153">
        <v>66357221.210000001</v>
      </c>
      <c r="G216" s="153">
        <v>9086456</v>
      </c>
      <c r="H216" s="153">
        <v>12050791.732667817</v>
      </c>
      <c r="I216" s="153">
        <v>7212701.1770127909</v>
      </c>
      <c r="J216" s="153">
        <v>6963780.2754166778</v>
      </c>
      <c r="K216" s="153">
        <v>-329631.26073700126</v>
      </c>
      <c r="L216" s="153">
        <v>-1301496</v>
      </c>
      <c r="M216" s="153">
        <v>1800464.45</v>
      </c>
      <c r="N216" s="153">
        <v>466004.23265523446</v>
      </c>
      <c r="O216" s="153">
        <v>-3498201.7592828143</v>
      </c>
      <c r="P216" s="154">
        <v>-3457726.1917264163</v>
      </c>
      <c r="Q216" s="154">
        <v>-89.423182344800892</v>
      </c>
      <c r="R216" s="153">
        <v>261136882.84999999</v>
      </c>
      <c r="S216" s="153">
        <v>163307695.25999999</v>
      </c>
      <c r="T216" s="153">
        <v>18073525.998724297</v>
      </c>
      <c r="U216" s="153">
        <v>44856086.720121391</v>
      </c>
      <c r="V216" s="153">
        <v>23225148.269903205</v>
      </c>
      <c r="W216" s="153">
        <v>9585424.4499999993</v>
      </c>
      <c r="X216" s="155">
        <v>-2089002.1512511373</v>
      </c>
      <c r="Y216" s="155">
        <v>-54.025451968115895</v>
      </c>
      <c r="Z216" s="156">
        <v>-1368724.0404752791</v>
      </c>
      <c r="AA216" s="157">
        <v>-35.397730376685004</v>
      </c>
      <c r="AB216" s="124"/>
      <c r="AC216" s="124"/>
      <c r="AD216" s="124"/>
      <c r="AE216" s="124"/>
    </row>
    <row r="217" spans="1:31" ht="15">
      <c r="A217" s="153">
        <v>686</v>
      </c>
      <c r="B217" s="153" t="s">
        <v>514</v>
      </c>
      <c r="C217" s="153">
        <v>11</v>
      </c>
      <c r="D217" s="153">
        <v>2964</v>
      </c>
      <c r="E217" s="153">
        <v>8498337.9378517885</v>
      </c>
      <c r="F217" s="153">
        <v>4501836.05</v>
      </c>
      <c r="G217" s="153">
        <v>1273811</v>
      </c>
      <c r="H217" s="153">
        <v>726379.90751240344</v>
      </c>
      <c r="I217" s="153">
        <v>1936786.6886011979</v>
      </c>
      <c r="J217" s="153">
        <v>655783.63740630914</v>
      </c>
      <c r="K217" s="153">
        <v>-181328.55915769355</v>
      </c>
      <c r="L217" s="153">
        <v>377106</v>
      </c>
      <c r="M217" s="153">
        <v>396193.7</v>
      </c>
      <c r="N217" s="153">
        <v>24223.995242926969</v>
      </c>
      <c r="O217" s="153">
        <v>-268152.9473327194</v>
      </c>
      <c r="P217" s="154">
        <v>944301.53442063369</v>
      </c>
      <c r="Q217" s="154">
        <v>318.59026127551743</v>
      </c>
      <c r="R217" s="153">
        <v>24958123.559999999</v>
      </c>
      <c r="S217" s="153">
        <v>9491595.9100000001</v>
      </c>
      <c r="T217" s="153">
        <v>1089409.4292400512</v>
      </c>
      <c r="U217" s="153">
        <v>10817122.731884804</v>
      </c>
      <c r="V217" s="153">
        <v>2187127.0501605025</v>
      </c>
      <c r="W217" s="153">
        <v>2047110.7</v>
      </c>
      <c r="X217" s="155">
        <v>674242.26128535718</v>
      </c>
      <c r="Y217" s="155">
        <v>227.47714618264413</v>
      </c>
      <c r="Z217" s="156">
        <v>270059.27313527651</v>
      </c>
      <c r="AA217" s="157">
        <v>91.113115092873315</v>
      </c>
      <c r="AB217" s="124"/>
      <c r="AC217" s="124"/>
      <c r="AD217" s="124"/>
      <c r="AE217" s="124"/>
    </row>
    <row r="218" spans="1:31" ht="15">
      <c r="A218" s="153">
        <v>687</v>
      </c>
      <c r="B218" s="153" t="s">
        <v>515</v>
      </c>
      <c r="C218" s="153">
        <v>11</v>
      </c>
      <c r="D218" s="153">
        <v>1477</v>
      </c>
      <c r="E218" s="153">
        <v>4525900.4465618897</v>
      </c>
      <c r="F218" s="153">
        <v>1788457.62</v>
      </c>
      <c r="G218" s="153">
        <v>468191</v>
      </c>
      <c r="H218" s="153">
        <v>1298537.7188270176</v>
      </c>
      <c r="I218" s="153">
        <v>997583.43700367189</v>
      </c>
      <c r="J218" s="153">
        <v>376465.62666123314</v>
      </c>
      <c r="K218" s="153">
        <v>80950.384193011399</v>
      </c>
      <c r="L218" s="153">
        <v>159381</v>
      </c>
      <c r="M218" s="153">
        <v>377010.97</v>
      </c>
      <c r="N218" s="153">
        <v>12243.404941159853</v>
      </c>
      <c r="O218" s="153">
        <v>-133624.12389015741</v>
      </c>
      <c r="P218" s="154">
        <v>899296.59117404744</v>
      </c>
      <c r="Q218" s="154">
        <v>608.86702178337669</v>
      </c>
      <c r="R218" s="153">
        <v>14273785.16</v>
      </c>
      <c r="S218" s="153">
        <v>3844907.4</v>
      </c>
      <c r="T218" s="153">
        <v>1947519.776474356</v>
      </c>
      <c r="U218" s="153">
        <v>7009936.7704075286</v>
      </c>
      <c r="V218" s="153">
        <v>1255563.7386485457</v>
      </c>
      <c r="W218" s="153">
        <v>1004582.97</v>
      </c>
      <c r="X218" s="155">
        <v>788725.49553043023</v>
      </c>
      <c r="Y218" s="155">
        <v>534.00507483441447</v>
      </c>
      <c r="Z218" s="156">
        <v>110571.09564361721</v>
      </c>
      <c r="AA218" s="157">
        <v>74.861946948962228</v>
      </c>
      <c r="AB218" s="124"/>
      <c r="AC218" s="124"/>
      <c r="AD218" s="124"/>
      <c r="AE218" s="124"/>
    </row>
    <row r="219" spans="1:31" ht="15">
      <c r="A219" s="153">
        <v>689</v>
      </c>
      <c r="B219" s="153" t="s">
        <v>516</v>
      </c>
      <c r="C219" s="153">
        <v>9</v>
      </c>
      <c r="D219" s="153">
        <v>3093</v>
      </c>
      <c r="E219" s="153">
        <v>8914685.6169454008</v>
      </c>
      <c r="F219" s="153">
        <v>4507417.26</v>
      </c>
      <c r="G219" s="153">
        <v>865228</v>
      </c>
      <c r="H219" s="153">
        <v>2078464.5451237648</v>
      </c>
      <c r="I219" s="153">
        <v>-151157.13457550111</v>
      </c>
      <c r="J219" s="153">
        <v>594689.28722761525</v>
      </c>
      <c r="K219" s="153">
        <v>1419856.4234577476</v>
      </c>
      <c r="L219" s="153">
        <v>-465675</v>
      </c>
      <c r="M219" s="153">
        <v>76637.67</v>
      </c>
      <c r="N219" s="153">
        <v>32917.743715329278</v>
      </c>
      <c r="O219" s="153">
        <v>-279823.57155873859</v>
      </c>
      <c r="P219" s="154">
        <v>-236130.39355518296</v>
      </c>
      <c r="Q219" s="154">
        <v>-76.343483205684763</v>
      </c>
      <c r="R219" s="153">
        <v>25168850.680000003</v>
      </c>
      <c r="S219" s="153">
        <v>10742495.75</v>
      </c>
      <c r="T219" s="153">
        <v>3117237.7572411015</v>
      </c>
      <c r="U219" s="153">
        <v>9582448.7974247467</v>
      </c>
      <c r="V219" s="153">
        <v>1983369.1363212909</v>
      </c>
      <c r="W219" s="153">
        <v>476190.67</v>
      </c>
      <c r="X219" s="155">
        <v>732891.4309871383</v>
      </c>
      <c r="Y219" s="155">
        <v>236.95164273751644</v>
      </c>
      <c r="Z219" s="156">
        <v>-969021.82454232126</v>
      </c>
      <c r="AA219" s="157">
        <v>-313.29512594320119</v>
      </c>
      <c r="AB219" s="124"/>
      <c r="AC219" s="124"/>
      <c r="AD219" s="124"/>
      <c r="AE219" s="124"/>
    </row>
    <row r="220" spans="1:31" ht="15">
      <c r="A220" s="153">
        <v>691</v>
      </c>
      <c r="B220" s="153" t="s">
        <v>517</v>
      </c>
      <c r="C220" s="153">
        <v>17</v>
      </c>
      <c r="D220" s="153">
        <v>2636</v>
      </c>
      <c r="E220" s="153">
        <v>8123529.5822882056</v>
      </c>
      <c r="F220" s="153">
        <v>3801062.02</v>
      </c>
      <c r="G220" s="153">
        <v>779810</v>
      </c>
      <c r="H220" s="153">
        <v>423362.61534363194</v>
      </c>
      <c r="I220" s="153">
        <v>3555645.5670911088</v>
      </c>
      <c r="J220" s="153">
        <v>570775.4463251566</v>
      </c>
      <c r="K220" s="153">
        <v>539954.93317345437</v>
      </c>
      <c r="L220" s="153">
        <v>13579</v>
      </c>
      <c r="M220" s="153">
        <v>-695285.93</v>
      </c>
      <c r="N220" s="153">
        <v>19917.0618511498</v>
      </c>
      <c r="O220" s="153">
        <v>-238478.802013849</v>
      </c>
      <c r="P220" s="154">
        <v>646812.32948244736</v>
      </c>
      <c r="Q220" s="154">
        <v>245.37645276268867</v>
      </c>
      <c r="R220" s="153">
        <v>20833490.989999998</v>
      </c>
      <c r="S220" s="153">
        <v>7990558.1900000004</v>
      </c>
      <c r="T220" s="153">
        <v>634950.41695547698</v>
      </c>
      <c r="U220" s="153">
        <v>10897115.616100879</v>
      </c>
      <c r="V220" s="153">
        <v>1903613.2453114691</v>
      </c>
      <c r="W220" s="153">
        <v>98103.069999999949</v>
      </c>
      <c r="X220" s="155">
        <v>690849.54836782813</v>
      </c>
      <c r="Y220" s="155">
        <v>262.08252972982859</v>
      </c>
      <c r="Z220" s="156">
        <v>-44037.218885380775</v>
      </c>
      <c r="AA220" s="157">
        <v>-16.7060769671399</v>
      </c>
      <c r="AB220" s="124"/>
      <c r="AC220" s="124"/>
      <c r="AD220" s="124"/>
      <c r="AE220" s="124"/>
    </row>
    <row r="221" spans="1:31" ht="15">
      <c r="A221" s="153">
        <v>694</v>
      </c>
      <c r="B221" s="153" t="s">
        <v>518</v>
      </c>
      <c r="C221" s="153">
        <v>5</v>
      </c>
      <c r="D221" s="153">
        <v>28349</v>
      </c>
      <c r="E221" s="153">
        <v>69584327.158375621</v>
      </c>
      <c r="F221" s="153">
        <v>46445060.259999998</v>
      </c>
      <c r="G221" s="153">
        <v>9980781</v>
      </c>
      <c r="H221" s="153">
        <v>9834774.8837265056</v>
      </c>
      <c r="I221" s="153">
        <v>8598372.3937464133</v>
      </c>
      <c r="J221" s="153">
        <v>4200649.5835725106</v>
      </c>
      <c r="K221" s="153">
        <v>-1477315.1343895642</v>
      </c>
      <c r="L221" s="153">
        <v>-481472</v>
      </c>
      <c r="M221" s="153">
        <v>803730.95</v>
      </c>
      <c r="N221" s="153">
        <v>327975.43961525435</v>
      </c>
      <c r="O221" s="153">
        <v>-2564732.7611117624</v>
      </c>
      <c r="P221" s="154">
        <v>6083497.4567837268</v>
      </c>
      <c r="Q221" s="154">
        <v>214.59301762967749</v>
      </c>
      <c r="R221" s="153">
        <v>181972468.00999999</v>
      </c>
      <c r="S221" s="153">
        <v>114002755.95</v>
      </c>
      <c r="T221" s="153">
        <v>14749990.166271131</v>
      </c>
      <c r="U221" s="153">
        <v>35456473.02675087</v>
      </c>
      <c r="V221" s="153">
        <v>14009734.016563462</v>
      </c>
      <c r="W221" s="153">
        <v>10303039.949999999</v>
      </c>
      <c r="X221" s="155">
        <v>6549525.0995854735</v>
      </c>
      <c r="Y221" s="155">
        <v>231.0319623120912</v>
      </c>
      <c r="Z221" s="156">
        <v>-466027.64280174673</v>
      </c>
      <c r="AA221" s="157">
        <v>-16.438944682413727</v>
      </c>
      <c r="AB221" s="124"/>
      <c r="AC221" s="124"/>
      <c r="AD221" s="124"/>
      <c r="AE221" s="124"/>
    </row>
    <row r="222" spans="1:31" ht="15">
      <c r="A222" s="153">
        <v>697</v>
      </c>
      <c r="B222" s="153" t="s">
        <v>519</v>
      </c>
      <c r="C222" s="153">
        <v>18</v>
      </c>
      <c r="D222" s="153">
        <v>1174</v>
      </c>
      <c r="E222" s="153">
        <v>3507470.6785393106</v>
      </c>
      <c r="F222" s="153">
        <v>1756346.1</v>
      </c>
      <c r="G222" s="153">
        <v>851400</v>
      </c>
      <c r="H222" s="153">
        <v>431703.10348678887</v>
      </c>
      <c r="I222" s="153">
        <v>724072.70878581144</v>
      </c>
      <c r="J222" s="153">
        <v>291432.94267706352</v>
      </c>
      <c r="K222" s="153">
        <v>-129770.52122821361</v>
      </c>
      <c r="L222" s="153">
        <v>-257531</v>
      </c>
      <c r="M222" s="153">
        <v>-2573.4499999999998</v>
      </c>
      <c r="N222" s="153">
        <v>10384.046274772092</v>
      </c>
      <c r="O222" s="153">
        <v>-106211.72745229845</v>
      </c>
      <c r="P222" s="154">
        <v>61781.524004612584</v>
      </c>
      <c r="Q222" s="154">
        <v>52.624807499670005</v>
      </c>
      <c r="R222" s="153">
        <v>11433479.262495864</v>
      </c>
      <c r="S222" s="153">
        <v>3835158.24</v>
      </c>
      <c r="T222" s="153">
        <v>647459.30704680283</v>
      </c>
      <c r="U222" s="153">
        <v>5368947.8322101105</v>
      </c>
      <c r="V222" s="153">
        <v>971968.24665809888</v>
      </c>
      <c r="W222" s="153">
        <v>591295.55000000005</v>
      </c>
      <c r="X222" s="155">
        <v>-18650.086580850184</v>
      </c>
      <c r="Y222" s="155">
        <v>-15.885934055238657</v>
      </c>
      <c r="Z222" s="156">
        <v>80431.610585462768</v>
      </c>
      <c r="AA222" s="157">
        <v>68.510741554908662</v>
      </c>
      <c r="AB222" s="124"/>
      <c r="AC222" s="124"/>
      <c r="AD222" s="124"/>
      <c r="AE222" s="124"/>
    </row>
    <row r="223" spans="1:31" ht="15">
      <c r="A223" s="153">
        <v>698</v>
      </c>
      <c r="B223" s="153" t="s">
        <v>520</v>
      </c>
      <c r="C223" s="153">
        <v>19</v>
      </c>
      <c r="D223" s="153">
        <v>64535</v>
      </c>
      <c r="E223" s="153">
        <v>182387210.82085571</v>
      </c>
      <c r="F223" s="153">
        <v>109190622.93000001</v>
      </c>
      <c r="G223" s="153">
        <v>33939565</v>
      </c>
      <c r="H223" s="153">
        <v>12110522.629965551</v>
      </c>
      <c r="I223" s="153">
        <v>38062259.44541119</v>
      </c>
      <c r="J223" s="153">
        <v>9523173.4182633981</v>
      </c>
      <c r="K223" s="153">
        <v>-18179562.115658671</v>
      </c>
      <c r="L223" s="153">
        <v>-3440286</v>
      </c>
      <c r="M223" s="153">
        <v>19439007.07</v>
      </c>
      <c r="N223" s="153">
        <v>656336.02150330623</v>
      </c>
      <c r="O223" s="153">
        <v>-5838478.5614429982</v>
      </c>
      <c r="P223" s="154">
        <v>13075949.017186075</v>
      </c>
      <c r="Q223" s="154">
        <v>202.61794401775899</v>
      </c>
      <c r="R223" s="153">
        <v>442603784.43000001</v>
      </c>
      <c r="S223" s="153">
        <v>248168963.44999999</v>
      </c>
      <c r="T223" s="153">
        <v>18163109.152195554</v>
      </c>
      <c r="U223" s="153">
        <v>95574042.340892568</v>
      </c>
      <c r="V223" s="153">
        <v>31761070.265235242</v>
      </c>
      <c r="W223" s="153">
        <v>49938286.07</v>
      </c>
      <c r="X223" s="155">
        <v>1001686.8483233452</v>
      </c>
      <c r="Y223" s="155">
        <v>15.521606079233674</v>
      </c>
      <c r="Z223" s="156">
        <v>12074262.16886273</v>
      </c>
      <c r="AA223" s="157">
        <v>187.09633793852529</v>
      </c>
      <c r="AB223" s="124"/>
      <c r="AC223" s="124"/>
      <c r="AD223" s="124"/>
      <c r="AE223" s="124"/>
    </row>
    <row r="224" spans="1:31" ht="15">
      <c r="A224" s="153">
        <v>700</v>
      </c>
      <c r="B224" s="153" t="s">
        <v>521</v>
      </c>
      <c r="C224" s="153">
        <v>9</v>
      </c>
      <c r="D224" s="153">
        <v>4842</v>
      </c>
      <c r="E224" s="153">
        <v>12057256.858173858</v>
      </c>
      <c r="F224" s="153">
        <v>7381812.8399999999</v>
      </c>
      <c r="G224" s="153">
        <v>1873807</v>
      </c>
      <c r="H224" s="153">
        <v>1484787.4554492647</v>
      </c>
      <c r="I224" s="153">
        <v>504870.03356075136</v>
      </c>
      <c r="J224" s="153">
        <v>831703.77833160409</v>
      </c>
      <c r="K224" s="153">
        <v>317575.34145663702</v>
      </c>
      <c r="L224" s="153">
        <v>-1000953</v>
      </c>
      <c r="M224" s="153">
        <v>-198020.14</v>
      </c>
      <c r="N224" s="153">
        <v>52341.251890109168</v>
      </c>
      <c r="O224" s="153">
        <v>-438055.52327430074</v>
      </c>
      <c r="P224" s="154">
        <v>-1247387.8207597937</v>
      </c>
      <c r="Q224" s="154">
        <v>-257.61830251131636</v>
      </c>
      <c r="R224" s="153">
        <v>35156468.969999999</v>
      </c>
      <c r="S224" s="153">
        <v>18205621.899999999</v>
      </c>
      <c r="T224" s="153">
        <v>2226853.2453262424</v>
      </c>
      <c r="U224" s="153">
        <v>10563876.860096386</v>
      </c>
      <c r="V224" s="153">
        <v>2773844.493138378</v>
      </c>
      <c r="W224" s="153">
        <v>674833.86</v>
      </c>
      <c r="X224" s="155">
        <v>-711438.61143898964</v>
      </c>
      <c r="Y224" s="155">
        <v>-146.93073346530144</v>
      </c>
      <c r="Z224" s="156">
        <v>-535949.2093208041</v>
      </c>
      <c r="AA224" s="157">
        <v>-110.68756904601489</v>
      </c>
      <c r="AB224" s="124"/>
      <c r="AC224" s="124"/>
      <c r="AD224" s="124"/>
      <c r="AE224" s="124"/>
    </row>
    <row r="225" spans="1:31" ht="15">
      <c r="A225" s="153">
        <v>702</v>
      </c>
      <c r="B225" s="153" t="s">
        <v>522</v>
      </c>
      <c r="C225" s="153">
        <v>6</v>
      </c>
      <c r="D225" s="153">
        <v>4114</v>
      </c>
      <c r="E225" s="153">
        <v>12022647.538321927</v>
      </c>
      <c r="F225" s="153">
        <v>6135727.3899999997</v>
      </c>
      <c r="G225" s="153">
        <v>1977370</v>
      </c>
      <c r="H225" s="153">
        <v>1470724.9562675655</v>
      </c>
      <c r="I225" s="153">
        <v>1154107.2994897754</v>
      </c>
      <c r="J225" s="153">
        <v>896641.1792673138</v>
      </c>
      <c r="K225" s="153">
        <v>630976.61332798889</v>
      </c>
      <c r="L225" s="153">
        <v>-792365</v>
      </c>
      <c r="M225" s="153">
        <v>4749.78</v>
      </c>
      <c r="N225" s="153">
        <v>35786.810540095212</v>
      </c>
      <c r="O225" s="153">
        <v>-372193.39585924684</v>
      </c>
      <c r="P225" s="154">
        <v>-881121.90528843552</v>
      </c>
      <c r="Q225" s="154">
        <v>-214.17644756646465</v>
      </c>
      <c r="R225" s="153">
        <v>33103127.460000001</v>
      </c>
      <c r="S225" s="153">
        <v>13308520.699999999</v>
      </c>
      <c r="T225" s="153">
        <v>2205762.6024700976</v>
      </c>
      <c r="U225" s="153">
        <v>12751156.041159039</v>
      </c>
      <c r="V225" s="153">
        <v>2990419.5005834214</v>
      </c>
      <c r="W225" s="153">
        <v>1189754.78</v>
      </c>
      <c r="X225" s="155">
        <v>-657513.83578744158</v>
      </c>
      <c r="Y225" s="155">
        <v>-159.82348949621817</v>
      </c>
      <c r="Z225" s="156">
        <v>-223608.06950099394</v>
      </c>
      <c r="AA225" s="157">
        <v>-54.352958070246459</v>
      </c>
      <c r="AB225" s="124"/>
      <c r="AC225" s="124"/>
      <c r="AD225" s="124"/>
      <c r="AE225" s="124"/>
    </row>
    <row r="226" spans="1:31" ht="15">
      <c r="A226" s="153">
        <v>704</v>
      </c>
      <c r="B226" s="153" t="s">
        <v>523</v>
      </c>
      <c r="C226" s="153">
        <v>2</v>
      </c>
      <c r="D226" s="153">
        <v>6428</v>
      </c>
      <c r="E226" s="153">
        <v>16602940.036457147</v>
      </c>
      <c r="F226" s="153">
        <v>9736181.6999999993</v>
      </c>
      <c r="G226" s="153">
        <v>1257249</v>
      </c>
      <c r="H226" s="153">
        <v>1018013.7871595566</v>
      </c>
      <c r="I226" s="153">
        <v>4311862.0769029064</v>
      </c>
      <c r="J226" s="153">
        <v>860100.61637865775</v>
      </c>
      <c r="K226" s="153">
        <v>918336.83816090727</v>
      </c>
      <c r="L226" s="153">
        <v>-971431</v>
      </c>
      <c r="M226" s="153">
        <v>55401.96</v>
      </c>
      <c r="N226" s="153">
        <v>73229.770141773843</v>
      </c>
      <c r="O226" s="153">
        <v>-581540.87228566816</v>
      </c>
      <c r="P226" s="154">
        <v>74463.840000983328</v>
      </c>
      <c r="Q226" s="154">
        <v>11.584293715149864</v>
      </c>
      <c r="R226" s="153">
        <v>35693938.57</v>
      </c>
      <c r="S226" s="153">
        <v>25409021.719999999</v>
      </c>
      <c r="T226" s="153">
        <v>1526795.8369416462</v>
      </c>
      <c r="U226" s="153">
        <v>5896874.5718143936</v>
      </c>
      <c r="V226" s="153">
        <v>2868551.7854358489</v>
      </c>
      <c r="W226" s="153">
        <v>341219.96</v>
      </c>
      <c r="X226" s="155">
        <v>348525.30419188738</v>
      </c>
      <c r="Y226" s="155">
        <v>54.219866862459142</v>
      </c>
      <c r="Z226" s="156">
        <v>-274061.46419090405</v>
      </c>
      <c r="AA226" s="157">
        <v>-42.63557314730928</v>
      </c>
      <c r="AB226" s="124"/>
      <c r="AC226" s="124"/>
      <c r="AD226" s="124"/>
      <c r="AE226" s="124"/>
    </row>
    <row r="227" spans="1:31" ht="15">
      <c r="A227" s="153">
        <v>707</v>
      </c>
      <c r="B227" s="153" t="s">
        <v>524</v>
      </c>
      <c r="C227" s="153">
        <v>12</v>
      </c>
      <c r="D227" s="153">
        <v>1960</v>
      </c>
      <c r="E227" s="153">
        <v>2793976.8151291367</v>
      </c>
      <c r="F227" s="153">
        <v>2297402.1</v>
      </c>
      <c r="G227" s="153">
        <v>664384</v>
      </c>
      <c r="H227" s="153">
        <v>473173.9291156127</v>
      </c>
      <c r="I227" s="153">
        <v>1173818.038889905</v>
      </c>
      <c r="J227" s="153">
        <v>516226.745809254</v>
      </c>
      <c r="K227" s="153">
        <v>-212965.84798402901</v>
      </c>
      <c r="L227" s="153">
        <v>-531857</v>
      </c>
      <c r="M227" s="153">
        <v>93178.8</v>
      </c>
      <c r="N227" s="153">
        <v>13659.818346581542</v>
      </c>
      <c r="O227" s="153">
        <v>-177321.11227129895</v>
      </c>
      <c r="P227" s="154">
        <v>1515722.6567768883</v>
      </c>
      <c r="Q227" s="154">
        <v>773.32788611065735</v>
      </c>
      <c r="R227" s="153">
        <v>14953784.143956017</v>
      </c>
      <c r="S227" s="153">
        <v>5079337.12</v>
      </c>
      <c r="T227" s="153">
        <v>709656.38602869795</v>
      </c>
      <c r="U227" s="153">
        <v>8751371.5673616156</v>
      </c>
      <c r="V227" s="153">
        <v>1721685.9576449182</v>
      </c>
      <c r="W227" s="153">
        <v>225705.8</v>
      </c>
      <c r="X227" s="155">
        <v>1533972.6870792154</v>
      </c>
      <c r="Y227" s="155">
        <v>782.6391260608242</v>
      </c>
      <c r="Z227" s="156">
        <v>-18250.030302327126</v>
      </c>
      <c r="AA227" s="157">
        <v>-9.3112399501669003</v>
      </c>
      <c r="AB227" s="124"/>
      <c r="AC227" s="124"/>
      <c r="AD227" s="124"/>
      <c r="AE227" s="124"/>
    </row>
    <row r="228" spans="1:31" ht="15">
      <c r="A228" s="153">
        <v>710</v>
      </c>
      <c r="B228" s="153" t="s">
        <v>227</v>
      </c>
      <c r="C228" s="153">
        <v>33</v>
      </c>
      <c r="D228" s="153">
        <v>27306</v>
      </c>
      <c r="E228" s="153">
        <v>79271393.130822837</v>
      </c>
      <c r="F228" s="153">
        <v>49550929.090000004</v>
      </c>
      <c r="G228" s="153">
        <v>11822242</v>
      </c>
      <c r="H228" s="153">
        <v>3683931.0370741193</v>
      </c>
      <c r="I228" s="153">
        <v>17575924.889738191</v>
      </c>
      <c r="J228" s="153">
        <v>4812990.4843048882</v>
      </c>
      <c r="K228" s="153">
        <v>-2356141.1041084952</v>
      </c>
      <c r="L228" s="153">
        <v>-741513</v>
      </c>
      <c r="M228" s="153">
        <v>1207682.76</v>
      </c>
      <c r="N228" s="153">
        <v>278893.7944315403</v>
      </c>
      <c r="O228" s="153">
        <v>-2470372.5977959638</v>
      </c>
      <c r="P228" s="154">
        <v>4093174.2228214443</v>
      </c>
      <c r="Q228" s="154">
        <v>149.9001766213083</v>
      </c>
      <c r="R228" s="153">
        <v>195494553.81999999</v>
      </c>
      <c r="S228" s="153">
        <v>109337090.41</v>
      </c>
      <c r="T228" s="153">
        <v>5525082.9035219373</v>
      </c>
      <c r="U228" s="153">
        <v>56351876.97692398</v>
      </c>
      <c r="V228" s="153">
        <v>16051973.669276308</v>
      </c>
      <c r="W228" s="153">
        <v>12288411.76</v>
      </c>
      <c r="X228" s="155">
        <v>4059881.8997222185</v>
      </c>
      <c r="Y228" s="155">
        <v>148.68094556955316</v>
      </c>
      <c r="Z228" s="156">
        <v>33292.32309922576</v>
      </c>
      <c r="AA228" s="157">
        <v>1.2192310517551366</v>
      </c>
      <c r="AB228" s="124"/>
      <c r="AC228" s="124"/>
      <c r="AD228" s="124"/>
      <c r="AE228" s="124"/>
    </row>
    <row r="229" spans="1:31" ht="15">
      <c r="A229" s="153">
        <v>729</v>
      </c>
      <c r="B229" s="153" t="s">
        <v>525</v>
      </c>
      <c r="C229" s="153">
        <v>13</v>
      </c>
      <c r="D229" s="153">
        <v>8975</v>
      </c>
      <c r="E229" s="153">
        <v>23471391.400622852</v>
      </c>
      <c r="F229" s="153">
        <v>12687342.93</v>
      </c>
      <c r="G229" s="153">
        <v>2735900</v>
      </c>
      <c r="H229" s="153">
        <v>1977360.7715680928</v>
      </c>
      <c r="I229" s="153">
        <v>6383102.3872591313</v>
      </c>
      <c r="J229" s="153">
        <v>1890838.7504743328</v>
      </c>
      <c r="K229" s="153">
        <v>-507893.30416448141</v>
      </c>
      <c r="L229" s="153">
        <v>241103</v>
      </c>
      <c r="M229" s="153">
        <v>-13499.88</v>
      </c>
      <c r="N229" s="153">
        <v>70991.03439224411</v>
      </c>
      <c r="O229" s="153">
        <v>-811967.84828311636</v>
      </c>
      <c r="P229" s="154">
        <v>1181886.4406233542</v>
      </c>
      <c r="Q229" s="154">
        <v>131.68651149006732</v>
      </c>
      <c r="R229" s="153">
        <v>68312281.260000005</v>
      </c>
      <c r="S229" s="153">
        <v>27386026.690000001</v>
      </c>
      <c r="T229" s="153">
        <v>2965604.4272106737</v>
      </c>
      <c r="U229" s="153">
        <v>29692830.284602955</v>
      </c>
      <c r="V229" s="153">
        <v>6306202.7515819687</v>
      </c>
      <c r="W229" s="153">
        <v>2963503.12</v>
      </c>
      <c r="X229" s="155">
        <v>1001886.0133955926</v>
      </c>
      <c r="Y229" s="155">
        <v>111.63075358168162</v>
      </c>
      <c r="Z229" s="156">
        <v>180000.4272277616</v>
      </c>
      <c r="AA229" s="157">
        <v>20.055757908385694</v>
      </c>
      <c r="AB229" s="124"/>
      <c r="AC229" s="124"/>
      <c r="AD229" s="124"/>
      <c r="AE229" s="124"/>
    </row>
    <row r="230" spans="1:31" ht="15">
      <c r="A230" s="153">
        <v>732</v>
      </c>
      <c r="B230" s="153" t="s">
        <v>526</v>
      </c>
      <c r="C230" s="153">
        <v>19</v>
      </c>
      <c r="D230" s="153">
        <v>3336</v>
      </c>
      <c r="E230" s="153">
        <v>8384120.5452611931</v>
      </c>
      <c r="F230" s="153">
        <v>3998149.96</v>
      </c>
      <c r="G230" s="153">
        <v>1381189</v>
      </c>
      <c r="H230" s="153">
        <v>1032414.8700781919</v>
      </c>
      <c r="I230" s="153">
        <v>3831590.0868732296</v>
      </c>
      <c r="J230" s="153">
        <v>746264.22304606508</v>
      </c>
      <c r="K230" s="153">
        <v>-710929.51198109391</v>
      </c>
      <c r="L230" s="153">
        <v>174626</v>
      </c>
      <c r="M230" s="153">
        <v>641299.21</v>
      </c>
      <c r="N230" s="153">
        <v>28431.685853267871</v>
      </c>
      <c r="O230" s="153">
        <v>-301807.77068217006</v>
      </c>
      <c r="P230" s="154">
        <v>2437107.2079262957</v>
      </c>
      <c r="Q230" s="154">
        <v>730.54772419852986</v>
      </c>
      <c r="R230" s="153">
        <v>32156558.190000001</v>
      </c>
      <c r="S230" s="153">
        <v>9764735.6099999994</v>
      </c>
      <c r="T230" s="153">
        <v>1548394.2806218374</v>
      </c>
      <c r="U230" s="153">
        <v>19087528.197446361</v>
      </c>
      <c r="V230" s="153">
        <v>2488892.0303752562</v>
      </c>
      <c r="W230" s="153">
        <v>2197114.21</v>
      </c>
      <c r="X230" s="155">
        <v>2930106.1384434514</v>
      </c>
      <c r="Y230" s="155">
        <v>878.32917819048305</v>
      </c>
      <c r="Z230" s="156">
        <v>-492998.93051715568</v>
      </c>
      <c r="AA230" s="157">
        <v>-147.78145399195313</v>
      </c>
      <c r="AB230" s="124"/>
      <c r="AC230" s="124"/>
      <c r="AD230" s="124"/>
      <c r="AE230" s="124"/>
    </row>
    <row r="231" spans="1:31" ht="15">
      <c r="A231" s="153">
        <v>734</v>
      </c>
      <c r="B231" s="153" t="s">
        <v>527</v>
      </c>
      <c r="C231" s="153">
        <v>2</v>
      </c>
      <c r="D231" s="153">
        <v>50933</v>
      </c>
      <c r="E231" s="153">
        <v>127554868.05452895</v>
      </c>
      <c r="F231" s="153">
        <v>76751089.599999994</v>
      </c>
      <c r="G231" s="153">
        <v>15169207</v>
      </c>
      <c r="H231" s="153">
        <v>11565761.780806411</v>
      </c>
      <c r="I231" s="153">
        <v>24328441.076373447</v>
      </c>
      <c r="J231" s="153">
        <v>9058081.7662253641</v>
      </c>
      <c r="K231" s="153">
        <v>-1495390.841170287</v>
      </c>
      <c r="L231" s="153">
        <v>-2395741</v>
      </c>
      <c r="M231" s="153">
        <v>1920381.88</v>
      </c>
      <c r="N231" s="153">
        <v>502049.75489203719</v>
      </c>
      <c r="O231" s="153">
        <v>-4607906.2302622804</v>
      </c>
      <c r="P231" s="154">
        <v>3241106.7323357463</v>
      </c>
      <c r="Q231" s="154">
        <v>63.634710940563998</v>
      </c>
      <c r="R231" s="153">
        <v>344025060.51028997</v>
      </c>
      <c r="S231" s="153">
        <v>181908970.12</v>
      </c>
      <c r="T231" s="153">
        <v>17346088.197159503</v>
      </c>
      <c r="U231" s="153">
        <v>103840108.29006165</v>
      </c>
      <c r="V231" s="153">
        <v>30209926.755465154</v>
      </c>
      <c r="W231" s="153">
        <v>14693847.879999999</v>
      </c>
      <c r="X231" s="155">
        <v>3973880.7323963046</v>
      </c>
      <c r="Y231" s="155">
        <v>78.021729181401142</v>
      </c>
      <c r="Z231" s="156">
        <v>-732774.00006055832</v>
      </c>
      <c r="AA231" s="157">
        <v>-14.387018240837145</v>
      </c>
      <c r="AB231" s="124"/>
      <c r="AC231" s="124"/>
      <c r="AD231" s="124"/>
      <c r="AE231" s="124"/>
    </row>
    <row r="232" spans="1:31" ht="15">
      <c r="A232" s="153">
        <v>738</v>
      </c>
      <c r="B232" s="153" t="s">
        <v>528</v>
      </c>
      <c r="C232" s="153">
        <v>2</v>
      </c>
      <c r="D232" s="153">
        <v>2917</v>
      </c>
      <c r="E232" s="153">
        <v>7428607.8754526209</v>
      </c>
      <c r="F232" s="153">
        <v>4860119.49</v>
      </c>
      <c r="G232" s="153">
        <v>1241754</v>
      </c>
      <c r="H232" s="153">
        <v>492423.59608597955</v>
      </c>
      <c r="I232" s="153">
        <v>1366884.822854354</v>
      </c>
      <c r="J232" s="153">
        <v>574246.56734256609</v>
      </c>
      <c r="K232" s="153">
        <v>96896.376130605553</v>
      </c>
      <c r="L232" s="153">
        <v>-571952</v>
      </c>
      <c r="M232" s="153">
        <v>29142.65</v>
      </c>
      <c r="N232" s="153">
        <v>28702.481532498525</v>
      </c>
      <c r="O232" s="153">
        <v>-263900.85943641787</v>
      </c>
      <c r="P232" s="154">
        <v>425709.24905696511</v>
      </c>
      <c r="Q232" s="154">
        <v>145.9407778734882</v>
      </c>
      <c r="R232" s="153">
        <v>17999499.19678</v>
      </c>
      <c r="S232" s="153">
        <v>10956419.380000001</v>
      </c>
      <c r="T232" s="153">
        <v>738526.6349031002</v>
      </c>
      <c r="U232" s="153">
        <v>4128998.2773555713</v>
      </c>
      <c r="V232" s="153">
        <v>1915189.9029749373</v>
      </c>
      <c r="W232" s="153">
        <v>698944.65</v>
      </c>
      <c r="X232" s="155">
        <v>438579.64845360816</v>
      </c>
      <c r="Y232" s="155">
        <v>150.35298198615294</v>
      </c>
      <c r="Z232" s="156">
        <v>-12870.399396643043</v>
      </c>
      <c r="AA232" s="157">
        <v>-4.4122041126647389</v>
      </c>
      <c r="AB232" s="124"/>
      <c r="AC232" s="124"/>
      <c r="AD232" s="124"/>
      <c r="AE232" s="124"/>
    </row>
    <row r="233" spans="1:31" ht="15">
      <c r="A233" s="153">
        <v>739</v>
      </c>
      <c r="B233" s="153" t="s">
        <v>529</v>
      </c>
      <c r="C233" s="153">
        <v>9</v>
      </c>
      <c r="D233" s="153">
        <v>3256</v>
      </c>
      <c r="E233" s="153">
        <v>10019548.884160278</v>
      </c>
      <c r="F233" s="153">
        <v>4571788.7</v>
      </c>
      <c r="G233" s="153">
        <v>1401894</v>
      </c>
      <c r="H233" s="153">
        <v>848320.20000105572</v>
      </c>
      <c r="I233" s="153">
        <v>617706.32954013126</v>
      </c>
      <c r="J233" s="153">
        <v>726941.19708046457</v>
      </c>
      <c r="K233" s="153">
        <v>1212736.0277287767</v>
      </c>
      <c r="L233" s="153">
        <v>350712</v>
      </c>
      <c r="M233" s="153">
        <v>-19909.03</v>
      </c>
      <c r="N233" s="153">
        <v>27950.006786430509</v>
      </c>
      <c r="O233" s="153">
        <v>-294570.17426293337</v>
      </c>
      <c r="P233" s="154">
        <v>-575979.62728635222</v>
      </c>
      <c r="Q233" s="154">
        <v>-176.89791992824084</v>
      </c>
      <c r="R233" s="153">
        <v>26414934.859999999</v>
      </c>
      <c r="S233" s="153">
        <v>10323944.140000001</v>
      </c>
      <c r="T233" s="153">
        <v>1272292.9356084582</v>
      </c>
      <c r="U233" s="153">
        <v>11124358.226277813</v>
      </c>
      <c r="V233" s="153">
        <v>2424447.1275602533</v>
      </c>
      <c r="W233" s="153">
        <v>1732696.97</v>
      </c>
      <c r="X233" s="155">
        <v>462804.53944652528</v>
      </c>
      <c r="Y233" s="155">
        <v>142.13898631650039</v>
      </c>
      <c r="Z233" s="156">
        <v>-1038784.1667328775</v>
      </c>
      <c r="AA233" s="157">
        <v>-319.03690624474126</v>
      </c>
      <c r="AB233" s="124"/>
      <c r="AC233" s="124"/>
      <c r="AD233" s="124"/>
      <c r="AE233" s="124"/>
    </row>
    <row r="234" spans="1:31" ht="15">
      <c r="A234" s="153">
        <v>740</v>
      </c>
      <c r="B234" s="153" t="s">
        <v>249</v>
      </c>
      <c r="C234" s="153">
        <v>10</v>
      </c>
      <c r="D234" s="153">
        <v>32085</v>
      </c>
      <c r="E234" s="153">
        <v>75553331.393942297</v>
      </c>
      <c r="F234" s="153">
        <v>53076538.159999996</v>
      </c>
      <c r="G234" s="153">
        <v>14080365</v>
      </c>
      <c r="H234" s="153">
        <v>8567485.3592252266</v>
      </c>
      <c r="I234" s="153">
        <v>7617385.1620982168</v>
      </c>
      <c r="J234" s="153">
        <v>6103215.7012113556</v>
      </c>
      <c r="K234" s="153">
        <v>-5488978.9722858993</v>
      </c>
      <c r="L234" s="153">
        <v>-1621307</v>
      </c>
      <c r="M234" s="153">
        <v>888372.07</v>
      </c>
      <c r="N234" s="153">
        <v>307557.0452379596</v>
      </c>
      <c r="O234" s="153">
        <v>-2902728.5138901155</v>
      </c>
      <c r="P234" s="154">
        <v>5074572.6176544428</v>
      </c>
      <c r="Q234" s="154">
        <v>158.1602810551486</v>
      </c>
      <c r="R234" s="153">
        <v>239982955.44999999</v>
      </c>
      <c r="S234" s="153">
        <v>116755735.02</v>
      </c>
      <c r="T234" s="153">
        <v>12849335.779647337</v>
      </c>
      <c r="U234" s="153">
        <v>79516258.526171058</v>
      </c>
      <c r="V234" s="153">
        <v>20355049.122418426</v>
      </c>
      <c r="W234" s="153">
        <v>13347430.07</v>
      </c>
      <c r="X234" s="155">
        <v>2840853.0682368279</v>
      </c>
      <c r="Y234" s="155">
        <v>88.541470102441266</v>
      </c>
      <c r="Z234" s="156">
        <v>2233719.5494176149</v>
      </c>
      <c r="AA234" s="157">
        <v>69.618810952707335</v>
      </c>
      <c r="AB234" s="124"/>
      <c r="AC234" s="124"/>
      <c r="AD234" s="124"/>
      <c r="AE234" s="124"/>
    </row>
    <row r="235" spans="1:31" ht="15">
      <c r="A235" s="153">
        <v>742</v>
      </c>
      <c r="B235" s="153" t="s">
        <v>530</v>
      </c>
      <c r="C235" s="153">
        <v>19</v>
      </c>
      <c r="D235" s="153">
        <v>988</v>
      </c>
      <c r="E235" s="153">
        <v>3399197.1595229898</v>
      </c>
      <c r="F235" s="153">
        <v>1477495.53</v>
      </c>
      <c r="G235" s="153">
        <v>417256</v>
      </c>
      <c r="H235" s="153">
        <v>897831.89332175755</v>
      </c>
      <c r="I235" s="153">
        <v>847414.88304508489</v>
      </c>
      <c r="J235" s="153">
        <v>227912.11259493697</v>
      </c>
      <c r="K235" s="153">
        <v>-3223.4007547430824</v>
      </c>
      <c r="L235" s="153">
        <v>282399</v>
      </c>
      <c r="M235" s="153">
        <v>144667</v>
      </c>
      <c r="N235" s="153">
        <v>10239.935904795597</v>
      </c>
      <c r="O235" s="153">
        <v>-89384.315777573138</v>
      </c>
      <c r="P235" s="154">
        <v>813411.47881126869</v>
      </c>
      <c r="Q235" s="154">
        <v>823.29097045674973</v>
      </c>
      <c r="R235" s="153">
        <v>9066011.8000000007</v>
      </c>
      <c r="S235" s="153">
        <v>3291502.08</v>
      </c>
      <c r="T235" s="153">
        <v>1346549.5401804855</v>
      </c>
      <c r="U235" s="153">
        <v>3861272.3380232784</v>
      </c>
      <c r="V235" s="153">
        <v>760117.69443824957</v>
      </c>
      <c r="W235" s="153">
        <v>844322</v>
      </c>
      <c r="X235" s="155">
        <v>1037751.8526420128</v>
      </c>
      <c r="Y235" s="155">
        <v>1050.3561261558834</v>
      </c>
      <c r="Z235" s="156">
        <v>-224340.37383074407</v>
      </c>
      <c r="AA235" s="157">
        <v>-227.06515569913367</v>
      </c>
      <c r="AB235" s="124"/>
      <c r="AC235" s="124"/>
      <c r="AD235" s="124"/>
      <c r="AE235" s="124"/>
    </row>
    <row r="236" spans="1:31" ht="15">
      <c r="A236" s="153">
        <v>743</v>
      </c>
      <c r="B236" s="153" t="s">
        <v>531</v>
      </c>
      <c r="C236" s="153">
        <v>14</v>
      </c>
      <c r="D236" s="153">
        <v>65323</v>
      </c>
      <c r="E236" s="153">
        <v>175920524.82973519</v>
      </c>
      <c r="F236" s="153">
        <v>104887783.31999999</v>
      </c>
      <c r="G236" s="153">
        <v>28351432</v>
      </c>
      <c r="H236" s="153">
        <v>15691384.051414138</v>
      </c>
      <c r="I236" s="153">
        <v>31406569.753894337</v>
      </c>
      <c r="J236" s="153">
        <v>9705604.1564810351</v>
      </c>
      <c r="K236" s="153">
        <v>-8540111.0518097132</v>
      </c>
      <c r="L236" s="153">
        <v>-2731351</v>
      </c>
      <c r="M236" s="153">
        <v>8051692.0599999996</v>
      </c>
      <c r="N236" s="153">
        <v>671299.74806470599</v>
      </c>
      <c r="O236" s="153">
        <v>-5909768.8861724799</v>
      </c>
      <c r="P236" s="154">
        <v>5664009.3221367896</v>
      </c>
      <c r="Q236" s="154">
        <v>86.707734215158354</v>
      </c>
      <c r="R236" s="153">
        <v>428643278.24000001</v>
      </c>
      <c r="S236" s="153">
        <v>245383026.80000001</v>
      </c>
      <c r="T236" s="153">
        <v>23533610.396768335</v>
      </c>
      <c r="U236" s="153">
        <v>94334169.357771128</v>
      </c>
      <c r="V236" s="153">
        <v>32369501.429993518</v>
      </c>
      <c r="W236" s="153">
        <v>33671773.060000002</v>
      </c>
      <c r="X236" s="155">
        <v>648802.80453294516</v>
      </c>
      <c r="Y236" s="155">
        <v>9.9322260847319495</v>
      </c>
      <c r="Z236" s="156">
        <v>5015206.5176038444</v>
      </c>
      <c r="AA236" s="157">
        <v>76.775508130426417</v>
      </c>
      <c r="AB236" s="124"/>
      <c r="AC236" s="124"/>
      <c r="AD236" s="124"/>
      <c r="AE236" s="124"/>
    </row>
    <row r="237" spans="1:31" ht="15">
      <c r="A237" s="153">
        <v>746</v>
      </c>
      <c r="B237" s="153" t="s">
        <v>532</v>
      </c>
      <c r="C237" s="153">
        <v>17</v>
      </c>
      <c r="D237" s="153">
        <v>4735</v>
      </c>
      <c r="E237" s="153">
        <v>15383263.388036095</v>
      </c>
      <c r="F237" s="153">
        <v>6173664.2999999998</v>
      </c>
      <c r="G237" s="153">
        <v>1395741</v>
      </c>
      <c r="H237" s="153">
        <v>2692441.8673967165</v>
      </c>
      <c r="I237" s="153">
        <v>7935491.0324361399</v>
      </c>
      <c r="J237" s="153">
        <v>889269.1185112081</v>
      </c>
      <c r="K237" s="153">
        <v>-149383.12238725933</v>
      </c>
      <c r="L237" s="153">
        <v>210203</v>
      </c>
      <c r="M237" s="153">
        <v>22683.21</v>
      </c>
      <c r="N237" s="153">
        <v>38802.119150396764</v>
      </c>
      <c r="O237" s="153">
        <v>-428375.23806357168</v>
      </c>
      <c r="P237" s="154">
        <v>3397273.8990075365</v>
      </c>
      <c r="Q237" s="154">
        <v>717.4812880691735</v>
      </c>
      <c r="R237" s="153">
        <v>37189010.506120004</v>
      </c>
      <c r="S237" s="153">
        <v>13402163.369999999</v>
      </c>
      <c r="T237" s="153">
        <v>4038068.1344391243</v>
      </c>
      <c r="U237" s="153">
        <v>17892633.772538442</v>
      </c>
      <c r="V237" s="153">
        <v>2965832.681737382</v>
      </c>
      <c r="W237" s="153">
        <v>1628627.21</v>
      </c>
      <c r="X237" s="155">
        <v>2738314.6625949442</v>
      </c>
      <c r="Y237" s="155">
        <v>578.31355070642962</v>
      </c>
      <c r="Z237" s="156">
        <v>658959.23641259223</v>
      </c>
      <c r="AA237" s="157">
        <v>139.16773736274388</v>
      </c>
      <c r="AB237" s="124"/>
      <c r="AC237" s="124"/>
      <c r="AD237" s="124"/>
      <c r="AE237" s="124"/>
    </row>
    <row r="238" spans="1:31" ht="15">
      <c r="A238" s="153">
        <v>747</v>
      </c>
      <c r="B238" s="153" t="s">
        <v>533</v>
      </c>
      <c r="C238" s="153">
        <v>4</v>
      </c>
      <c r="D238" s="153">
        <v>1308</v>
      </c>
      <c r="E238" s="153">
        <v>4336023.073243496</v>
      </c>
      <c r="F238" s="153">
        <v>1675442.47</v>
      </c>
      <c r="G238" s="153">
        <v>735978</v>
      </c>
      <c r="H238" s="153">
        <v>560257.77448687737</v>
      </c>
      <c r="I238" s="153">
        <v>890576.63511065021</v>
      </c>
      <c r="J238" s="153">
        <v>334918.44127339171</v>
      </c>
      <c r="K238" s="153">
        <v>363375.23704461713</v>
      </c>
      <c r="L238" s="153">
        <v>-217484</v>
      </c>
      <c r="M238" s="153">
        <v>-4497.95</v>
      </c>
      <c r="N238" s="153">
        <v>9962.4526247843132</v>
      </c>
      <c r="O238" s="153">
        <v>-118334.70145451991</v>
      </c>
      <c r="P238" s="154">
        <v>-105828.71415769588</v>
      </c>
      <c r="Q238" s="154">
        <v>-80.908802872856185</v>
      </c>
      <c r="R238" s="153">
        <v>10781574.899999999</v>
      </c>
      <c r="S238" s="153">
        <v>3596845.89</v>
      </c>
      <c r="T238" s="153">
        <v>840262.92029646796</v>
      </c>
      <c r="U238" s="153">
        <v>4910478.3868439877</v>
      </c>
      <c r="V238" s="153">
        <v>1116998.2608955826</v>
      </c>
      <c r="W238" s="153">
        <v>513996.05</v>
      </c>
      <c r="X238" s="155">
        <v>197006.6080360394</v>
      </c>
      <c r="Y238" s="155">
        <v>150.61667281042767</v>
      </c>
      <c r="Z238" s="156">
        <v>-302835.32219373528</v>
      </c>
      <c r="AA238" s="157">
        <v>-231.52547568328384</v>
      </c>
      <c r="AB238" s="124"/>
      <c r="AC238" s="124"/>
      <c r="AD238" s="124"/>
      <c r="AE238" s="124"/>
    </row>
    <row r="239" spans="1:31" ht="15">
      <c r="A239" s="153">
        <v>748</v>
      </c>
      <c r="B239" s="153" t="s">
        <v>534</v>
      </c>
      <c r="C239" s="153">
        <v>17</v>
      </c>
      <c r="D239" s="153">
        <v>4897</v>
      </c>
      <c r="E239" s="153">
        <v>13667614.211077359</v>
      </c>
      <c r="F239" s="153">
        <v>7199003.21</v>
      </c>
      <c r="G239" s="153">
        <v>1531079</v>
      </c>
      <c r="H239" s="153">
        <v>1100181.4038859354</v>
      </c>
      <c r="I239" s="153">
        <v>6881642.72632581</v>
      </c>
      <c r="J239" s="153">
        <v>970757.54236802645</v>
      </c>
      <c r="K239" s="153">
        <v>-901599.41526829638</v>
      </c>
      <c r="L239" s="153">
        <v>58900</v>
      </c>
      <c r="M239" s="153">
        <v>122877.02</v>
      </c>
      <c r="N239" s="153">
        <v>40836.212007736933</v>
      </c>
      <c r="O239" s="153">
        <v>-443031.37081252597</v>
      </c>
      <c r="P239" s="154">
        <v>2893032.1174293328</v>
      </c>
      <c r="Q239" s="154">
        <v>590.77641769028651</v>
      </c>
      <c r="R239" s="153">
        <v>37115384.247479998</v>
      </c>
      <c r="S239" s="153">
        <v>15672755.439999999</v>
      </c>
      <c r="T239" s="153">
        <v>1650029.1140658087</v>
      </c>
      <c r="U239" s="153">
        <v>16719302.765511002</v>
      </c>
      <c r="V239" s="153">
        <v>3237607.5872490415</v>
      </c>
      <c r="W239" s="153">
        <v>1712856.02</v>
      </c>
      <c r="X239" s="155">
        <v>1877166.6793458611</v>
      </c>
      <c r="Y239" s="155">
        <v>383.32993247822361</v>
      </c>
      <c r="Z239" s="156">
        <v>1015865.4380834717</v>
      </c>
      <c r="AA239" s="157">
        <v>207.44648521206284</v>
      </c>
      <c r="AB239" s="124"/>
      <c r="AC239" s="124"/>
      <c r="AD239" s="124"/>
      <c r="AE239" s="124"/>
    </row>
    <row r="240" spans="1:31" ht="15">
      <c r="A240" s="153">
        <v>749</v>
      </c>
      <c r="B240" s="153" t="s">
        <v>535</v>
      </c>
      <c r="C240" s="153">
        <v>11</v>
      </c>
      <c r="D240" s="153">
        <v>21232</v>
      </c>
      <c r="E240" s="153">
        <v>63346599.528229535</v>
      </c>
      <c r="F240" s="153">
        <v>39468790.789999999</v>
      </c>
      <c r="G240" s="153">
        <v>6064178</v>
      </c>
      <c r="H240" s="153">
        <v>4342465.2215083931</v>
      </c>
      <c r="I240" s="153">
        <v>14984874.590990072</v>
      </c>
      <c r="J240" s="153">
        <v>3049684.8240652587</v>
      </c>
      <c r="K240" s="153">
        <v>-1996436.0565780115</v>
      </c>
      <c r="L240" s="153">
        <v>-2042963</v>
      </c>
      <c r="M240" s="153">
        <v>1110579.04</v>
      </c>
      <c r="N240" s="153">
        <v>226156.16715130227</v>
      </c>
      <c r="O240" s="153">
        <v>-1920858.089665418</v>
      </c>
      <c r="P240" s="154">
        <v>-60128.040757939219</v>
      </c>
      <c r="Q240" s="154">
        <v>-2.8319536905585538</v>
      </c>
      <c r="R240" s="153">
        <v>147440626.85000002</v>
      </c>
      <c r="S240" s="153">
        <v>87272368.329999998</v>
      </c>
      <c r="T240" s="153">
        <v>6512738.7329025902</v>
      </c>
      <c r="U240" s="153">
        <v>35810119.770493381</v>
      </c>
      <c r="V240" s="153">
        <v>10171111.007828463</v>
      </c>
      <c r="W240" s="153">
        <v>5131794.04</v>
      </c>
      <c r="X240" s="155">
        <v>-2542494.9687756002</v>
      </c>
      <c r="Y240" s="155">
        <v>-119.74825587677093</v>
      </c>
      <c r="Z240" s="156">
        <v>2482366.928017661</v>
      </c>
      <c r="AA240" s="157">
        <v>116.91630218621236</v>
      </c>
      <c r="AB240" s="124"/>
      <c r="AC240" s="124"/>
      <c r="AD240" s="124"/>
      <c r="AE240" s="124"/>
    </row>
    <row r="241" spans="1:31" ht="15">
      <c r="A241" s="153">
        <v>751</v>
      </c>
      <c r="B241" s="153" t="s">
        <v>536</v>
      </c>
      <c r="C241" s="153">
        <v>19</v>
      </c>
      <c r="D241" s="153">
        <v>2877</v>
      </c>
      <c r="E241" s="153">
        <v>9005980.743865259</v>
      </c>
      <c r="F241" s="153">
        <v>5001873.0999999996</v>
      </c>
      <c r="G241" s="153">
        <v>2313949</v>
      </c>
      <c r="H241" s="153">
        <v>271786.41485888255</v>
      </c>
      <c r="I241" s="153">
        <v>2468818.1079165661</v>
      </c>
      <c r="J241" s="153">
        <v>529377.87846577121</v>
      </c>
      <c r="K241" s="153">
        <v>278049.56468454754</v>
      </c>
      <c r="L241" s="153">
        <v>224195</v>
      </c>
      <c r="M241" s="153">
        <v>-32556.71</v>
      </c>
      <c r="N241" s="153">
        <v>28487.532657844979</v>
      </c>
      <c r="O241" s="153">
        <v>-260282.06122679953</v>
      </c>
      <c r="P241" s="154">
        <v>1817717.0834915526</v>
      </c>
      <c r="Q241" s="154">
        <v>631.80990041416499</v>
      </c>
      <c r="R241" s="153">
        <v>22160700.93</v>
      </c>
      <c r="S241" s="153">
        <v>11160945.48</v>
      </c>
      <c r="T241" s="153">
        <v>407619.59413305926</v>
      </c>
      <c r="U241" s="153">
        <v>8024903.1312752785</v>
      </c>
      <c r="V241" s="153">
        <v>1765546.7622344922</v>
      </c>
      <c r="W241" s="153">
        <v>2505587.29</v>
      </c>
      <c r="X241" s="155">
        <v>1703901.3276428282</v>
      </c>
      <c r="Y241" s="155">
        <v>592.24933181884887</v>
      </c>
      <c r="Z241" s="156">
        <v>113815.7558487244</v>
      </c>
      <c r="AA241" s="157">
        <v>39.560568595316091</v>
      </c>
      <c r="AB241" s="124"/>
      <c r="AC241" s="124"/>
      <c r="AD241" s="124"/>
      <c r="AE241" s="124"/>
    </row>
    <row r="242" spans="1:31" ht="15">
      <c r="A242" s="153">
        <v>753</v>
      </c>
      <c r="B242" s="153" t="s">
        <v>537</v>
      </c>
      <c r="C242" s="153">
        <v>34</v>
      </c>
      <c r="D242" s="153">
        <v>22320</v>
      </c>
      <c r="E242" s="153">
        <v>60894666.642755687</v>
      </c>
      <c r="F242" s="153">
        <v>37147896.700000003</v>
      </c>
      <c r="G242" s="153">
        <v>10407310</v>
      </c>
      <c r="H242" s="153">
        <v>4389127.1834086832</v>
      </c>
      <c r="I242" s="153">
        <v>11806414.025956688</v>
      </c>
      <c r="J242" s="153">
        <v>2453225.559683226</v>
      </c>
      <c r="K242" s="153">
        <v>6617861.8212634083</v>
      </c>
      <c r="L242" s="153">
        <v>-2088294</v>
      </c>
      <c r="M242" s="153">
        <v>-179693.74</v>
      </c>
      <c r="N242" s="153">
        <v>309157.03956828057</v>
      </c>
      <c r="O242" s="153">
        <v>-2019289.4009670371</v>
      </c>
      <c r="P242" s="154">
        <v>7949048.5461575687</v>
      </c>
      <c r="Q242" s="154">
        <v>356.14016783860075</v>
      </c>
      <c r="R242" s="153">
        <v>127596808.17</v>
      </c>
      <c r="S242" s="153">
        <v>103268901.41</v>
      </c>
      <c r="T242" s="153">
        <v>6582721.3697504411</v>
      </c>
      <c r="U242" s="153">
        <v>13304150.886303607</v>
      </c>
      <c r="V242" s="153">
        <v>8181838.7585110879</v>
      </c>
      <c r="W242" s="153">
        <v>8139322.2599999998</v>
      </c>
      <c r="X242" s="155">
        <v>11880126.514565125</v>
      </c>
      <c r="Y242" s="155">
        <v>532.26373273141246</v>
      </c>
      <c r="Z242" s="156">
        <v>-3931077.9684075564</v>
      </c>
      <c r="AA242" s="157">
        <v>-176.12356489281166</v>
      </c>
      <c r="AB242" s="124"/>
      <c r="AC242" s="124"/>
      <c r="AD242" s="124"/>
      <c r="AE242" s="124"/>
    </row>
    <row r="243" spans="1:31" ht="15">
      <c r="A243" s="153">
        <v>755</v>
      </c>
      <c r="B243" s="153" t="s">
        <v>538</v>
      </c>
      <c r="C243" s="153">
        <v>33</v>
      </c>
      <c r="D243" s="153">
        <v>6217</v>
      </c>
      <c r="E243" s="153">
        <v>19598119.524572991</v>
      </c>
      <c r="F243" s="153">
        <v>12706150.26</v>
      </c>
      <c r="G243" s="153">
        <v>2378707</v>
      </c>
      <c r="H243" s="153">
        <v>730615.90212852811</v>
      </c>
      <c r="I243" s="153">
        <v>3367696.213247044</v>
      </c>
      <c r="J243" s="153">
        <v>911004.47348623909</v>
      </c>
      <c r="K243" s="153">
        <v>945133.31312103837</v>
      </c>
      <c r="L243" s="153">
        <v>-1526827</v>
      </c>
      <c r="M243" s="153">
        <v>-75198.11</v>
      </c>
      <c r="N243" s="153">
        <v>79588.791687292221</v>
      </c>
      <c r="O243" s="153">
        <v>-562451.71172993141</v>
      </c>
      <c r="P243" s="154">
        <v>-643700.39263277873</v>
      </c>
      <c r="Q243" s="154">
        <v>-103.5387474075565</v>
      </c>
      <c r="R243" s="153">
        <v>39473997.810000002</v>
      </c>
      <c r="S243" s="153">
        <v>29927782.190000001</v>
      </c>
      <c r="T243" s="153">
        <v>1095762.4855805275</v>
      </c>
      <c r="U243" s="153">
        <v>5120673.8221626123</v>
      </c>
      <c r="V243" s="153">
        <v>3038323.0277892426</v>
      </c>
      <c r="W243" s="153">
        <v>776681.89</v>
      </c>
      <c r="X243" s="155">
        <v>485225.60553237796</v>
      </c>
      <c r="Y243" s="155">
        <v>78.048191335431554</v>
      </c>
      <c r="Z243" s="156">
        <v>-1128925.9981651567</v>
      </c>
      <c r="AA243" s="157">
        <v>-181.58693874298805</v>
      </c>
      <c r="AB243" s="124"/>
      <c r="AC243" s="124"/>
      <c r="AD243" s="124"/>
      <c r="AE243" s="124"/>
    </row>
    <row r="244" spans="1:31" ht="15">
      <c r="A244" s="153">
        <v>758</v>
      </c>
      <c r="B244" s="153" t="s">
        <v>539</v>
      </c>
      <c r="C244" s="153">
        <v>19</v>
      </c>
      <c r="D244" s="153">
        <v>8134</v>
      </c>
      <c r="E244" s="153">
        <v>23999307.174042411</v>
      </c>
      <c r="F244" s="153">
        <v>13088941.449999999</v>
      </c>
      <c r="G244" s="153">
        <v>8101909</v>
      </c>
      <c r="H244" s="153">
        <v>2645148.7363459002</v>
      </c>
      <c r="I244" s="153">
        <v>7508095.4006586075</v>
      </c>
      <c r="J244" s="153">
        <v>1515674.5094123567</v>
      </c>
      <c r="K244" s="153">
        <v>-2319847.9731967556</v>
      </c>
      <c r="L244" s="153">
        <v>-1087535</v>
      </c>
      <c r="M244" s="153">
        <v>2733116.51</v>
      </c>
      <c r="N244" s="153">
        <v>86114.484406741642</v>
      </c>
      <c r="O244" s="153">
        <v>-735882.61592589063</v>
      </c>
      <c r="P244" s="154">
        <v>7536427.327658549</v>
      </c>
      <c r="Q244" s="154">
        <v>926.53397192753243</v>
      </c>
      <c r="R244" s="153">
        <v>66391285.270000003</v>
      </c>
      <c r="S244" s="153">
        <v>30795715.68</v>
      </c>
      <c r="T244" s="153">
        <v>3967138.8832687717</v>
      </c>
      <c r="U244" s="153">
        <v>23361597.369468503</v>
      </c>
      <c r="V244" s="153">
        <v>5054979.3097698623</v>
      </c>
      <c r="W244" s="153">
        <v>9747490.5099999998</v>
      </c>
      <c r="X244" s="155">
        <v>6535636.482507132</v>
      </c>
      <c r="Y244" s="155">
        <v>803.4960022752806</v>
      </c>
      <c r="Z244" s="156">
        <v>1000790.845151417</v>
      </c>
      <c r="AA244" s="157">
        <v>123.0379696522519</v>
      </c>
      <c r="AB244" s="124"/>
      <c r="AC244" s="124"/>
      <c r="AD244" s="124"/>
      <c r="AE244" s="124"/>
    </row>
    <row r="245" spans="1:31" ht="15">
      <c r="A245" s="153">
        <v>759</v>
      </c>
      <c r="B245" s="153" t="s">
        <v>540</v>
      </c>
      <c r="C245" s="153">
        <v>14</v>
      </c>
      <c r="D245" s="153">
        <v>1942</v>
      </c>
      <c r="E245" s="153">
        <v>5032609.1292711347</v>
      </c>
      <c r="F245" s="153">
        <v>2410180.5299999998</v>
      </c>
      <c r="G245" s="153">
        <v>653283</v>
      </c>
      <c r="H245" s="153">
        <v>864297.49213298119</v>
      </c>
      <c r="I245" s="153">
        <v>1954078.9905943028</v>
      </c>
      <c r="J245" s="153">
        <v>466073.07063073874</v>
      </c>
      <c r="K245" s="153">
        <v>82689.313753805283</v>
      </c>
      <c r="L245" s="153">
        <v>-527956</v>
      </c>
      <c r="M245" s="153">
        <v>-15267.91</v>
      </c>
      <c r="N245" s="153">
        <v>14347.841618323966</v>
      </c>
      <c r="O245" s="153">
        <v>-175692.65307697069</v>
      </c>
      <c r="P245" s="154">
        <v>693424.54638204537</v>
      </c>
      <c r="Q245" s="154">
        <v>357.06722264780916</v>
      </c>
      <c r="R245" s="153">
        <v>15102456.58</v>
      </c>
      <c r="S245" s="153">
        <v>5148673.03</v>
      </c>
      <c r="T245" s="153">
        <v>1296255.3449788541</v>
      </c>
      <c r="U245" s="153">
        <v>7525216.0313454801</v>
      </c>
      <c r="V245" s="153">
        <v>1554416.6734008971</v>
      </c>
      <c r="W245" s="153">
        <v>110059.09</v>
      </c>
      <c r="X245" s="155">
        <v>532163.58972523175</v>
      </c>
      <c r="Y245" s="155">
        <v>274.02862498724602</v>
      </c>
      <c r="Z245" s="156">
        <v>161260.95665681362</v>
      </c>
      <c r="AA245" s="157">
        <v>83.038597660563141</v>
      </c>
      <c r="AB245" s="124"/>
      <c r="AC245" s="124"/>
      <c r="AD245" s="124"/>
      <c r="AE245" s="124"/>
    </row>
    <row r="246" spans="1:31" ht="15">
      <c r="A246" s="153">
        <v>761</v>
      </c>
      <c r="B246" s="153" t="s">
        <v>541</v>
      </c>
      <c r="C246" s="153">
        <v>2</v>
      </c>
      <c r="D246" s="153">
        <v>8426</v>
      </c>
      <c r="E246" s="153">
        <v>23074982.861351833</v>
      </c>
      <c r="F246" s="153">
        <v>11306721.800000001</v>
      </c>
      <c r="G246" s="153">
        <v>1924605</v>
      </c>
      <c r="H246" s="153">
        <v>1397721.8290217563</v>
      </c>
      <c r="I246" s="153">
        <v>4500357.4136426756</v>
      </c>
      <c r="J246" s="153">
        <v>1785863.6222090791</v>
      </c>
      <c r="K246" s="153">
        <v>1182988.9008408366</v>
      </c>
      <c r="L246" s="153">
        <v>84654</v>
      </c>
      <c r="M246" s="153">
        <v>135553.25</v>
      </c>
      <c r="N246" s="153">
        <v>74963.101976409656</v>
      </c>
      <c r="O246" s="153">
        <v>-762299.8428561046</v>
      </c>
      <c r="P246" s="154">
        <v>-1443853.7865171805</v>
      </c>
      <c r="Q246" s="154">
        <v>-171.35696493201763</v>
      </c>
      <c r="R246" s="153">
        <v>62107800.040359996</v>
      </c>
      <c r="S246" s="153">
        <v>27172806.940000001</v>
      </c>
      <c r="T246" s="153">
        <v>2096274.0354501768</v>
      </c>
      <c r="U246" s="153">
        <v>24102695.725292154</v>
      </c>
      <c r="V246" s="153">
        <v>5956096.5129892016</v>
      </c>
      <c r="W246" s="153">
        <v>2144812.25</v>
      </c>
      <c r="X246" s="155">
        <v>-635114.57662846148</v>
      </c>
      <c r="Y246" s="155">
        <v>-75.375572825594759</v>
      </c>
      <c r="Z246" s="156">
        <v>-808739.20988871902</v>
      </c>
      <c r="AA246" s="157">
        <v>-95.981392106422859</v>
      </c>
      <c r="AB246" s="124"/>
      <c r="AC246" s="124"/>
      <c r="AD246" s="124"/>
      <c r="AE246" s="124"/>
    </row>
    <row r="247" spans="1:31" ht="15">
      <c r="A247" s="153">
        <v>762</v>
      </c>
      <c r="B247" s="153" t="s">
        <v>542</v>
      </c>
      <c r="C247" s="153">
        <v>11</v>
      </c>
      <c r="D247" s="153">
        <v>3672</v>
      </c>
      <c r="E247" s="153">
        <v>11530488.716515366</v>
      </c>
      <c r="F247" s="153">
        <v>4712953.21</v>
      </c>
      <c r="G247" s="153">
        <v>1056173</v>
      </c>
      <c r="H247" s="153">
        <v>1770860.9495391194</v>
      </c>
      <c r="I247" s="153">
        <v>1781775.2019483882</v>
      </c>
      <c r="J247" s="153">
        <v>851016.4570664519</v>
      </c>
      <c r="K247" s="153">
        <v>1132761.1895711843</v>
      </c>
      <c r="L247" s="153">
        <v>-171862</v>
      </c>
      <c r="M247" s="153">
        <v>569401.31000000006</v>
      </c>
      <c r="N247" s="153">
        <v>30755.827097627513</v>
      </c>
      <c r="O247" s="153">
        <v>-332205.67564296414</v>
      </c>
      <c r="P247" s="154">
        <v>-128859.24693555571</v>
      </c>
      <c r="Q247" s="154">
        <v>-35.092387509682929</v>
      </c>
      <c r="R247" s="153">
        <v>30618711.799999997</v>
      </c>
      <c r="S247" s="153">
        <v>10624045.67</v>
      </c>
      <c r="T247" s="153">
        <v>2655900.3027874432</v>
      </c>
      <c r="U247" s="153">
        <v>13565660.280321907</v>
      </c>
      <c r="V247" s="153">
        <v>2838254.8865405461</v>
      </c>
      <c r="W247" s="153">
        <v>1453712.31</v>
      </c>
      <c r="X247" s="155">
        <v>518861.64964989945</v>
      </c>
      <c r="Y247" s="155">
        <v>141.30219217045192</v>
      </c>
      <c r="Z247" s="156">
        <v>-647720.89658545516</v>
      </c>
      <c r="AA247" s="157">
        <v>-176.39457968013485</v>
      </c>
      <c r="AB247" s="124"/>
      <c r="AC247" s="124"/>
      <c r="AD247" s="124"/>
      <c r="AE247" s="124"/>
    </row>
    <row r="248" spans="1:31" ht="15">
      <c r="A248" s="153">
        <v>765</v>
      </c>
      <c r="B248" s="153" t="s">
        <v>543</v>
      </c>
      <c r="C248" s="153">
        <v>18</v>
      </c>
      <c r="D248" s="153">
        <v>10354</v>
      </c>
      <c r="E248" s="153">
        <v>34245087.503031343</v>
      </c>
      <c r="F248" s="153">
        <v>13694816.130000001</v>
      </c>
      <c r="G248" s="153">
        <v>4888726</v>
      </c>
      <c r="H248" s="153">
        <v>2879729.0014995807</v>
      </c>
      <c r="I248" s="153">
        <v>5751628.905724531</v>
      </c>
      <c r="J248" s="153">
        <v>1877964.7420574827</v>
      </c>
      <c r="K248" s="153">
        <v>-1045315.3510260247</v>
      </c>
      <c r="L248" s="153">
        <v>574847</v>
      </c>
      <c r="M248" s="153">
        <v>3267850.92</v>
      </c>
      <c r="N248" s="153">
        <v>103736.76975586408</v>
      </c>
      <c r="O248" s="153">
        <v>-936725.91655970877</v>
      </c>
      <c r="P248" s="154">
        <v>-3187829.3015796132</v>
      </c>
      <c r="Q248" s="154">
        <v>-307.88384214599319</v>
      </c>
      <c r="R248" s="153">
        <v>80905953.495975077</v>
      </c>
      <c r="S248" s="153">
        <v>35178358</v>
      </c>
      <c r="T248" s="153">
        <v>4318957.4703869559</v>
      </c>
      <c r="U248" s="153">
        <v>23172652.703818224</v>
      </c>
      <c r="V248" s="153">
        <v>6263266.1937809037</v>
      </c>
      <c r="W248" s="153">
        <v>8731423.9199999999</v>
      </c>
      <c r="X248" s="155">
        <v>-3241295.2079889923</v>
      </c>
      <c r="Y248" s="155">
        <v>-313.04763453631375</v>
      </c>
      <c r="Z248" s="156">
        <v>53465.906409379095</v>
      </c>
      <c r="AA248" s="157">
        <v>5.1637923903205616</v>
      </c>
      <c r="AB248" s="124"/>
      <c r="AC248" s="124"/>
      <c r="AD248" s="124"/>
      <c r="AE248" s="124"/>
    </row>
    <row r="249" spans="1:31" ht="15">
      <c r="A249" s="153">
        <v>768</v>
      </c>
      <c r="B249" s="153" t="s">
        <v>544</v>
      </c>
      <c r="C249" s="153">
        <v>10</v>
      </c>
      <c r="D249" s="153">
        <v>2375</v>
      </c>
      <c r="E249" s="153">
        <v>7336922.3482390475</v>
      </c>
      <c r="F249" s="153">
        <v>2869889.04</v>
      </c>
      <c r="G249" s="153">
        <v>1014696</v>
      </c>
      <c r="H249" s="153">
        <v>999660.81691604573</v>
      </c>
      <c r="I249" s="153">
        <v>1072734.8544826549</v>
      </c>
      <c r="J249" s="153">
        <v>566323.33375395439</v>
      </c>
      <c r="K249" s="153">
        <v>355766.72625019634</v>
      </c>
      <c r="L249" s="153">
        <v>242206</v>
      </c>
      <c r="M249" s="153">
        <v>173617.51</v>
      </c>
      <c r="N249" s="153">
        <v>19214.905937813219</v>
      </c>
      <c r="O249" s="153">
        <v>-214866.14369608928</v>
      </c>
      <c r="P249" s="154">
        <v>-237679.30459447298</v>
      </c>
      <c r="Q249" s="154">
        <v>-100.07549667135704</v>
      </c>
      <c r="R249" s="153">
        <v>20209360.419999998</v>
      </c>
      <c r="S249" s="153">
        <v>6616207.6200000001</v>
      </c>
      <c r="T249" s="153">
        <v>1499270.4351084444</v>
      </c>
      <c r="U249" s="153">
        <v>9152213.7197984513</v>
      </c>
      <c r="V249" s="153">
        <v>1888764.8482496762</v>
      </c>
      <c r="W249" s="153">
        <v>1430519.51</v>
      </c>
      <c r="X249" s="155">
        <v>377615.7131565772</v>
      </c>
      <c r="Y249" s="155">
        <v>158.99608975013777</v>
      </c>
      <c r="Z249" s="156">
        <v>-615295.01775105018</v>
      </c>
      <c r="AA249" s="157">
        <v>-259.07158642149483</v>
      </c>
      <c r="AB249" s="124"/>
      <c r="AC249" s="124"/>
      <c r="AD249" s="124"/>
      <c r="AE249" s="124"/>
    </row>
    <row r="250" spans="1:31" ht="15">
      <c r="A250" s="153">
        <v>777</v>
      </c>
      <c r="B250" s="153" t="s">
        <v>545</v>
      </c>
      <c r="C250" s="153">
        <v>18</v>
      </c>
      <c r="D250" s="153">
        <v>7367</v>
      </c>
      <c r="E250" s="153">
        <v>21364587.483005032</v>
      </c>
      <c r="F250" s="153">
        <v>10089491.48</v>
      </c>
      <c r="G250" s="153">
        <v>3393065</v>
      </c>
      <c r="H250" s="153">
        <v>2573392.4342411142</v>
      </c>
      <c r="I250" s="153">
        <v>6034853.8525278922</v>
      </c>
      <c r="J250" s="153">
        <v>1545604.7500996194</v>
      </c>
      <c r="K250" s="153">
        <v>298171.4279235201</v>
      </c>
      <c r="L250" s="153">
        <v>-398765</v>
      </c>
      <c r="M250" s="153">
        <v>1618648.31</v>
      </c>
      <c r="N250" s="153">
        <v>62731.92828345875</v>
      </c>
      <c r="O250" s="153">
        <v>-666492.1602564588</v>
      </c>
      <c r="P250" s="154">
        <v>3186114.5398141108</v>
      </c>
      <c r="Q250" s="154">
        <v>432.48466673192763</v>
      </c>
      <c r="R250" s="153">
        <v>63060093.794085182</v>
      </c>
      <c r="S250" s="153">
        <v>22665271.890000001</v>
      </c>
      <c r="T250" s="153">
        <v>3859520.2785801273</v>
      </c>
      <c r="U250" s="153">
        <v>30621770.063138645</v>
      </c>
      <c r="V250" s="153">
        <v>5154800.7070890032</v>
      </c>
      <c r="W250" s="153">
        <v>4612948.3100000005</v>
      </c>
      <c r="X250" s="155">
        <v>3854217.4547226056</v>
      </c>
      <c r="Y250" s="155">
        <v>523.17326655661816</v>
      </c>
      <c r="Z250" s="156">
        <v>-668102.9149084948</v>
      </c>
      <c r="AA250" s="157">
        <v>-90.688599824690485</v>
      </c>
      <c r="AB250" s="124"/>
      <c r="AC250" s="124"/>
      <c r="AD250" s="124"/>
      <c r="AE250" s="124"/>
    </row>
    <row r="251" spans="1:31" ht="15">
      <c r="A251" s="153">
        <v>778</v>
      </c>
      <c r="B251" s="153" t="s">
        <v>546</v>
      </c>
      <c r="C251" s="153">
        <v>11</v>
      </c>
      <c r="D251" s="153">
        <v>6763</v>
      </c>
      <c r="E251" s="153">
        <v>18344925.336244449</v>
      </c>
      <c r="F251" s="153">
        <v>10030155.33</v>
      </c>
      <c r="G251" s="153">
        <v>1972095</v>
      </c>
      <c r="H251" s="153">
        <v>1558526.7362541764</v>
      </c>
      <c r="I251" s="153">
        <v>3137709.2496725935</v>
      </c>
      <c r="J251" s="153">
        <v>1346310.3571845144</v>
      </c>
      <c r="K251" s="153">
        <v>734074.98658732523</v>
      </c>
      <c r="L251" s="153">
        <v>-148562</v>
      </c>
      <c r="M251" s="153">
        <v>742141.04</v>
      </c>
      <c r="N251" s="153">
        <v>58095.445625048313</v>
      </c>
      <c r="O251" s="153">
        <v>-611848.3072912218</v>
      </c>
      <c r="P251" s="154">
        <v>473772.50178798661</v>
      </c>
      <c r="Q251" s="154">
        <v>70.053600737540535</v>
      </c>
      <c r="R251" s="153">
        <v>53820482.530000001</v>
      </c>
      <c r="S251" s="153">
        <v>22088618.350000001</v>
      </c>
      <c r="T251" s="153">
        <v>2337445.8800941291</v>
      </c>
      <c r="U251" s="153">
        <v>23133848.681962587</v>
      </c>
      <c r="V251" s="153">
        <v>4490126.9750424102</v>
      </c>
      <c r="W251" s="153">
        <v>2565674.04</v>
      </c>
      <c r="X251" s="155">
        <v>795231.39709912241</v>
      </c>
      <c r="Y251" s="155">
        <v>117.58559767841525</v>
      </c>
      <c r="Z251" s="156">
        <v>-321458.8953111358</v>
      </c>
      <c r="AA251" s="157">
        <v>-47.531996940874727</v>
      </c>
      <c r="AB251" s="124"/>
      <c r="AC251" s="124"/>
      <c r="AD251" s="124"/>
      <c r="AE251" s="124"/>
    </row>
    <row r="252" spans="1:31" ht="15">
      <c r="A252" s="153">
        <v>781</v>
      </c>
      <c r="B252" s="153" t="s">
        <v>547</v>
      </c>
      <c r="C252" s="153">
        <v>7</v>
      </c>
      <c r="D252" s="153">
        <v>3504</v>
      </c>
      <c r="E252" s="153">
        <v>10194288.207587514</v>
      </c>
      <c r="F252" s="153">
        <v>3453182.74</v>
      </c>
      <c r="G252" s="153">
        <v>2103271</v>
      </c>
      <c r="H252" s="153">
        <v>1270542.4176968939</v>
      </c>
      <c r="I252" s="153">
        <v>83431.933421097638</v>
      </c>
      <c r="J252" s="153">
        <v>792425.65814929316</v>
      </c>
      <c r="K252" s="153">
        <v>1783490.0112421678</v>
      </c>
      <c r="L252" s="153">
        <v>-369638</v>
      </c>
      <c r="M252" s="153">
        <v>249716.4</v>
      </c>
      <c r="N252" s="153">
        <v>30291.005263918771</v>
      </c>
      <c r="O252" s="153">
        <v>-317006.72316256707</v>
      </c>
      <c r="P252" s="154">
        <v>-1114581.7649767082</v>
      </c>
      <c r="Q252" s="154">
        <v>-318.08840324677743</v>
      </c>
      <c r="R252" s="153">
        <v>28681115.624935623</v>
      </c>
      <c r="S252" s="153">
        <v>9511612.0299999993</v>
      </c>
      <c r="T252" s="153">
        <v>1905533.0079663757</v>
      </c>
      <c r="U252" s="153">
        <v>13169228.367310015</v>
      </c>
      <c r="V252" s="153">
        <v>2642846.6544762929</v>
      </c>
      <c r="W252" s="153">
        <v>1983349.4</v>
      </c>
      <c r="X252" s="155">
        <v>531453.83481705561</v>
      </c>
      <c r="Y252" s="155">
        <v>151.67061495920538</v>
      </c>
      <c r="Z252" s="156">
        <v>-1646035.5997937638</v>
      </c>
      <c r="AA252" s="157">
        <v>-469.75901820598284</v>
      </c>
      <c r="AB252" s="124"/>
      <c r="AC252" s="124"/>
      <c r="AD252" s="124"/>
      <c r="AE252" s="124"/>
    </row>
    <row r="253" spans="1:31" ht="15">
      <c r="A253" s="153">
        <v>783</v>
      </c>
      <c r="B253" s="153" t="s">
        <v>548</v>
      </c>
      <c r="C253" s="153">
        <v>4</v>
      </c>
      <c r="D253" s="153">
        <v>6419</v>
      </c>
      <c r="E253" s="153">
        <v>15445571.376156822</v>
      </c>
      <c r="F253" s="153">
        <v>11064285.91</v>
      </c>
      <c r="G253" s="153">
        <v>2189110</v>
      </c>
      <c r="H253" s="153">
        <v>1352356.6590686333</v>
      </c>
      <c r="I253" s="153">
        <v>1717516.8474996644</v>
      </c>
      <c r="J253" s="153">
        <v>1240058.6900063292</v>
      </c>
      <c r="K253" s="153">
        <v>-116359.82610329869</v>
      </c>
      <c r="L253" s="153">
        <v>-379017</v>
      </c>
      <c r="M253" s="153">
        <v>36450.17</v>
      </c>
      <c r="N253" s="153">
        <v>66765.342759075138</v>
      </c>
      <c r="O253" s="153">
        <v>-580726.64268850407</v>
      </c>
      <c r="P253" s="154">
        <v>1144868.7743850816</v>
      </c>
      <c r="Q253" s="154">
        <v>178.35625087787531</v>
      </c>
      <c r="R253" s="153">
        <v>44562938.560000002</v>
      </c>
      <c r="S253" s="153">
        <v>25141580.309999999</v>
      </c>
      <c r="T253" s="153">
        <v>2028236.3001068905</v>
      </c>
      <c r="U253" s="153">
        <v>12430964.847536521</v>
      </c>
      <c r="V253" s="153">
        <v>4135763.3066697591</v>
      </c>
      <c r="W253" s="153">
        <v>1846543.17</v>
      </c>
      <c r="X253" s="155">
        <v>1020149.3743131682</v>
      </c>
      <c r="Y253" s="155">
        <v>158.92652661055743</v>
      </c>
      <c r="Z253" s="156">
        <v>124719.40007191338</v>
      </c>
      <c r="AA253" s="157">
        <v>19.429724267317866</v>
      </c>
      <c r="AB253" s="124"/>
      <c r="AC253" s="124"/>
      <c r="AD253" s="124"/>
      <c r="AE253" s="124"/>
    </row>
    <row r="254" spans="1:31" ht="15">
      <c r="A254" s="153">
        <v>785</v>
      </c>
      <c r="B254" s="153" t="s">
        <v>549</v>
      </c>
      <c r="C254" s="153">
        <v>17</v>
      </c>
      <c r="D254" s="153">
        <v>2626</v>
      </c>
      <c r="E254" s="153">
        <v>11034118.612892805</v>
      </c>
      <c r="F254" s="153">
        <v>3334784.44</v>
      </c>
      <c r="G254" s="153">
        <v>3033617</v>
      </c>
      <c r="H254" s="153">
        <v>602343.35417828918</v>
      </c>
      <c r="I254" s="153">
        <v>2515880.503755637</v>
      </c>
      <c r="J254" s="153">
        <v>587345.11619991809</v>
      </c>
      <c r="K254" s="153">
        <v>1389340.7288360829</v>
      </c>
      <c r="L254" s="153">
        <v>32547</v>
      </c>
      <c r="M254" s="153">
        <v>-12562.51</v>
      </c>
      <c r="N254" s="153">
        <v>21231.761968640287</v>
      </c>
      <c r="O254" s="153">
        <v>-237574.10246144442</v>
      </c>
      <c r="P254" s="154">
        <v>232834.67958431691</v>
      </c>
      <c r="Q254" s="154">
        <v>88.66514835655633</v>
      </c>
      <c r="R254" s="153">
        <v>25609334.765439998</v>
      </c>
      <c r="S254" s="153">
        <v>7725339.7699999996</v>
      </c>
      <c r="T254" s="153">
        <v>903381.99459447875</v>
      </c>
      <c r="U254" s="153">
        <v>13237139.984262079</v>
      </c>
      <c r="V254" s="153">
        <v>1958875.3334883768</v>
      </c>
      <c r="W254" s="153">
        <v>3053601.49</v>
      </c>
      <c r="X254" s="155">
        <v>1269003.8069049381</v>
      </c>
      <c r="Y254" s="155">
        <v>483.24592799121785</v>
      </c>
      <c r="Z254" s="156">
        <v>-1036169.1273206212</v>
      </c>
      <c r="AA254" s="157">
        <v>-394.5807796346615</v>
      </c>
      <c r="AB254" s="124"/>
      <c r="AC254" s="124"/>
      <c r="AD254" s="124"/>
      <c r="AE254" s="124"/>
    </row>
    <row r="255" spans="1:31" ht="15">
      <c r="A255" s="153">
        <v>790</v>
      </c>
      <c r="B255" s="153" t="s">
        <v>246</v>
      </c>
      <c r="C255" s="153">
        <v>6</v>
      </c>
      <c r="D255" s="153">
        <v>23734</v>
      </c>
      <c r="E255" s="153">
        <v>58593521.074490845</v>
      </c>
      <c r="F255" s="153">
        <v>35986861.210000001</v>
      </c>
      <c r="G255" s="153">
        <v>6205864</v>
      </c>
      <c r="H255" s="153">
        <v>4937972.8640664443</v>
      </c>
      <c r="I255" s="153">
        <v>12818484.500752281</v>
      </c>
      <c r="J255" s="153">
        <v>4436352.2005087733</v>
      </c>
      <c r="K255" s="153">
        <v>2350840.5871668058</v>
      </c>
      <c r="L255" s="153">
        <v>-2129317</v>
      </c>
      <c r="M255" s="153">
        <v>240581.41</v>
      </c>
      <c r="N255" s="153">
        <v>214233.12980788937</v>
      </c>
      <c r="O255" s="153">
        <v>-2147213.9176770453</v>
      </c>
      <c r="P255" s="154">
        <v>4321137.910134308</v>
      </c>
      <c r="Q255" s="154">
        <v>182.065303367924</v>
      </c>
      <c r="R255" s="153">
        <v>165138505.87</v>
      </c>
      <c r="S255" s="153">
        <v>80858176.420000002</v>
      </c>
      <c r="T255" s="153">
        <v>7405868.6698373845</v>
      </c>
      <c r="U255" s="153">
        <v>63276252.48374632</v>
      </c>
      <c r="V255" s="153">
        <v>14795834.095750891</v>
      </c>
      <c r="W255" s="153">
        <v>4317128.41</v>
      </c>
      <c r="X255" s="155">
        <v>5514754.2093346119</v>
      </c>
      <c r="Y255" s="155">
        <v>232.3567122834167</v>
      </c>
      <c r="Z255" s="156">
        <v>-1193616.2992003039</v>
      </c>
      <c r="AA255" s="157">
        <v>-50.291408915492703</v>
      </c>
      <c r="AB255" s="124"/>
      <c r="AC255" s="124"/>
      <c r="AD255" s="124"/>
      <c r="AE255" s="124"/>
    </row>
    <row r="256" spans="1:31" ht="15">
      <c r="A256" s="153">
        <v>791</v>
      </c>
      <c r="B256" s="153" t="s">
        <v>255</v>
      </c>
      <c r="C256" s="153">
        <v>17</v>
      </c>
      <c r="D256" s="153">
        <v>5029</v>
      </c>
      <c r="E256" s="153">
        <v>15643340.798481073</v>
      </c>
      <c r="F256" s="153">
        <v>6672875.2400000002</v>
      </c>
      <c r="G256" s="153">
        <v>1445690</v>
      </c>
      <c r="H256" s="153">
        <v>1181496.157581822</v>
      </c>
      <c r="I256" s="153">
        <v>5667705.8096109461</v>
      </c>
      <c r="J256" s="153">
        <v>1215742.2120338739</v>
      </c>
      <c r="K256" s="153">
        <v>553916.9025717976</v>
      </c>
      <c r="L256" s="153">
        <v>-99932</v>
      </c>
      <c r="M256" s="153">
        <v>365890.47</v>
      </c>
      <c r="N256" s="153">
        <v>38015.126064010547</v>
      </c>
      <c r="O256" s="153">
        <v>-454973.40490426653</v>
      </c>
      <c r="P256" s="154">
        <v>943085.71447710879</v>
      </c>
      <c r="Q256" s="154">
        <v>187.52947195806499</v>
      </c>
      <c r="R256" s="153">
        <v>42338233.738159999</v>
      </c>
      <c r="S256" s="153">
        <v>14482611.16</v>
      </c>
      <c r="T256" s="153">
        <v>1771983.2850119793</v>
      </c>
      <c r="U256" s="153">
        <v>21157800.650204197</v>
      </c>
      <c r="V256" s="153">
        <v>4054664.5666210842</v>
      </c>
      <c r="W256" s="153">
        <v>1711648.47</v>
      </c>
      <c r="X256" s="155">
        <v>840474.39367726445</v>
      </c>
      <c r="Y256" s="155">
        <v>167.12555054230751</v>
      </c>
      <c r="Z256" s="156">
        <v>102611.32079984434</v>
      </c>
      <c r="AA256" s="157">
        <v>20.403921415757473</v>
      </c>
      <c r="AB256" s="124"/>
      <c r="AC256" s="124"/>
      <c r="AD256" s="124"/>
      <c r="AE256" s="124"/>
    </row>
    <row r="257" spans="1:31" ht="15">
      <c r="A257" s="153">
        <v>831</v>
      </c>
      <c r="B257" s="153" t="s">
        <v>550</v>
      </c>
      <c r="C257" s="153">
        <v>9</v>
      </c>
      <c r="D257" s="153">
        <v>4559</v>
      </c>
      <c r="E257" s="153">
        <v>12953161.481745038</v>
      </c>
      <c r="F257" s="153">
        <v>7852545.4699999997</v>
      </c>
      <c r="G257" s="153">
        <v>2138893</v>
      </c>
      <c r="H257" s="153">
        <v>559171.67289918894</v>
      </c>
      <c r="I257" s="153">
        <v>2424044.3478939859</v>
      </c>
      <c r="J257" s="153">
        <v>694468.16748450883</v>
      </c>
      <c r="K257" s="153">
        <v>146229.83535055831</v>
      </c>
      <c r="L257" s="153">
        <v>-1110649</v>
      </c>
      <c r="M257" s="153">
        <v>-111710.35</v>
      </c>
      <c r="N257" s="153">
        <v>50330.747462648418</v>
      </c>
      <c r="O257" s="153">
        <v>-412452.52594125096</v>
      </c>
      <c r="P257" s="154">
        <v>-722290.1165954005</v>
      </c>
      <c r="Q257" s="154">
        <v>-158.43169918740963</v>
      </c>
      <c r="R257" s="153">
        <v>29152052.960000001</v>
      </c>
      <c r="S257" s="153">
        <v>18694695.73</v>
      </c>
      <c r="T257" s="153">
        <v>838634.00779695727</v>
      </c>
      <c r="U257" s="153">
        <v>5950599.0702150818</v>
      </c>
      <c r="V257" s="153">
        <v>2316145.1856104983</v>
      </c>
      <c r="W257" s="153">
        <v>916533.65</v>
      </c>
      <c r="X257" s="155">
        <v>-435445.31637746468</v>
      </c>
      <c r="Y257" s="155">
        <v>-95.513339850288375</v>
      </c>
      <c r="Z257" s="156">
        <v>-286844.80021793582</v>
      </c>
      <c r="AA257" s="157">
        <v>-62.91835933712126</v>
      </c>
      <c r="AB257" s="124"/>
      <c r="AC257" s="124"/>
      <c r="AD257" s="124"/>
      <c r="AE257" s="124"/>
    </row>
    <row r="258" spans="1:31" ht="15">
      <c r="A258" s="153">
        <v>832</v>
      </c>
      <c r="B258" s="153" t="s">
        <v>551</v>
      </c>
      <c r="C258" s="153">
        <v>17</v>
      </c>
      <c r="D258" s="153">
        <v>3825</v>
      </c>
      <c r="E258" s="153">
        <v>13445733.486887932</v>
      </c>
      <c r="F258" s="153">
        <v>4478443.57</v>
      </c>
      <c r="G258" s="153">
        <v>936383</v>
      </c>
      <c r="H258" s="153">
        <v>1289741.0355476267</v>
      </c>
      <c r="I258" s="153">
        <v>5105834.2117434861</v>
      </c>
      <c r="J258" s="153">
        <v>768234.853000134</v>
      </c>
      <c r="K258" s="153">
        <v>1613351.2719726034</v>
      </c>
      <c r="L258" s="153">
        <v>-162958</v>
      </c>
      <c r="M258" s="153">
        <v>41335.050000000003</v>
      </c>
      <c r="N258" s="153">
        <v>30549.477808953859</v>
      </c>
      <c r="O258" s="153">
        <v>-346047.57879475434</v>
      </c>
      <c r="P258" s="154">
        <v>309133.40439012088</v>
      </c>
      <c r="Q258" s="154">
        <v>80.819190690227686</v>
      </c>
      <c r="R258" s="153">
        <v>32607133.16612</v>
      </c>
      <c r="S258" s="153">
        <v>10584392.609999999</v>
      </c>
      <c r="T258" s="153">
        <v>1934326.6944363001</v>
      </c>
      <c r="U258" s="153">
        <v>18068151.252684325</v>
      </c>
      <c r="V258" s="153">
        <v>2562167.0502761239</v>
      </c>
      <c r="W258" s="153">
        <v>814760.05</v>
      </c>
      <c r="X258" s="155">
        <v>1356664.4912767485</v>
      </c>
      <c r="Y258" s="155">
        <v>354.68352713117605</v>
      </c>
      <c r="Z258" s="156">
        <v>-1047531.0868866276</v>
      </c>
      <c r="AA258" s="157">
        <v>-273.86433644094836</v>
      </c>
      <c r="AB258" s="124"/>
      <c r="AC258" s="124"/>
      <c r="AD258" s="124"/>
      <c r="AE258" s="124"/>
    </row>
    <row r="259" spans="1:31" ht="15">
      <c r="A259" s="153">
        <v>833</v>
      </c>
      <c r="B259" s="153" t="s">
        <v>552</v>
      </c>
      <c r="C259" s="153">
        <v>2</v>
      </c>
      <c r="D259" s="153">
        <v>1691</v>
      </c>
      <c r="E259" s="153">
        <v>4987931.1144817946</v>
      </c>
      <c r="F259" s="153">
        <v>2073519.59</v>
      </c>
      <c r="G259" s="153">
        <v>1265309</v>
      </c>
      <c r="H259" s="153">
        <v>220434.42783321528</v>
      </c>
      <c r="I259" s="153">
        <v>496476.05412676313</v>
      </c>
      <c r="J259" s="153">
        <v>330926.08099855878</v>
      </c>
      <c r="K259" s="153">
        <v>445836.51748106471</v>
      </c>
      <c r="L259" s="153">
        <v>-377556</v>
      </c>
      <c r="M259" s="153">
        <v>-191163.34</v>
      </c>
      <c r="N259" s="153">
        <v>15923.543565297352</v>
      </c>
      <c r="O259" s="153">
        <v>-152984.69431161557</v>
      </c>
      <c r="P259" s="154">
        <v>-861209.93478851067</v>
      </c>
      <c r="Q259" s="154">
        <v>-509.29032216943267</v>
      </c>
      <c r="R259" s="153">
        <v>12213908.276779998</v>
      </c>
      <c r="S259" s="153">
        <v>5481985.1299999999</v>
      </c>
      <c r="T259" s="153">
        <v>330602.95546038309</v>
      </c>
      <c r="U259" s="153">
        <v>4332031.4020713689</v>
      </c>
      <c r="V259" s="153">
        <v>1103683.1998708695</v>
      </c>
      <c r="W259" s="153">
        <v>696589.66</v>
      </c>
      <c r="X259" s="155">
        <v>-269015.92937737703</v>
      </c>
      <c r="Y259" s="155">
        <v>-159.08688904634951</v>
      </c>
      <c r="Z259" s="156">
        <v>-592194.00541113364</v>
      </c>
      <c r="AA259" s="157">
        <v>-350.20343312308319</v>
      </c>
      <c r="AB259" s="124"/>
      <c r="AC259" s="124"/>
      <c r="AD259" s="124"/>
      <c r="AE259" s="124"/>
    </row>
    <row r="260" spans="1:31" ht="15">
      <c r="A260" s="153">
        <v>834</v>
      </c>
      <c r="B260" s="153" t="s">
        <v>553</v>
      </c>
      <c r="C260" s="153">
        <v>5</v>
      </c>
      <c r="D260" s="153">
        <v>5879</v>
      </c>
      <c r="E260" s="153">
        <v>15444252.863372121</v>
      </c>
      <c r="F260" s="153">
        <v>9610923.1400000006</v>
      </c>
      <c r="G260" s="153">
        <v>1896995</v>
      </c>
      <c r="H260" s="153">
        <v>1237431.5618540556</v>
      </c>
      <c r="I260" s="153">
        <v>2969865.3503980516</v>
      </c>
      <c r="J260" s="153">
        <v>1112092.7463454101</v>
      </c>
      <c r="K260" s="153">
        <v>1624338.840398188</v>
      </c>
      <c r="L260" s="153">
        <v>-1432150</v>
      </c>
      <c r="M260" s="153">
        <v>28012.52</v>
      </c>
      <c r="N260" s="153">
        <v>59450.022427550524</v>
      </c>
      <c r="O260" s="153">
        <v>-531872.8668586564</v>
      </c>
      <c r="P260" s="154">
        <v>1130833.4511924777</v>
      </c>
      <c r="Q260" s="154">
        <v>192.35132695908788</v>
      </c>
      <c r="R260" s="153">
        <v>38007684.330000006</v>
      </c>
      <c r="S260" s="153">
        <v>22129184.399999999</v>
      </c>
      <c r="T260" s="153">
        <v>1855874.0372372326</v>
      </c>
      <c r="U260" s="153">
        <v>11974150.132287506</v>
      </c>
      <c r="V260" s="153">
        <v>3708979.5918655051</v>
      </c>
      <c r="W260" s="153">
        <v>492857.52</v>
      </c>
      <c r="X260" s="155">
        <v>2153361.3513902351</v>
      </c>
      <c r="Y260" s="155">
        <v>366.28020945572973</v>
      </c>
      <c r="Z260" s="156">
        <v>-1022527.9001977574</v>
      </c>
      <c r="AA260" s="157">
        <v>-173.92888249664185</v>
      </c>
      <c r="AB260" s="124"/>
      <c r="AC260" s="124"/>
      <c r="AD260" s="124"/>
      <c r="AE260" s="124"/>
    </row>
    <row r="261" spans="1:31" ht="15">
      <c r="A261" s="153">
        <v>837</v>
      </c>
      <c r="B261" s="153" t="s">
        <v>554</v>
      </c>
      <c r="C261" s="153">
        <v>6</v>
      </c>
      <c r="D261" s="153">
        <v>249009</v>
      </c>
      <c r="E261" s="153">
        <v>636546614.90265608</v>
      </c>
      <c r="F261" s="153">
        <v>386994941.83999997</v>
      </c>
      <c r="G261" s="153">
        <v>97876696</v>
      </c>
      <c r="H261" s="153">
        <v>83501814.329704091</v>
      </c>
      <c r="I261" s="153">
        <v>17343849.385402337</v>
      </c>
      <c r="J261" s="153">
        <v>35099220.606925175</v>
      </c>
      <c r="K261" s="153">
        <v>-34970250.491505012</v>
      </c>
      <c r="L261" s="153">
        <v>78609285</v>
      </c>
      <c r="M261" s="153">
        <v>18643103.140000001</v>
      </c>
      <c r="N261" s="153">
        <v>2813342.1894002883</v>
      </c>
      <c r="O261" s="153">
        <v>-22527833.084471367</v>
      </c>
      <c r="P261" s="154">
        <v>26837554.012799382</v>
      </c>
      <c r="Q261" s="154">
        <v>107.77744584653318</v>
      </c>
      <c r="R261" s="153">
        <v>1563482269.4499998</v>
      </c>
      <c r="S261" s="153">
        <v>966928228.47000003</v>
      </c>
      <c r="T261" s="153">
        <v>125234278.85135758</v>
      </c>
      <c r="U261" s="153">
        <v>179548345.77027142</v>
      </c>
      <c r="V261" s="153">
        <v>117060643.86201537</v>
      </c>
      <c r="W261" s="153">
        <v>195129084.13999999</v>
      </c>
      <c r="X261" s="155">
        <v>20418311.643644333</v>
      </c>
      <c r="Y261" s="155">
        <v>81.998287787366451</v>
      </c>
      <c r="Z261" s="156">
        <v>6419242.3691550493</v>
      </c>
      <c r="AA261" s="157">
        <v>25.779158059166733</v>
      </c>
      <c r="AB261" s="124"/>
      <c r="AC261" s="124"/>
      <c r="AD261" s="124"/>
      <c r="AE261" s="124"/>
    </row>
    <row r="262" spans="1:31" ht="15">
      <c r="A262" s="153">
        <v>844</v>
      </c>
      <c r="B262" s="153" t="s">
        <v>555</v>
      </c>
      <c r="C262" s="153">
        <v>11</v>
      </c>
      <c r="D262" s="153">
        <v>1441</v>
      </c>
      <c r="E262" s="153">
        <v>3700640.4169455003</v>
      </c>
      <c r="F262" s="153">
        <v>1832491.88</v>
      </c>
      <c r="G262" s="153">
        <v>542064</v>
      </c>
      <c r="H262" s="153">
        <v>412247.61656765069</v>
      </c>
      <c r="I262" s="153">
        <v>596041.59890105226</v>
      </c>
      <c r="J262" s="153">
        <v>363373.84519539867</v>
      </c>
      <c r="K262" s="153">
        <v>155520.80933477596</v>
      </c>
      <c r="L262" s="153">
        <v>-322421</v>
      </c>
      <c r="M262" s="153">
        <v>100843.06</v>
      </c>
      <c r="N262" s="153">
        <v>11044.961714528205</v>
      </c>
      <c r="O262" s="153">
        <v>-130367.20550150091</v>
      </c>
      <c r="P262" s="154">
        <v>-139800.8507335959</v>
      </c>
      <c r="Q262" s="154">
        <v>-97.016551515333731</v>
      </c>
      <c r="R262" s="153">
        <v>12404259.300000001</v>
      </c>
      <c r="S262" s="153">
        <v>4067070.31</v>
      </c>
      <c r="T262" s="153">
        <v>618280.37370770331</v>
      </c>
      <c r="U262" s="153">
        <v>6001915.2214789763</v>
      </c>
      <c r="V262" s="153">
        <v>1211900.8783003301</v>
      </c>
      <c r="W262" s="153">
        <v>320486.06</v>
      </c>
      <c r="X262" s="155">
        <v>-184606.45651299134</v>
      </c>
      <c r="Y262" s="155">
        <v>-128.10996288202037</v>
      </c>
      <c r="Z262" s="156">
        <v>44805.605779395439</v>
      </c>
      <c r="AA262" s="157">
        <v>31.093411366686635</v>
      </c>
      <c r="AB262" s="124"/>
      <c r="AC262" s="124"/>
      <c r="AD262" s="124"/>
      <c r="AE262" s="124"/>
    </row>
    <row r="263" spans="1:31" ht="15">
      <c r="A263" s="153">
        <v>845</v>
      </c>
      <c r="B263" s="153" t="s">
        <v>556</v>
      </c>
      <c r="C263" s="153">
        <v>19</v>
      </c>
      <c r="D263" s="153">
        <v>2863</v>
      </c>
      <c r="E263" s="153">
        <v>10969954.898545418</v>
      </c>
      <c r="F263" s="153">
        <v>3511348.8</v>
      </c>
      <c r="G263" s="153">
        <v>2837724</v>
      </c>
      <c r="H263" s="153">
        <v>533067.17343691946</v>
      </c>
      <c r="I263" s="153">
        <v>3252408.7122926884</v>
      </c>
      <c r="J263" s="153">
        <v>570806.76459417446</v>
      </c>
      <c r="K263" s="153">
        <v>211359.29737735121</v>
      </c>
      <c r="L263" s="153">
        <v>-166857</v>
      </c>
      <c r="M263" s="153">
        <v>1885692.86</v>
      </c>
      <c r="N263" s="153">
        <v>25318.794512379798</v>
      </c>
      <c r="O263" s="153">
        <v>-259015.4818534331</v>
      </c>
      <c r="P263" s="154">
        <v>1431899.021814663</v>
      </c>
      <c r="Q263" s="154">
        <v>500.13937192269054</v>
      </c>
      <c r="R263" s="153">
        <v>24834912.264998019</v>
      </c>
      <c r="S263" s="153">
        <v>8839640.7200000007</v>
      </c>
      <c r="T263" s="153">
        <v>799483.02417850879</v>
      </c>
      <c r="U263" s="153">
        <v>10216647.660804521</v>
      </c>
      <c r="V263" s="153">
        <v>1903717.6959708424</v>
      </c>
      <c r="W263" s="153">
        <v>4556559.8600000003</v>
      </c>
      <c r="X263" s="155">
        <v>1481136.6959558502</v>
      </c>
      <c r="Y263" s="155">
        <v>517.3373021152114</v>
      </c>
      <c r="Z263" s="156">
        <v>-49237.674141187221</v>
      </c>
      <c r="AA263" s="157">
        <v>-17.197930192520861</v>
      </c>
      <c r="AB263" s="124"/>
      <c r="AC263" s="124"/>
      <c r="AD263" s="124"/>
      <c r="AE263" s="124"/>
    </row>
    <row r="264" spans="1:31" ht="15">
      <c r="A264" s="153">
        <v>846</v>
      </c>
      <c r="B264" s="153" t="s">
        <v>557</v>
      </c>
      <c r="C264" s="153">
        <v>14</v>
      </c>
      <c r="D264" s="153">
        <v>4862</v>
      </c>
      <c r="E264" s="153">
        <v>12578706.443018876</v>
      </c>
      <c r="F264" s="153">
        <v>7443089.3300000001</v>
      </c>
      <c r="G264" s="153">
        <v>1332262</v>
      </c>
      <c r="H264" s="153">
        <v>852054.36192876496</v>
      </c>
      <c r="I264" s="153">
        <v>3415249.6639032313</v>
      </c>
      <c r="J264" s="153">
        <v>1120982.7461237642</v>
      </c>
      <c r="K264" s="153">
        <v>1311189.9940145889</v>
      </c>
      <c r="L264" s="153">
        <v>-550655</v>
      </c>
      <c r="M264" s="153">
        <v>1283.96</v>
      </c>
      <c r="N264" s="153">
        <v>38633.888694346468</v>
      </c>
      <c r="O264" s="153">
        <v>-439864.92237910995</v>
      </c>
      <c r="P264" s="154">
        <v>1945519.5792667102</v>
      </c>
      <c r="Q264" s="154">
        <v>400.14800067188611</v>
      </c>
      <c r="R264" s="153">
        <v>36644379.679999992</v>
      </c>
      <c r="S264" s="153">
        <v>15554201.699999999</v>
      </c>
      <c r="T264" s="153">
        <v>1277893.3537536783</v>
      </c>
      <c r="U264" s="153">
        <v>17644480.444308028</v>
      </c>
      <c r="V264" s="153">
        <v>3738628.9424776365</v>
      </c>
      <c r="W264" s="153">
        <v>782890.96</v>
      </c>
      <c r="X264" s="155">
        <v>2353715.7205393463</v>
      </c>
      <c r="Y264" s="155">
        <v>484.10442627300421</v>
      </c>
      <c r="Z264" s="156">
        <v>-408196.14127263613</v>
      </c>
      <c r="AA264" s="157">
        <v>-83.956425601118085</v>
      </c>
      <c r="AB264" s="124"/>
      <c r="AC264" s="124"/>
      <c r="AD264" s="124"/>
      <c r="AE264" s="124"/>
    </row>
    <row r="265" spans="1:31" ht="15">
      <c r="A265" s="153">
        <v>848</v>
      </c>
      <c r="B265" s="153" t="s">
        <v>558</v>
      </c>
      <c r="C265" s="153">
        <v>12</v>
      </c>
      <c r="D265" s="153">
        <v>4160</v>
      </c>
      <c r="E265" s="153">
        <v>12721931.94830383</v>
      </c>
      <c r="F265" s="153">
        <v>5513573.29</v>
      </c>
      <c r="G265" s="153">
        <v>1028682</v>
      </c>
      <c r="H265" s="153">
        <v>862490.93053180212</v>
      </c>
      <c r="I265" s="153">
        <v>3335424.4040330085</v>
      </c>
      <c r="J265" s="153">
        <v>953909.28539248323</v>
      </c>
      <c r="K265" s="153">
        <v>37651.562379213006</v>
      </c>
      <c r="L265" s="153">
        <v>537464</v>
      </c>
      <c r="M265" s="153">
        <v>171494.77</v>
      </c>
      <c r="N265" s="153">
        <v>31562.363187950923</v>
      </c>
      <c r="O265" s="153">
        <v>-376355.01380030799</v>
      </c>
      <c r="P265" s="154">
        <v>-626034.35657968</v>
      </c>
      <c r="Q265" s="154">
        <v>-150.48902802396154</v>
      </c>
      <c r="R265" s="153">
        <v>33911031.610739879</v>
      </c>
      <c r="S265" s="153">
        <v>12056870.85</v>
      </c>
      <c r="T265" s="153">
        <v>1293545.9015836376</v>
      </c>
      <c r="U265" s="153">
        <v>15218743.321189687</v>
      </c>
      <c r="V265" s="153">
        <v>3181416.3734441213</v>
      </c>
      <c r="W265" s="153">
        <v>1737640.77</v>
      </c>
      <c r="X265" s="155">
        <v>-422814.39452243596</v>
      </c>
      <c r="Y265" s="155">
        <v>-101.6380756063548</v>
      </c>
      <c r="Z265" s="156">
        <v>-203219.96205724403</v>
      </c>
      <c r="AA265" s="157">
        <v>-48.850952417606742</v>
      </c>
      <c r="AB265" s="124"/>
      <c r="AC265" s="124"/>
      <c r="AD265" s="124"/>
      <c r="AE265" s="124"/>
    </row>
    <row r="266" spans="1:31" ht="15">
      <c r="A266" s="153">
        <v>849</v>
      </c>
      <c r="B266" s="153" t="s">
        <v>559</v>
      </c>
      <c r="C266" s="153">
        <v>16</v>
      </c>
      <c r="D266" s="153">
        <v>2903</v>
      </c>
      <c r="E266" s="153">
        <v>9611760.1304766908</v>
      </c>
      <c r="F266" s="153">
        <v>3839611.46</v>
      </c>
      <c r="G266" s="153">
        <v>792637</v>
      </c>
      <c r="H266" s="153">
        <v>740487.86386070249</v>
      </c>
      <c r="I266" s="153">
        <v>3552337.3410746157</v>
      </c>
      <c r="J266" s="153">
        <v>649154.9506783518</v>
      </c>
      <c r="K266" s="153">
        <v>699056.30052996555</v>
      </c>
      <c r="L266" s="153">
        <v>190724</v>
      </c>
      <c r="M266" s="153">
        <v>52405.48</v>
      </c>
      <c r="N266" s="153">
        <v>22182.620986794602</v>
      </c>
      <c r="O266" s="153">
        <v>-262634.28006305144</v>
      </c>
      <c r="P266" s="154">
        <v>664202.60659068823</v>
      </c>
      <c r="Q266" s="154">
        <v>228.79869327960324</v>
      </c>
      <c r="R266" s="153">
        <v>21567672.210000001</v>
      </c>
      <c r="S266" s="153">
        <v>8371236.8799999999</v>
      </c>
      <c r="T266" s="153">
        <v>1110568.2478061905</v>
      </c>
      <c r="U266" s="153">
        <v>9722532.6195839308</v>
      </c>
      <c r="V266" s="153">
        <v>2165019.4841542882</v>
      </c>
      <c r="W266" s="153">
        <v>1035766.48</v>
      </c>
      <c r="X266" s="155">
        <v>837451.5015444085</v>
      </c>
      <c r="Y266" s="155">
        <v>288.47795437285862</v>
      </c>
      <c r="Z266" s="156">
        <v>-173248.89495372027</v>
      </c>
      <c r="AA266" s="157">
        <v>-59.679261093255349</v>
      </c>
      <c r="AB266" s="124"/>
      <c r="AC266" s="124"/>
      <c r="AD266" s="124"/>
      <c r="AE266" s="124"/>
    </row>
    <row r="267" spans="1:31" ht="15">
      <c r="A267" s="153">
        <v>850</v>
      </c>
      <c r="B267" s="153" t="s">
        <v>560</v>
      </c>
      <c r="C267" s="153">
        <v>13</v>
      </c>
      <c r="D267" s="153">
        <v>2407</v>
      </c>
      <c r="E267" s="153">
        <v>7048244.3301790897</v>
      </c>
      <c r="F267" s="153">
        <v>3284139.51</v>
      </c>
      <c r="G267" s="153">
        <v>761061</v>
      </c>
      <c r="H267" s="153">
        <v>599138.62393300235</v>
      </c>
      <c r="I267" s="153">
        <v>2095865.0995136807</v>
      </c>
      <c r="J267" s="153">
        <v>428117.29627237853</v>
      </c>
      <c r="K267" s="153">
        <v>253877.37413403418</v>
      </c>
      <c r="L267" s="153">
        <v>-478735</v>
      </c>
      <c r="M267" s="153">
        <v>-2400.27</v>
      </c>
      <c r="N267" s="153">
        <v>21091.614658084261</v>
      </c>
      <c r="O267" s="153">
        <v>-217761.18226378397</v>
      </c>
      <c r="P267" s="154">
        <v>-303850.26393169351</v>
      </c>
      <c r="Q267" s="154">
        <v>-126.23608804806544</v>
      </c>
      <c r="R267" s="153">
        <v>16488580.109999999</v>
      </c>
      <c r="S267" s="153">
        <v>7645328.0700000003</v>
      </c>
      <c r="T267" s="153">
        <v>898575.60703986895</v>
      </c>
      <c r="U267" s="153">
        <v>6195403.7020898592</v>
      </c>
      <c r="V267" s="153">
        <v>1427829.0367570685</v>
      </c>
      <c r="W267" s="153">
        <v>279925.73</v>
      </c>
      <c r="X267" s="155">
        <v>-41517.964113201946</v>
      </c>
      <c r="Y267" s="155">
        <v>-17.248842589614437</v>
      </c>
      <c r="Z267" s="156">
        <v>-262332.29981849156</v>
      </c>
      <c r="AA267" s="157">
        <v>-108.987245458451</v>
      </c>
      <c r="AB267" s="124"/>
      <c r="AC267" s="124"/>
      <c r="AD267" s="124"/>
      <c r="AE267" s="124"/>
    </row>
    <row r="268" spans="1:31" ht="15">
      <c r="A268" s="153">
        <v>851</v>
      </c>
      <c r="B268" s="153" t="s">
        <v>561</v>
      </c>
      <c r="C268" s="153">
        <v>19</v>
      </c>
      <c r="D268" s="153">
        <v>21227</v>
      </c>
      <c r="E268" s="153">
        <v>52563841.826927051</v>
      </c>
      <c r="F268" s="153">
        <v>34620885.289999999</v>
      </c>
      <c r="G268" s="153">
        <v>6874714</v>
      </c>
      <c r="H268" s="153">
        <v>2999445.6809220593</v>
      </c>
      <c r="I268" s="153">
        <v>13160386.401480233</v>
      </c>
      <c r="J268" s="153">
        <v>3263780.9389859131</v>
      </c>
      <c r="K268" s="153">
        <v>-3439851.7611410744</v>
      </c>
      <c r="L268" s="153">
        <v>-283449</v>
      </c>
      <c r="M268" s="153">
        <v>286884.8</v>
      </c>
      <c r="N268" s="153">
        <v>221530.42970999496</v>
      </c>
      <c r="O268" s="153">
        <v>-1920405.7398892157</v>
      </c>
      <c r="P268" s="154">
        <v>3220079.2131408602</v>
      </c>
      <c r="Q268" s="154">
        <v>151.69732949266785</v>
      </c>
      <c r="R268" s="153">
        <v>140031894.61000001</v>
      </c>
      <c r="S268" s="153">
        <v>82073524.260000005</v>
      </c>
      <c r="T268" s="153">
        <v>4498506.0482748011</v>
      </c>
      <c r="U268" s="153">
        <v>36233263.902406722</v>
      </c>
      <c r="V268" s="153">
        <v>10885150.482996266</v>
      </c>
      <c r="W268" s="153">
        <v>6878149.7999999998</v>
      </c>
      <c r="X268" s="155">
        <v>536699.88367778063</v>
      </c>
      <c r="Y268" s="155">
        <v>25.283831143250605</v>
      </c>
      <c r="Z268" s="156">
        <v>2683379.3294630796</v>
      </c>
      <c r="AA268" s="157">
        <v>126.41349834941722</v>
      </c>
      <c r="AB268" s="124"/>
      <c r="AC268" s="124"/>
      <c r="AD268" s="124"/>
      <c r="AE268" s="124"/>
    </row>
    <row r="269" spans="1:31" ht="15">
      <c r="A269" s="153">
        <v>853</v>
      </c>
      <c r="B269" s="153" t="s">
        <v>562</v>
      </c>
      <c r="C269" s="153">
        <v>2</v>
      </c>
      <c r="D269" s="153">
        <v>197900</v>
      </c>
      <c r="E269" s="153">
        <v>528715888.48562884</v>
      </c>
      <c r="F269" s="153">
        <v>266399115.47999999</v>
      </c>
      <c r="G269" s="153">
        <v>68927192</v>
      </c>
      <c r="H269" s="153">
        <v>110841436.77915256</v>
      </c>
      <c r="I269" s="153">
        <v>19533424.543014102</v>
      </c>
      <c r="J269" s="153">
        <v>30299393.590630993</v>
      </c>
      <c r="K269" s="153">
        <v>-21182231.4535372</v>
      </c>
      <c r="L269" s="153">
        <v>46483967</v>
      </c>
      <c r="M269" s="153">
        <v>35303174.990000002</v>
      </c>
      <c r="N269" s="153">
        <v>2236807.1475630705</v>
      </c>
      <c r="O269" s="153">
        <v>-17904004.142086767</v>
      </c>
      <c r="P269" s="154">
        <v>12222387.449108005</v>
      </c>
      <c r="Q269" s="154">
        <v>61.760421673107651</v>
      </c>
      <c r="R269" s="153">
        <v>1285891637.28</v>
      </c>
      <c r="S269" s="153">
        <v>705271368.01999998</v>
      </c>
      <c r="T269" s="153">
        <v>166237674.15491444</v>
      </c>
      <c r="U269" s="153">
        <v>173031846.91301259</v>
      </c>
      <c r="V269" s="153">
        <v>101052572.13740179</v>
      </c>
      <c r="W269" s="153">
        <v>150714333.99000001</v>
      </c>
      <c r="X269" s="155">
        <v>10416157.935328722</v>
      </c>
      <c r="Y269" s="155">
        <v>52.633440805097131</v>
      </c>
      <c r="Z269" s="156">
        <v>1806229.5137792826</v>
      </c>
      <c r="AA269" s="157">
        <v>9.1269808680105236</v>
      </c>
      <c r="AB269" s="124"/>
      <c r="AC269" s="124"/>
      <c r="AD269" s="124"/>
      <c r="AE269" s="124"/>
    </row>
    <row r="270" spans="1:31" ht="15">
      <c r="A270" s="153">
        <v>854</v>
      </c>
      <c r="B270" s="153" t="s">
        <v>563</v>
      </c>
      <c r="C270" s="153">
        <v>19</v>
      </c>
      <c r="D270" s="153">
        <v>3262</v>
      </c>
      <c r="E270" s="153">
        <v>8860479.2957849428</v>
      </c>
      <c r="F270" s="153">
        <v>4625641.07</v>
      </c>
      <c r="G270" s="153">
        <v>978475</v>
      </c>
      <c r="H270" s="153">
        <v>788483.59675241692</v>
      </c>
      <c r="I270" s="153">
        <v>2602161.5267423694</v>
      </c>
      <c r="J270" s="153">
        <v>680070.52048472036</v>
      </c>
      <c r="K270" s="153">
        <v>-258941.82132745997</v>
      </c>
      <c r="L270" s="153">
        <v>-344028</v>
      </c>
      <c r="M270" s="153">
        <v>757995.35</v>
      </c>
      <c r="N270" s="153">
        <v>29163.249332675321</v>
      </c>
      <c r="O270" s="153">
        <v>-295112.9939943761</v>
      </c>
      <c r="P270" s="154">
        <v>703428.2022054065</v>
      </c>
      <c r="Q270" s="154">
        <v>215.64322569141831</v>
      </c>
      <c r="R270" s="153">
        <v>30203645.789999999</v>
      </c>
      <c r="S270" s="153">
        <v>10675792.460000001</v>
      </c>
      <c r="T270" s="153">
        <v>1182551.2465576087</v>
      </c>
      <c r="U270" s="153">
        <v>15050930.88087628</v>
      </c>
      <c r="V270" s="153">
        <v>2268127.0872382307</v>
      </c>
      <c r="W270" s="153">
        <v>1392442.35</v>
      </c>
      <c r="X270" s="155">
        <v>366198.2346721217</v>
      </c>
      <c r="Y270" s="155">
        <v>112.261874516285</v>
      </c>
      <c r="Z270" s="156">
        <v>337229.9675332848</v>
      </c>
      <c r="AA270" s="157">
        <v>103.38135117513329</v>
      </c>
      <c r="AB270" s="124"/>
      <c r="AC270" s="124"/>
      <c r="AD270" s="124"/>
      <c r="AE270" s="124"/>
    </row>
    <row r="271" spans="1:31" ht="15">
      <c r="A271" s="153">
        <v>857</v>
      </c>
      <c r="B271" s="153" t="s">
        <v>564</v>
      </c>
      <c r="C271" s="153">
        <v>11</v>
      </c>
      <c r="D271" s="153">
        <v>2394</v>
      </c>
      <c r="E271" s="153">
        <v>5283588.513583228</v>
      </c>
      <c r="F271" s="153">
        <v>3186288.15</v>
      </c>
      <c r="G271" s="153">
        <v>981934</v>
      </c>
      <c r="H271" s="153">
        <v>734426.90831406077</v>
      </c>
      <c r="I271" s="153">
        <v>1124998.8190191879</v>
      </c>
      <c r="J271" s="153">
        <v>541143.77381768078</v>
      </c>
      <c r="K271" s="153">
        <v>-1022661.4713674197</v>
      </c>
      <c r="L271" s="153">
        <v>190584</v>
      </c>
      <c r="M271" s="153">
        <v>168523.46</v>
      </c>
      <c r="N271" s="153">
        <v>18550.991773533678</v>
      </c>
      <c r="O271" s="153">
        <v>-216585.072845658</v>
      </c>
      <c r="P271" s="154">
        <v>423615.04512815736</v>
      </c>
      <c r="Q271" s="154">
        <v>176.94864040440993</v>
      </c>
      <c r="R271" s="153">
        <v>20603871.389999997</v>
      </c>
      <c r="S271" s="153">
        <v>6918459.6299999999</v>
      </c>
      <c r="T271" s="153">
        <v>1101478.153140262</v>
      </c>
      <c r="U271" s="153">
        <v>9158196.4167669285</v>
      </c>
      <c r="V271" s="153">
        <v>1804787.613218969</v>
      </c>
      <c r="W271" s="153">
        <v>1341041.46</v>
      </c>
      <c r="X271" s="155">
        <v>-279908.11687383428</v>
      </c>
      <c r="Y271" s="155">
        <v>-116.92068374011457</v>
      </c>
      <c r="Z271" s="156">
        <v>703523.16200199164</v>
      </c>
      <c r="AA271" s="157">
        <v>293.86932414452451</v>
      </c>
      <c r="AB271" s="124"/>
      <c r="AC271" s="124"/>
      <c r="AD271" s="124"/>
      <c r="AE271" s="124"/>
    </row>
    <row r="272" spans="1:31" ht="15">
      <c r="A272" s="153">
        <v>858</v>
      </c>
      <c r="B272" s="153" t="s">
        <v>565</v>
      </c>
      <c r="C272" s="153">
        <v>35</v>
      </c>
      <c r="D272" s="153">
        <v>40384</v>
      </c>
      <c r="E272" s="153">
        <v>113705205.51196717</v>
      </c>
      <c r="F272" s="153">
        <v>72098703.189999998</v>
      </c>
      <c r="G272" s="153">
        <v>14157917</v>
      </c>
      <c r="H272" s="153">
        <v>8209743.7715800591</v>
      </c>
      <c r="I272" s="153">
        <v>18984708.044712968</v>
      </c>
      <c r="J272" s="153">
        <v>4510785.5157237537</v>
      </c>
      <c r="K272" s="153">
        <v>6577390.6436151015</v>
      </c>
      <c r="L272" s="153">
        <v>-3174910</v>
      </c>
      <c r="M272" s="153">
        <v>-500304.58</v>
      </c>
      <c r="N272" s="153">
        <v>559793.52617221931</v>
      </c>
      <c r="O272" s="153">
        <v>-3653538.672430682</v>
      </c>
      <c r="P272" s="154">
        <v>4065082.9274062514</v>
      </c>
      <c r="Q272" s="154">
        <v>100.66073017547176</v>
      </c>
      <c r="R272" s="153">
        <v>246810107.46000001</v>
      </c>
      <c r="S272" s="153">
        <v>191693523.97999999</v>
      </c>
      <c r="T272" s="153">
        <v>12312802.410839505</v>
      </c>
      <c r="U272" s="153">
        <v>24717932.128875185</v>
      </c>
      <c r="V272" s="153">
        <v>15044079.26054896</v>
      </c>
      <c r="W272" s="153">
        <v>10482702.42</v>
      </c>
      <c r="X272" s="155">
        <v>7440932.7402636111</v>
      </c>
      <c r="Y272" s="155">
        <v>184.25447554139291</v>
      </c>
      <c r="Z272" s="156">
        <v>-3375849.8128573596</v>
      </c>
      <c r="AA272" s="157">
        <v>-83.593745365921151</v>
      </c>
      <c r="AB272" s="124"/>
      <c r="AC272" s="124"/>
      <c r="AD272" s="124"/>
      <c r="AE272" s="124"/>
    </row>
    <row r="273" spans="1:31" ht="15">
      <c r="A273" s="153">
        <v>859</v>
      </c>
      <c r="B273" s="153" t="s">
        <v>566</v>
      </c>
      <c r="C273" s="153">
        <v>17</v>
      </c>
      <c r="D273" s="153">
        <v>6562</v>
      </c>
      <c r="E273" s="153">
        <v>21122597.972832836</v>
      </c>
      <c r="F273" s="153">
        <v>9393328.7599999998</v>
      </c>
      <c r="G273" s="153">
        <v>964692</v>
      </c>
      <c r="H273" s="153">
        <v>524184.08546387265</v>
      </c>
      <c r="I273" s="153">
        <v>14207660.452791508</v>
      </c>
      <c r="J273" s="153">
        <v>993307.10610691132</v>
      </c>
      <c r="K273" s="153">
        <v>-1587516.0981961533</v>
      </c>
      <c r="L273" s="153">
        <v>-1015472</v>
      </c>
      <c r="M273" s="153">
        <v>-257273.83</v>
      </c>
      <c r="N273" s="153">
        <v>50358.220236804322</v>
      </c>
      <c r="O273" s="153">
        <v>-593663.84628788964</v>
      </c>
      <c r="P273" s="154">
        <v>1557006.8772822171</v>
      </c>
      <c r="Q273" s="154">
        <v>237.27626901588192</v>
      </c>
      <c r="R273" s="153">
        <v>44463843.65952</v>
      </c>
      <c r="S273" s="153">
        <v>20259035.760000002</v>
      </c>
      <c r="T273" s="153">
        <v>786160.35418375698</v>
      </c>
      <c r="U273" s="153">
        <v>20126333.276652191</v>
      </c>
      <c r="V273" s="153">
        <v>3312813.4295565658</v>
      </c>
      <c r="W273" s="153">
        <v>-308053.82999999996</v>
      </c>
      <c r="X273" s="155">
        <v>-287554.66912748665</v>
      </c>
      <c r="Y273" s="155">
        <v>-43.821193100805644</v>
      </c>
      <c r="Z273" s="156">
        <v>1844561.5464097038</v>
      </c>
      <c r="AA273" s="157">
        <v>281.09746211668755</v>
      </c>
      <c r="AB273" s="124"/>
      <c r="AC273" s="124"/>
      <c r="AD273" s="124"/>
      <c r="AE273" s="124"/>
    </row>
    <row r="274" spans="1:31" ht="15">
      <c r="A274" s="153">
        <v>886</v>
      </c>
      <c r="B274" s="153" t="s">
        <v>567</v>
      </c>
      <c r="C274" s="153">
        <v>4</v>
      </c>
      <c r="D274" s="153">
        <v>12599</v>
      </c>
      <c r="E274" s="153">
        <v>33002114.224301107</v>
      </c>
      <c r="F274" s="153">
        <v>21877351.129999999</v>
      </c>
      <c r="G274" s="153">
        <v>2990721</v>
      </c>
      <c r="H274" s="153">
        <v>2302402.7824968006</v>
      </c>
      <c r="I274" s="153">
        <v>7200476.8746992014</v>
      </c>
      <c r="J274" s="153">
        <v>1941637.1154251862</v>
      </c>
      <c r="K274" s="153">
        <v>-568353.06672292668</v>
      </c>
      <c r="L274" s="153">
        <v>-340114</v>
      </c>
      <c r="M274" s="153">
        <v>69827.63</v>
      </c>
      <c r="N274" s="153">
        <v>132267.69843543426</v>
      </c>
      <c r="O274" s="153">
        <v>-1139830.9660745384</v>
      </c>
      <c r="P274" s="154">
        <v>1464271.9739580378</v>
      </c>
      <c r="Q274" s="154">
        <v>116.22128533677576</v>
      </c>
      <c r="R274" s="153">
        <v>82537061.629999995</v>
      </c>
      <c r="S274" s="153">
        <v>49953923.399999999</v>
      </c>
      <c r="T274" s="153">
        <v>3453095.6531416937</v>
      </c>
      <c r="U274" s="153">
        <v>20490068.215640143</v>
      </c>
      <c r="V274" s="153">
        <v>6475622.1633369755</v>
      </c>
      <c r="W274" s="153">
        <v>2720434.63</v>
      </c>
      <c r="X274" s="155">
        <v>556082.43211881816</v>
      </c>
      <c r="Y274" s="155">
        <v>44.137029297469496</v>
      </c>
      <c r="Z274" s="156">
        <v>908189.54183921963</v>
      </c>
      <c r="AA274" s="157">
        <v>72.084256039306268</v>
      </c>
      <c r="AB274" s="124"/>
      <c r="AC274" s="124"/>
      <c r="AD274" s="124"/>
      <c r="AE274" s="124"/>
    </row>
    <row r="275" spans="1:31" ht="15">
      <c r="A275" s="153">
        <v>887</v>
      </c>
      <c r="B275" s="153" t="s">
        <v>568</v>
      </c>
      <c r="C275" s="153">
        <v>6</v>
      </c>
      <c r="D275" s="153">
        <v>4569</v>
      </c>
      <c r="E275" s="153">
        <v>12049362.140307162</v>
      </c>
      <c r="F275" s="153">
        <v>6572230.2300000004</v>
      </c>
      <c r="G275" s="153">
        <v>1750497</v>
      </c>
      <c r="H275" s="153">
        <v>777340.99898242869</v>
      </c>
      <c r="I275" s="153">
        <v>2489677.8210657276</v>
      </c>
      <c r="J275" s="153">
        <v>1029834.920638375</v>
      </c>
      <c r="K275" s="153">
        <v>-585220.67052328994</v>
      </c>
      <c r="L275" s="153">
        <v>-289905</v>
      </c>
      <c r="M275" s="153">
        <v>-121261.85</v>
      </c>
      <c r="N275" s="153">
        <v>36308.905404772646</v>
      </c>
      <c r="O275" s="153">
        <v>-413357.22549365554</v>
      </c>
      <c r="P275" s="154">
        <v>-803217.01023280248</v>
      </c>
      <c r="Q275" s="154">
        <v>-175.79711320481559</v>
      </c>
      <c r="R275" s="153">
        <v>34407570.840000004</v>
      </c>
      <c r="S275" s="153">
        <v>14206929.960000001</v>
      </c>
      <c r="T275" s="153">
        <v>1165839.8109144813</v>
      </c>
      <c r="U275" s="153">
        <v>13126609.464165147</v>
      </c>
      <c r="V275" s="153">
        <v>3434638.6272101505</v>
      </c>
      <c r="W275" s="153">
        <v>1339330.1499999999</v>
      </c>
      <c r="X275" s="155">
        <v>-1134222.8277102225</v>
      </c>
      <c r="Y275" s="155">
        <v>-248.24312272055647</v>
      </c>
      <c r="Z275" s="156">
        <v>331005.81747741997</v>
      </c>
      <c r="AA275" s="157">
        <v>72.446009515740855</v>
      </c>
      <c r="AB275" s="124"/>
      <c r="AC275" s="124"/>
      <c r="AD275" s="124"/>
      <c r="AE275" s="124"/>
    </row>
    <row r="276" spans="1:31" ht="15">
      <c r="A276" s="153">
        <v>889</v>
      </c>
      <c r="B276" s="153" t="s">
        <v>569</v>
      </c>
      <c r="C276" s="153">
        <v>17</v>
      </c>
      <c r="D276" s="153">
        <v>2523</v>
      </c>
      <c r="E276" s="153">
        <v>11011411.967534078</v>
      </c>
      <c r="F276" s="153">
        <v>2930833.2</v>
      </c>
      <c r="G276" s="153">
        <v>2970989</v>
      </c>
      <c r="H276" s="153">
        <v>767511.24747638265</v>
      </c>
      <c r="I276" s="153">
        <v>3062648.7801706656</v>
      </c>
      <c r="J276" s="153">
        <v>542631.81963753398</v>
      </c>
      <c r="K276" s="153">
        <v>1056507.5616959238</v>
      </c>
      <c r="L276" s="153">
        <v>214252</v>
      </c>
      <c r="M276" s="153">
        <v>-73226.679999999993</v>
      </c>
      <c r="N276" s="153">
        <v>20137.199634961376</v>
      </c>
      <c r="O276" s="153">
        <v>-228255.69707167716</v>
      </c>
      <c r="P276" s="154">
        <v>252616.46400971338</v>
      </c>
      <c r="Q276" s="154">
        <v>100.12543163286301</v>
      </c>
      <c r="R276" s="153">
        <v>23044231.214080002</v>
      </c>
      <c r="S276" s="153">
        <v>6996975.0300000003</v>
      </c>
      <c r="T276" s="153">
        <v>1151097.3547052417</v>
      </c>
      <c r="U276" s="153">
        <v>10621788.315177545</v>
      </c>
      <c r="V276" s="153">
        <v>1809750.447115452</v>
      </c>
      <c r="W276" s="153">
        <v>3112014.32</v>
      </c>
      <c r="X276" s="155">
        <v>647394.25291823596</v>
      </c>
      <c r="Y276" s="155">
        <v>256.59700868737059</v>
      </c>
      <c r="Z276" s="156">
        <v>-394777.78890852258</v>
      </c>
      <c r="AA276" s="157">
        <v>-156.47157705450755</v>
      </c>
      <c r="AB276" s="124"/>
      <c r="AC276" s="124"/>
      <c r="AD276" s="124"/>
      <c r="AE276" s="124"/>
    </row>
    <row r="277" spans="1:31" ht="15">
      <c r="A277" s="153">
        <v>890</v>
      </c>
      <c r="B277" s="153" t="s">
        <v>570</v>
      </c>
      <c r="C277" s="153">
        <v>19</v>
      </c>
      <c r="D277" s="153">
        <v>1180</v>
      </c>
      <c r="E277" s="153">
        <v>5867753.4097397104</v>
      </c>
      <c r="F277" s="153">
        <v>1767888.48</v>
      </c>
      <c r="G277" s="153">
        <v>658687</v>
      </c>
      <c r="H277" s="153">
        <v>107963.47645828199</v>
      </c>
      <c r="I277" s="153">
        <v>2304198.8359019966</v>
      </c>
      <c r="J277" s="153">
        <v>232150.81747952104</v>
      </c>
      <c r="K277" s="153">
        <v>-41058.545710827457</v>
      </c>
      <c r="L277" s="153">
        <v>554891</v>
      </c>
      <c r="M277" s="153">
        <v>65381.55</v>
      </c>
      <c r="N277" s="153">
        <v>11131.748828587641</v>
      </c>
      <c r="O277" s="153">
        <v>-106754.5471837412</v>
      </c>
      <c r="P277" s="154">
        <v>-313273.59396589082</v>
      </c>
      <c r="Q277" s="154">
        <v>-265.48609658126338</v>
      </c>
      <c r="R277" s="153">
        <v>13157023.479999999</v>
      </c>
      <c r="S277" s="153">
        <v>4173719.17</v>
      </c>
      <c r="T277" s="153">
        <v>161921.36931483104</v>
      </c>
      <c r="U277" s="153">
        <v>6919676.3164386749</v>
      </c>
      <c r="V277" s="153">
        <v>774254.34802629496</v>
      </c>
      <c r="W277" s="153">
        <v>1278959.55</v>
      </c>
      <c r="X277" s="155">
        <v>151507.27377980202</v>
      </c>
      <c r="Y277" s="155">
        <v>128.39599472864577</v>
      </c>
      <c r="Z277" s="156">
        <v>-464780.86774569284</v>
      </c>
      <c r="AA277" s="157">
        <v>-393.88209130990919</v>
      </c>
      <c r="AB277" s="124"/>
      <c r="AC277" s="124"/>
      <c r="AD277" s="124"/>
      <c r="AE277" s="124"/>
    </row>
    <row r="278" spans="1:31" ht="15">
      <c r="A278" s="153">
        <v>892</v>
      </c>
      <c r="B278" s="153" t="s">
        <v>571</v>
      </c>
      <c r="C278" s="153">
        <v>13</v>
      </c>
      <c r="D278" s="153">
        <v>3592</v>
      </c>
      <c r="E278" s="153">
        <v>13112668.420581924</v>
      </c>
      <c r="F278" s="153">
        <v>5001002.93</v>
      </c>
      <c r="G278" s="153">
        <v>750020</v>
      </c>
      <c r="H278" s="153">
        <v>571870.27669731225</v>
      </c>
      <c r="I278" s="153">
        <v>5739920.8657654505</v>
      </c>
      <c r="J278" s="153">
        <v>603235.60351910163</v>
      </c>
      <c r="K278" s="153">
        <v>507921.8110580651</v>
      </c>
      <c r="L278" s="153">
        <v>-623488</v>
      </c>
      <c r="M278" s="153">
        <v>-183207.83</v>
      </c>
      <c r="N278" s="153">
        <v>29066.826807747737</v>
      </c>
      <c r="O278" s="153">
        <v>-324968.07922372746</v>
      </c>
      <c r="P278" s="154">
        <v>-1041294.0159579739</v>
      </c>
      <c r="Q278" s="154">
        <v>-289.89254341814416</v>
      </c>
      <c r="R278" s="153">
        <v>24247770.379999999</v>
      </c>
      <c r="S278" s="153">
        <v>11138106.6</v>
      </c>
      <c r="T278" s="153">
        <v>857679.10881473671</v>
      </c>
      <c r="U278" s="153">
        <v>9456232.0882212427</v>
      </c>
      <c r="V278" s="153">
        <v>2011872.2560610052</v>
      </c>
      <c r="W278" s="153">
        <v>-56675.829999999987</v>
      </c>
      <c r="X278" s="155">
        <v>-840556.15690301359</v>
      </c>
      <c r="Y278" s="155">
        <v>-234.00783878146257</v>
      </c>
      <c r="Z278" s="156">
        <v>-200737.85905496031</v>
      </c>
      <c r="AA278" s="157">
        <v>-55.884704636681597</v>
      </c>
      <c r="AB278" s="124"/>
      <c r="AC278" s="124"/>
      <c r="AD278" s="124"/>
      <c r="AE278" s="124"/>
    </row>
    <row r="279" spans="1:31" ht="15">
      <c r="A279" s="153">
        <v>893</v>
      </c>
      <c r="B279" s="153" t="s">
        <v>572</v>
      </c>
      <c r="C279" s="153">
        <v>15</v>
      </c>
      <c r="D279" s="153">
        <v>7434</v>
      </c>
      <c r="E279" s="153">
        <v>21478885.441608217</v>
      </c>
      <c r="F279" s="153">
        <v>10637703.15</v>
      </c>
      <c r="G279" s="153">
        <v>2853310</v>
      </c>
      <c r="H279" s="153">
        <v>2189060.7491476196</v>
      </c>
      <c r="I279" s="153">
        <v>8113315.1270609815</v>
      </c>
      <c r="J279" s="153">
        <v>1479469.4876859388</v>
      </c>
      <c r="K279" s="153">
        <v>-486611.11480522959</v>
      </c>
      <c r="L279" s="153">
        <v>-461903</v>
      </c>
      <c r="M279" s="153">
        <v>304090.17</v>
      </c>
      <c r="N279" s="153">
        <v>65346.186569545047</v>
      </c>
      <c r="O279" s="153">
        <v>-672553.6472575696</v>
      </c>
      <c r="P279" s="154">
        <v>2542341.6667930707</v>
      </c>
      <c r="Q279" s="154">
        <v>341.98838670878001</v>
      </c>
      <c r="R279" s="153">
        <v>52432514.799999997</v>
      </c>
      <c r="S279" s="153">
        <v>23983238.59</v>
      </c>
      <c r="T279" s="153">
        <v>3283107.6364264456</v>
      </c>
      <c r="U279" s="153">
        <v>19946749.416236259</v>
      </c>
      <c r="V279" s="153">
        <v>4934230.6697417554</v>
      </c>
      <c r="W279" s="153">
        <v>2695497.17</v>
      </c>
      <c r="X279" s="155">
        <v>2410308.682404466</v>
      </c>
      <c r="Y279" s="155">
        <v>324.22769470062764</v>
      </c>
      <c r="Z279" s="156">
        <v>132032.98438860476</v>
      </c>
      <c r="AA279" s="157">
        <v>17.760692008152375</v>
      </c>
      <c r="AB279" s="124"/>
      <c r="AC279" s="124"/>
      <c r="AD279" s="124"/>
      <c r="AE279" s="124"/>
    </row>
    <row r="280" spans="1:31" ht="15">
      <c r="A280" s="153">
        <v>895</v>
      </c>
      <c r="B280" s="153" t="s">
        <v>573</v>
      </c>
      <c r="C280" s="153">
        <v>2</v>
      </c>
      <c r="D280" s="153">
        <v>15092</v>
      </c>
      <c r="E280" s="153">
        <v>44027682.049937047</v>
      </c>
      <c r="F280" s="153">
        <v>24834029.699999999</v>
      </c>
      <c r="G280" s="153">
        <v>5459516</v>
      </c>
      <c r="H280" s="153">
        <v>4312668.7703445423</v>
      </c>
      <c r="I280" s="153">
        <v>3811229.5311405361</v>
      </c>
      <c r="J280" s="153">
        <v>2537519.5873276275</v>
      </c>
      <c r="K280" s="153">
        <v>676603.38332582265</v>
      </c>
      <c r="L280" s="153">
        <v>-1670436</v>
      </c>
      <c r="M280" s="153">
        <v>571425.11</v>
      </c>
      <c r="N280" s="153">
        <v>165165.99025507801</v>
      </c>
      <c r="O280" s="153">
        <v>-1365372.5644890019</v>
      </c>
      <c r="P280" s="154">
        <v>-4695332.5420324355</v>
      </c>
      <c r="Q280" s="154">
        <v>-311.11400358020381</v>
      </c>
      <c r="R280" s="153">
        <v>109032108.0678</v>
      </c>
      <c r="S280" s="153">
        <v>59175466.380000003</v>
      </c>
      <c r="T280" s="153">
        <v>6468050.6371553447</v>
      </c>
      <c r="U280" s="153">
        <v>27231424.071499132</v>
      </c>
      <c r="V280" s="153">
        <v>8462970.7317899838</v>
      </c>
      <c r="W280" s="153">
        <v>4360505.1100000003</v>
      </c>
      <c r="X280" s="155">
        <v>-3333691.1373555362</v>
      </c>
      <c r="Y280" s="155">
        <v>-220.8912759975839</v>
      </c>
      <c r="Z280" s="156">
        <v>-1361641.4046768993</v>
      </c>
      <c r="AA280" s="157">
        <v>-90.222727582619882</v>
      </c>
      <c r="AB280" s="124"/>
      <c r="AC280" s="124"/>
      <c r="AD280" s="124"/>
      <c r="AE280" s="124"/>
    </row>
    <row r="281" spans="1:31" ht="15">
      <c r="A281" s="153">
        <v>905</v>
      </c>
      <c r="B281" s="153" t="s">
        <v>294</v>
      </c>
      <c r="C281" s="153">
        <v>15</v>
      </c>
      <c r="D281" s="153">
        <v>67988</v>
      </c>
      <c r="E281" s="153">
        <v>199106948.53060174</v>
      </c>
      <c r="F281" s="153">
        <v>114444921.64</v>
      </c>
      <c r="G281" s="153">
        <v>26023289</v>
      </c>
      <c r="H281" s="153">
        <v>21987926.775526851</v>
      </c>
      <c r="I281" s="153">
        <v>24850189.346318688</v>
      </c>
      <c r="J281" s="153">
        <v>10185511.302116241</v>
      </c>
      <c r="K281" s="153">
        <v>-14669844.57050918</v>
      </c>
      <c r="L281" s="153">
        <v>27838294</v>
      </c>
      <c r="M281" s="153">
        <v>7897735.4400000004</v>
      </c>
      <c r="N281" s="153">
        <v>758095.99238419742</v>
      </c>
      <c r="O281" s="153">
        <v>-6150871.3168883026</v>
      </c>
      <c r="P281" s="154">
        <v>14058299.078346759</v>
      </c>
      <c r="Q281" s="154">
        <v>206.7761822431423</v>
      </c>
      <c r="R281" s="153">
        <v>471916607.30000001</v>
      </c>
      <c r="S281" s="153">
        <v>270972697.68000001</v>
      </c>
      <c r="T281" s="153">
        <v>32977033.795899317</v>
      </c>
      <c r="U281" s="153">
        <v>78686458.762830481</v>
      </c>
      <c r="V281" s="153">
        <v>33970056.61300391</v>
      </c>
      <c r="W281" s="153">
        <v>61759318.439999998</v>
      </c>
      <c r="X281" s="155">
        <v>6448957.9917337298</v>
      </c>
      <c r="Y281" s="155">
        <v>94.854356529589481</v>
      </c>
      <c r="Z281" s="156">
        <v>7609341.0866130292</v>
      </c>
      <c r="AA281" s="157">
        <v>111.92182571355282</v>
      </c>
      <c r="AB281" s="124"/>
      <c r="AC281" s="124"/>
      <c r="AD281" s="124"/>
      <c r="AE281" s="124"/>
    </row>
    <row r="282" spans="1:31" ht="15">
      <c r="A282" s="153">
        <v>908</v>
      </c>
      <c r="B282" s="153" t="s">
        <v>574</v>
      </c>
      <c r="C282" s="153">
        <v>6</v>
      </c>
      <c r="D282" s="153">
        <v>20703</v>
      </c>
      <c r="E282" s="153">
        <v>57630461.032265261</v>
      </c>
      <c r="F282" s="153">
        <v>31541123.18</v>
      </c>
      <c r="G282" s="153">
        <v>5999328</v>
      </c>
      <c r="H282" s="153">
        <v>4490077.4488342898</v>
      </c>
      <c r="I282" s="153">
        <v>8214278.7896325123</v>
      </c>
      <c r="J282" s="153">
        <v>2874843.08198837</v>
      </c>
      <c r="K282" s="153">
        <v>-2369717.660844068</v>
      </c>
      <c r="L282" s="153">
        <v>867643</v>
      </c>
      <c r="M282" s="153">
        <v>2173083.02</v>
      </c>
      <c r="N282" s="153">
        <v>225130.2824985724</v>
      </c>
      <c r="O282" s="153">
        <v>-1872999.4833432154</v>
      </c>
      <c r="P282" s="154">
        <v>-5487671.3734987825</v>
      </c>
      <c r="Q282" s="154">
        <v>-265.06648183832209</v>
      </c>
      <c r="R282" s="153">
        <v>147399612.25</v>
      </c>
      <c r="S282" s="153">
        <v>79044236.920000002</v>
      </c>
      <c r="T282" s="153">
        <v>6734124.471490371</v>
      </c>
      <c r="U282" s="153">
        <v>36222669.449767619</v>
      </c>
      <c r="V282" s="153">
        <v>9587990.1707395967</v>
      </c>
      <c r="W282" s="153">
        <v>9040054.0199999996</v>
      </c>
      <c r="X282" s="155">
        <v>-6770537.2180024087</v>
      </c>
      <c r="Y282" s="155">
        <v>-327.03169675904019</v>
      </c>
      <c r="Z282" s="156">
        <v>1282865.8445036262</v>
      </c>
      <c r="AA282" s="157">
        <v>61.965214920718068</v>
      </c>
      <c r="AB282" s="124"/>
      <c r="AC282" s="124"/>
      <c r="AD282" s="124"/>
      <c r="AE282" s="124"/>
    </row>
    <row r="283" spans="1:31" ht="15">
      <c r="A283" s="153">
        <v>915</v>
      </c>
      <c r="B283" s="153" t="s">
        <v>575</v>
      </c>
      <c r="C283" s="153">
        <v>11</v>
      </c>
      <c r="D283" s="153">
        <v>19759</v>
      </c>
      <c r="E283" s="153">
        <v>50052302.320538089</v>
      </c>
      <c r="F283" s="153">
        <v>31055950.129999999</v>
      </c>
      <c r="G283" s="153">
        <v>6748900</v>
      </c>
      <c r="H283" s="153">
        <v>3768855.1258751475</v>
      </c>
      <c r="I283" s="153">
        <v>3823800.4783983133</v>
      </c>
      <c r="J283" s="153">
        <v>3287250.6487636585</v>
      </c>
      <c r="K283" s="153">
        <v>-286264.90121763531</v>
      </c>
      <c r="L283" s="153">
        <v>-2359100</v>
      </c>
      <c r="M283" s="153">
        <v>2430891.6800000002</v>
      </c>
      <c r="N283" s="153">
        <v>199550.1023414637</v>
      </c>
      <c r="O283" s="153">
        <v>-1787595.8455962224</v>
      </c>
      <c r="P283" s="154">
        <v>-3170064.9019733667</v>
      </c>
      <c r="Q283" s="154">
        <v>-160.43650498372219</v>
      </c>
      <c r="R283" s="153">
        <v>150329927.39000002</v>
      </c>
      <c r="S283" s="153">
        <v>73267049.439999998</v>
      </c>
      <c r="T283" s="153">
        <v>5652450.2799493745</v>
      </c>
      <c r="U283" s="153">
        <v>50691194.182217486</v>
      </c>
      <c r="V283" s="153">
        <v>10963425.13668745</v>
      </c>
      <c r="W283" s="153">
        <v>6820691.6799999997</v>
      </c>
      <c r="X283" s="155">
        <v>-2935116.6711457074</v>
      </c>
      <c r="Y283" s="155">
        <v>-148.54581057471063</v>
      </c>
      <c r="Z283" s="156">
        <v>-234948.23082765937</v>
      </c>
      <c r="AA283" s="157">
        <v>-11.890694409011557</v>
      </c>
      <c r="AB283" s="124"/>
      <c r="AC283" s="124"/>
      <c r="AD283" s="124"/>
      <c r="AE283" s="124"/>
    </row>
    <row r="284" spans="1:31" ht="15">
      <c r="A284" s="153">
        <v>918</v>
      </c>
      <c r="B284" s="153" t="s">
        <v>576</v>
      </c>
      <c r="C284" s="153">
        <v>2</v>
      </c>
      <c r="D284" s="153">
        <v>2228</v>
      </c>
      <c r="E284" s="153">
        <v>5529431.2182809375</v>
      </c>
      <c r="F284" s="153">
        <v>3595800.14</v>
      </c>
      <c r="G284" s="153">
        <v>957040</v>
      </c>
      <c r="H284" s="153">
        <v>511491.61477552878</v>
      </c>
      <c r="I284" s="153">
        <v>924810.06894124614</v>
      </c>
      <c r="J284" s="153">
        <v>506631.30124287377</v>
      </c>
      <c r="K284" s="153">
        <v>-18090.117671412539</v>
      </c>
      <c r="L284" s="153">
        <v>-498641</v>
      </c>
      <c r="M284" s="153">
        <v>-187648.24</v>
      </c>
      <c r="N284" s="153">
        <v>19362.618696579386</v>
      </c>
      <c r="O284" s="153">
        <v>-201567.06027574185</v>
      </c>
      <c r="P284" s="154">
        <v>79758.107428137213</v>
      </c>
      <c r="Q284" s="154">
        <v>35.798073351946684</v>
      </c>
      <c r="R284" s="153">
        <v>15551972.833800001</v>
      </c>
      <c r="S284" s="153">
        <v>7618735.6699999999</v>
      </c>
      <c r="T284" s="153">
        <v>767124.45147605625</v>
      </c>
      <c r="U284" s="153">
        <v>5283029.3399936585</v>
      </c>
      <c r="V284" s="153">
        <v>1689683.8533343424</v>
      </c>
      <c r="W284" s="153">
        <v>270750.76</v>
      </c>
      <c r="X284" s="155">
        <v>77351.241004055366</v>
      </c>
      <c r="Y284" s="155">
        <v>34.717792192125387</v>
      </c>
      <c r="Z284" s="156">
        <v>2406.8664240818471</v>
      </c>
      <c r="AA284" s="157">
        <v>1.0802811598212958</v>
      </c>
      <c r="AB284" s="124"/>
      <c r="AC284" s="124"/>
      <c r="AD284" s="124"/>
      <c r="AE284" s="124"/>
    </row>
    <row r="285" spans="1:31" ht="15">
      <c r="A285" s="153">
        <v>921</v>
      </c>
      <c r="B285" s="153" t="s">
        <v>577</v>
      </c>
      <c r="C285" s="153">
        <v>11</v>
      </c>
      <c r="D285" s="153">
        <v>1894</v>
      </c>
      <c r="E285" s="153">
        <v>6408293.5342838131</v>
      </c>
      <c r="F285" s="153">
        <v>2420900.9700000002</v>
      </c>
      <c r="G285" s="153">
        <v>800250</v>
      </c>
      <c r="H285" s="153">
        <v>520333.03367919242</v>
      </c>
      <c r="I285" s="153">
        <v>1133078.7824396209</v>
      </c>
      <c r="J285" s="153">
        <v>480885.13142659329</v>
      </c>
      <c r="K285" s="153">
        <v>716128.11511685699</v>
      </c>
      <c r="L285" s="153">
        <v>147597</v>
      </c>
      <c r="M285" s="153">
        <v>244949.48</v>
      </c>
      <c r="N285" s="153">
        <v>14197.27150609126</v>
      </c>
      <c r="O285" s="153">
        <v>-171350.09522542867</v>
      </c>
      <c r="P285" s="154">
        <v>-101323.84534088522</v>
      </c>
      <c r="Q285" s="154">
        <v>-53.497278427077731</v>
      </c>
      <c r="R285" s="153">
        <v>18414348.52</v>
      </c>
      <c r="S285" s="153">
        <v>5298028.17</v>
      </c>
      <c r="T285" s="153">
        <v>780384.62706997979</v>
      </c>
      <c r="U285" s="153">
        <v>9521307.6915020607</v>
      </c>
      <c r="V285" s="153">
        <v>1603816.8977849092</v>
      </c>
      <c r="W285" s="153">
        <v>1192796.48</v>
      </c>
      <c r="X285" s="155">
        <v>-18014.6536430493</v>
      </c>
      <c r="Y285" s="155">
        <v>-9.511432757681785</v>
      </c>
      <c r="Z285" s="156">
        <v>-83309.191697835922</v>
      </c>
      <c r="AA285" s="157">
        <v>-43.98584566939595</v>
      </c>
      <c r="AB285" s="124"/>
      <c r="AC285" s="124"/>
      <c r="AD285" s="124"/>
      <c r="AE285" s="124"/>
    </row>
    <row r="286" spans="1:31" ht="15">
      <c r="A286" s="153">
        <v>922</v>
      </c>
      <c r="B286" s="153" t="s">
        <v>578</v>
      </c>
      <c r="C286" s="153">
        <v>6</v>
      </c>
      <c r="D286" s="153">
        <v>4501</v>
      </c>
      <c r="E286" s="153">
        <v>12701546.532656128</v>
      </c>
      <c r="F286" s="153">
        <v>8337118.9500000002</v>
      </c>
      <c r="G286" s="153">
        <v>1357798</v>
      </c>
      <c r="H286" s="153">
        <v>528714.10857824213</v>
      </c>
      <c r="I286" s="153">
        <v>3897643.950650021</v>
      </c>
      <c r="J286" s="153">
        <v>731276.59880695282</v>
      </c>
      <c r="K286" s="153">
        <v>-130315.88416118477</v>
      </c>
      <c r="L286" s="153">
        <v>-1009067</v>
      </c>
      <c r="M286" s="153">
        <v>707014.67</v>
      </c>
      <c r="N286" s="153">
        <v>46732.860954971729</v>
      </c>
      <c r="O286" s="153">
        <v>-407205.26853730436</v>
      </c>
      <c r="P286" s="154">
        <v>1358164.4536355715</v>
      </c>
      <c r="Q286" s="154">
        <v>301.7472680816644</v>
      </c>
      <c r="R286" s="153">
        <v>28086924.07</v>
      </c>
      <c r="S286" s="153">
        <v>18399464.329999998</v>
      </c>
      <c r="T286" s="153">
        <v>792954.38833094353</v>
      </c>
      <c r="U286" s="153">
        <v>6526377.8443413228</v>
      </c>
      <c r="V286" s="153">
        <v>2438906.2781831902</v>
      </c>
      <c r="W286" s="153">
        <v>1055745.67</v>
      </c>
      <c r="X286" s="155">
        <v>1126524.4408554584</v>
      </c>
      <c r="Y286" s="155">
        <v>250.28314615762238</v>
      </c>
      <c r="Z286" s="156">
        <v>231640.01278011315</v>
      </c>
      <c r="AA286" s="157">
        <v>51.464121924042026</v>
      </c>
      <c r="AB286" s="124"/>
      <c r="AC286" s="124"/>
      <c r="AD286" s="124"/>
      <c r="AE286" s="124"/>
    </row>
    <row r="287" spans="1:31" ht="15">
      <c r="A287" s="153">
        <v>924</v>
      </c>
      <c r="B287" s="153" t="s">
        <v>579</v>
      </c>
      <c r="C287" s="153">
        <v>16</v>
      </c>
      <c r="D287" s="153">
        <v>2946</v>
      </c>
      <c r="E287" s="153">
        <v>8164006.6329021435</v>
      </c>
      <c r="F287" s="153">
        <v>4491889.96</v>
      </c>
      <c r="G287" s="153">
        <v>795621</v>
      </c>
      <c r="H287" s="153">
        <v>607410.56555509614</v>
      </c>
      <c r="I287" s="153">
        <v>2629059.662792156</v>
      </c>
      <c r="J287" s="153">
        <v>699066.93696101569</v>
      </c>
      <c r="K287" s="153">
        <v>141827.62743659969</v>
      </c>
      <c r="L287" s="153">
        <v>196459</v>
      </c>
      <c r="M287" s="153">
        <v>326830.32</v>
      </c>
      <c r="N287" s="153">
        <v>23384.048332813414</v>
      </c>
      <c r="O287" s="153">
        <v>-266524.48813839117</v>
      </c>
      <c r="P287" s="154">
        <v>1481018.0000371486</v>
      </c>
      <c r="Q287" s="154">
        <v>502.72165649597713</v>
      </c>
      <c r="R287" s="153">
        <v>22324111.990000002</v>
      </c>
      <c r="S287" s="153">
        <v>9355504.6899999995</v>
      </c>
      <c r="T287" s="153">
        <v>910981.69248913962</v>
      </c>
      <c r="U287" s="153">
        <v>9736932.2717573345</v>
      </c>
      <c r="V287" s="153">
        <v>2331482.7032699832</v>
      </c>
      <c r="W287" s="153">
        <v>1318910.32</v>
      </c>
      <c r="X287" s="155">
        <v>1329699.6875164546</v>
      </c>
      <c r="Y287" s="155">
        <v>451.35766718141707</v>
      </c>
      <c r="Z287" s="156">
        <v>151318.31252069399</v>
      </c>
      <c r="AA287" s="157">
        <v>51.363989314560079</v>
      </c>
      <c r="AB287" s="124"/>
      <c r="AC287" s="124"/>
      <c r="AD287" s="124"/>
      <c r="AE287" s="124"/>
    </row>
    <row r="288" spans="1:31" ht="15">
      <c r="A288" s="153">
        <v>925</v>
      </c>
      <c r="B288" s="153" t="s">
        <v>580</v>
      </c>
      <c r="C288" s="153">
        <v>11</v>
      </c>
      <c r="D288" s="153">
        <v>3427</v>
      </c>
      <c r="E288" s="153">
        <v>10314957.277810581</v>
      </c>
      <c r="F288" s="153">
        <v>4616103.0999999996</v>
      </c>
      <c r="G288" s="153">
        <v>1113452</v>
      </c>
      <c r="H288" s="153">
        <v>2668208.3271883093</v>
      </c>
      <c r="I288" s="153">
        <v>1331027.0854831098</v>
      </c>
      <c r="J288" s="153">
        <v>775878.15613195556</v>
      </c>
      <c r="K288" s="153">
        <v>1247514.9031218833</v>
      </c>
      <c r="L288" s="153">
        <v>57085</v>
      </c>
      <c r="M288" s="153">
        <v>420868.19</v>
      </c>
      <c r="N288" s="153">
        <v>32990.22186988702</v>
      </c>
      <c r="O288" s="153">
        <v>-310040.53660905181</v>
      </c>
      <c r="P288" s="154">
        <v>1638129.1693755109</v>
      </c>
      <c r="Q288" s="154">
        <v>478.00676083323924</v>
      </c>
      <c r="R288" s="153">
        <v>24942508.59</v>
      </c>
      <c r="S288" s="153">
        <v>10572455.49</v>
      </c>
      <c r="T288" s="153">
        <v>4001723.1764717177</v>
      </c>
      <c r="U288" s="153">
        <v>8756228.8940404616</v>
      </c>
      <c r="V288" s="153">
        <v>2587658.4990995508</v>
      </c>
      <c r="W288" s="153">
        <v>1591405.19</v>
      </c>
      <c r="X288" s="155">
        <v>2566962.6596117318</v>
      </c>
      <c r="Y288" s="155">
        <v>749.04075273175715</v>
      </c>
      <c r="Z288" s="156">
        <v>-928833.49023622088</v>
      </c>
      <c r="AA288" s="157">
        <v>-271.03399189851791</v>
      </c>
      <c r="AB288" s="124"/>
      <c r="AC288" s="124"/>
      <c r="AD288" s="124"/>
      <c r="AE288" s="124"/>
    </row>
    <row r="289" spans="1:31" ht="15">
      <c r="A289" s="153">
        <v>927</v>
      </c>
      <c r="B289" s="153" t="s">
        <v>581</v>
      </c>
      <c r="C289" s="153">
        <v>33</v>
      </c>
      <c r="D289" s="153">
        <v>28913</v>
      </c>
      <c r="E289" s="153">
        <v>72015865.033879563</v>
      </c>
      <c r="F289" s="153">
        <v>52268226.600000001</v>
      </c>
      <c r="G289" s="153">
        <v>7467750</v>
      </c>
      <c r="H289" s="153">
        <v>3594767.3459453308</v>
      </c>
      <c r="I289" s="153">
        <v>16169370.467643324</v>
      </c>
      <c r="J289" s="153">
        <v>4126509.6138846353</v>
      </c>
      <c r="K289" s="153">
        <v>1374124.0381489771</v>
      </c>
      <c r="L289" s="153">
        <v>-3251789</v>
      </c>
      <c r="M289" s="153">
        <v>32240.05</v>
      </c>
      <c r="N289" s="153">
        <v>355723.85720560781</v>
      </c>
      <c r="O289" s="153">
        <v>-2615757.8158673807</v>
      </c>
      <c r="P289" s="154">
        <v>7505300.123080954</v>
      </c>
      <c r="Q289" s="154">
        <v>259.58219911738507</v>
      </c>
      <c r="R289" s="153">
        <v>168991252.88</v>
      </c>
      <c r="S289" s="153">
        <v>129076130.76000001</v>
      </c>
      <c r="T289" s="153">
        <v>5391357.0599833876</v>
      </c>
      <c r="U289" s="153">
        <v>25692545.338957321</v>
      </c>
      <c r="V289" s="153">
        <v>13762467.198739575</v>
      </c>
      <c r="W289" s="153">
        <v>4248201.05</v>
      </c>
      <c r="X289" s="155">
        <v>9179448.5276803076</v>
      </c>
      <c r="Y289" s="155">
        <v>317.4851633410683</v>
      </c>
      <c r="Z289" s="156">
        <v>-1674148.4045993537</v>
      </c>
      <c r="AA289" s="157">
        <v>-57.902964223683249</v>
      </c>
      <c r="AB289" s="124"/>
      <c r="AC289" s="124"/>
      <c r="AD289" s="124"/>
      <c r="AE289" s="124"/>
    </row>
    <row r="290" spans="1:31" ht="15">
      <c r="A290" s="153">
        <v>931</v>
      </c>
      <c r="B290" s="153" t="s">
        <v>582</v>
      </c>
      <c r="C290" s="153">
        <v>13</v>
      </c>
      <c r="D290" s="153">
        <v>5951</v>
      </c>
      <c r="E290" s="153">
        <v>20308840.710193321</v>
      </c>
      <c r="F290" s="153">
        <v>7685548.9900000002</v>
      </c>
      <c r="G290" s="153">
        <v>1888507</v>
      </c>
      <c r="H290" s="153">
        <v>2019833.6391035118</v>
      </c>
      <c r="I290" s="153">
        <v>2648488.6662933729</v>
      </c>
      <c r="J290" s="153">
        <v>1305106.2896109242</v>
      </c>
      <c r="K290" s="153">
        <v>2422506.1543391133</v>
      </c>
      <c r="L290" s="153">
        <v>25848</v>
      </c>
      <c r="M290" s="153">
        <v>244252.13</v>
      </c>
      <c r="N290" s="153">
        <v>49500.448800215141</v>
      </c>
      <c r="O290" s="153">
        <v>-538386.70363596943</v>
      </c>
      <c r="P290" s="154">
        <v>-2557636.0956821553</v>
      </c>
      <c r="Q290" s="154">
        <v>-429.78257363168467</v>
      </c>
      <c r="R290" s="153">
        <v>51412641.539999999</v>
      </c>
      <c r="S290" s="153">
        <v>17614219.329999998</v>
      </c>
      <c r="T290" s="153">
        <v>3029304.3477362958</v>
      </c>
      <c r="U290" s="153">
        <v>23379226.368685968</v>
      </c>
      <c r="V290" s="153">
        <v>4352705.8415672462</v>
      </c>
      <c r="W290" s="153">
        <v>2158607.13</v>
      </c>
      <c r="X290" s="155">
        <v>-878578.5220104903</v>
      </c>
      <c r="Y290" s="155">
        <v>-147.63544312056635</v>
      </c>
      <c r="Z290" s="156">
        <v>-1679057.573671665</v>
      </c>
      <c r="AA290" s="157">
        <v>-282.14713051111829</v>
      </c>
      <c r="AB290" s="124"/>
      <c r="AC290" s="124"/>
      <c r="AD290" s="124"/>
      <c r="AE290" s="124"/>
    </row>
    <row r="291" spans="1:31" ht="15">
      <c r="A291" s="153">
        <v>934</v>
      </c>
      <c r="B291" s="153" t="s">
        <v>583</v>
      </c>
      <c r="C291" s="153">
        <v>14</v>
      </c>
      <c r="D291" s="153">
        <v>2671</v>
      </c>
      <c r="E291" s="153">
        <v>6708247.6976577733</v>
      </c>
      <c r="F291" s="153">
        <v>4339846.25</v>
      </c>
      <c r="G291" s="153">
        <v>831510</v>
      </c>
      <c r="H291" s="153">
        <v>573252.93218138977</v>
      </c>
      <c r="I291" s="153">
        <v>1794706.1165877422</v>
      </c>
      <c r="J291" s="153">
        <v>547954.72105108434</v>
      </c>
      <c r="K291" s="153">
        <v>387424.00475050352</v>
      </c>
      <c r="L291" s="153">
        <v>-757153</v>
      </c>
      <c r="M291" s="153">
        <v>-4105.7700000000004</v>
      </c>
      <c r="N291" s="153">
        <v>23808.279618509157</v>
      </c>
      <c r="O291" s="153">
        <v>-241645.25044726505</v>
      </c>
      <c r="P291" s="154">
        <v>787350.58608419169</v>
      </c>
      <c r="Q291" s="154">
        <v>294.7774564148977</v>
      </c>
      <c r="R291" s="153">
        <v>19279361.739999998</v>
      </c>
      <c r="S291" s="153">
        <v>9314274.8699999992</v>
      </c>
      <c r="T291" s="153">
        <v>859752.78666040162</v>
      </c>
      <c r="U291" s="153">
        <v>8058272.4897256438</v>
      </c>
      <c r="V291" s="153">
        <v>1827503.0426406444</v>
      </c>
      <c r="W291" s="153">
        <v>70251.23</v>
      </c>
      <c r="X291" s="155">
        <v>850692.67902668938</v>
      </c>
      <c r="Y291" s="155">
        <v>318.49220480220492</v>
      </c>
      <c r="Z291" s="156">
        <v>-63342.092942497693</v>
      </c>
      <c r="AA291" s="157">
        <v>-23.71474838730726</v>
      </c>
      <c r="AB291" s="124"/>
      <c r="AC291" s="124"/>
      <c r="AD291" s="124"/>
      <c r="AE291" s="124"/>
    </row>
    <row r="292" spans="1:31" ht="15">
      <c r="A292" s="153">
        <v>935</v>
      </c>
      <c r="B292" s="153" t="s">
        <v>584</v>
      </c>
      <c r="C292" s="153">
        <v>8</v>
      </c>
      <c r="D292" s="153">
        <v>2985</v>
      </c>
      <c r="E292" s="153">
        <v>11197428.722146388</v>
      </c>
      <c r="F292" s="153">
        <v>4241394.25</v>
      </c>
      <c r="G292" s="153">
        <v>1537473</v>
      </c>
      <c r="H292" s="153">
        <v>742677.3840519269</v>
      </c>
      <c r="I292" s="153">
        <v>1044712.5247062525</v>
      </c>
      <c r="J292" s="153">
        <v>624431.31486589718</v>
      </c>
      <c r="K292" s="153">
        <v>50698.728728696005</v>
      </c>
      <c r="L292" s="153">
        <v>23811</v>
      </c>
      <c r="M292" s="153">
        <v>-64994.42</v>
      </c>
      <c r="N292" s="153">
        <v>25660.203184761285</v>
      </c>
      <c r="O292" s="153">
        <v>-270052.81639276905</v>
      </c>
      <c r="P292" s="154">
        <v>-3241617.5530016236</v>
      </c>
      <c r="Q292" s="154">
        <v>-1085.969029481281</v>
      </c>
      <c r="R292" s="153">
        <v>25567128.689999998</v>
      </c>
      <c r="S292" s="153">
        <v>9540368.6199999992</v>
      </c>
      <c r="T292" s="153">
        <v>1113852.0445042574</v>
      </c>
      <c r="U292" s="153">
        <v>8254430.9626605688</v>
      </c>
      <c r="V292" s="153">
        <v>2082562.8176878851</v>
      </c>
      <c r="W292" s="153">
        <v>1496289.58</v>
      </c>
      <c r="X292" s="155">
        <v>-3079624.6651472896</v>
      </c>
      <c r="Y292" s="155">
        <v>-1031.7000553257251</v>
      </c>
      <c r="Z292" s="156">
        <v>-161992.88785433397</v>
      </c>
      <c r="AA292" s="157">
        <v>-54.268974155555767</v>
      </c>
      <c r="AB292" s="124"/>
      <c r="AC292" s="124"/>
      <c r="AD292" s="124"/>
      <c r="AE292" s="124"/>
    </row>
    <row r="293" spans="1:31" ht="15">
      <c r="A293" s="153">
        <v>936</v>
      </c>
      <c r="B293" s="153" t="s">
        <v>585</v>
      </c>
      <c r="C293" s="153">
        <v>6</v>
      </c>
      <c r="D293" s="153">
        <v>6395</v>
      </c>
      <c r="E293" s="153">
        <v>17891728.11810483</v>
      </c>
      <c r="F293" s="153">
        <v>8777125.0899999999</v>
      </c>
      <c r="G293" s="153">
        <v>1973573</v>
      </c>
      <c r="H293" s="153">
        <v>2392355.660545724</v>
      </c>
      <c r="I293" s="153">
        <v>2404184.9586866875</v>
      </c>
      <c r="J293" s="153">
        <v>1381438.5529375491</v>
      </c>
      <c r="K293" s="153">
        <v>1985608.0072656341</v>
      </c>
      <c r="L293" s="153">
        <v>591969</v>
      </c>
      <c r="M293" s="153">
        <v>3340658.17</v>
      </c>
      <c r="N293" s="153">
        <v>55415.960234499944</v>
      </c>
      <c r="O293" s="153">
        <v>-578555.36376273306</v>
      </c>
      <c r="P293" s="154">
        <v>4432044.9178025313</v>
      </c>
      <c r="Q293" s="154">
        <v>693.04846251798767</v>
      </c>
      <c r="R293" s="153">
        <v>51174845.589999996</v>
      </c>
      <c r="S293" s="153">
        <v>19826770.469999999</v>
      </c>
      <c r="T293" s="153">
        <v>3588005.1027565347</v>
      </c>
      <c r="U293" s="153">
        <v>22653884.287847355</v>
      </c>
      <c r="V293" s="153">
        <v>4607284.2549322601</v>
      </c>
      <c r="W293" s="153">
        <v>5906200.1699999999</v>
      </c>
      <c r="X293" s="155">
        <v>5407298.6955361515</v>
      </c>
      <c r="Y293" s="155">
        <v>845.55100790244751</v>
      </c>
      <c r="Z293" s="156">
        <v>-975253.77773362026</v>
      </c>
      <c r="AA293" s="157">
        <v>-152.50254538445978</v>
      </c>
      <c r="AB293" s="124"/>
      <c r="AC293" s="124"/>
      <c r="AD293" s="124"/>
      <c r="AE293" s="124"/>
    </row>
    <row r="294" spans="1:31" ht="15">
      <c r="A294" s="153">
        <v>946</v>
      </c>
      <c r="B294" s="153" t="s">
        <v>308</v>
      </c>
      <c r="C294" s="153">
        <v>15</v>
      </c>
      <c r="D294" s="153">
        <v>6287</v>
      </c>
      <c r="E294" s="153">
        <v>21688128.941815972</v>
      </c>
      <c r="F294" s="153">
        <v>9603879.2799999993</v>
      </c>
      <c r="G294" s="153">
        <v>2146197</v>
      </c>
      <c r="H294" s="153">
        <v>1556549.8906638299</v>
      </c>
      <c r="I294" s="153">
        <v>6690517.8020072356</v>
      </c>
      <c r="J294" s="153">
        <v>1336187.8932484281</v>
      </c>
      <c r="K294" s="153">
        <v>-144248.02957427999</v>
      </c>
      <c r="L294" s="153">
        <v>699723</v>
      </c>
      <c r="M294" s="153">
        <v>-84053.65</v>
      </c>
      <c r="N294" s="153">
        <v>57470.297701156531</v>
      </c>
      <c r="O294" s="153">
        <v>-568784.60859676346</v>
      </c>
      <c r="P294" s="154">
        <v>-394690.06636636332</v>
      </c>
      <c r="Q294" s="154">
        <v>-62.7787603573029</v>
      </c>
      <c r="R294" s="153">
        <v>48855124.140000001</v>
      </c>
      <c r="S294" s="153">
        <v>21525191.010000002</v>
      </c>
      <c r="T294" s="153">
        <v>2334481.0483249654</v>
      </c>
      <c r="U294" s="153">
        <v>17551745.247270092</v>
      </c>
      <c r="V294" s="153">
        <v>4456367.1899150303</v>
      </c>
      <c r="W294" s="153">
        <v>2761866.35</v>
      </c>
      <c r="X294" s="155">
        <v>-225473.29448991269</v>
      </c>
      <c r="Y294" s="155">
        <v>-35.863415697457086</v>
      </c>
      <c r="Z294" s="156">
        <v>-169216.77187645063</v>
      </c>
      <c r="AA294" s="157">
        <v>-26.915344659845815</v>
      </c>
      <c r="AB294" s="124"/>
      <c r="AC294" s="124"/>
      <c r="AD294" s="124"/>
      <c r="AE294" s="124"/>
    </row>
    <row r="295" spans="1:31" ht="15">
      <c r="A295" s="153">
        <v>976</v>
      </c>
      <c r="B295" s="153" t="s">
        <v>586</v>
      </c>
      <c r="C295" s="153">
        <v>19</v>
      </c>
      <c r="D295" s="153">
        <v>3788</v>
      </c>
      <c r="E295" s="153">
        <v>11373502.551978052</v>
      </c>
      <c r="F295" s="153">
        <v>4526425.38</v>
      </c>
      <c r="G295" s="153">
        <v>1306794</v>
      </c>
      <c r="H295" s="153">
        <v>643897.87871704274</v>
      </c>
      <c r="I295" s="153">
        <v>3369467.153410973</v>
      </c>
      <c r="J295" s="153">
        <v>808559.12957031373</v>
      </c>
      <c r="K295" s="153">
        <v>-128595.22302969058</v>
      </c>
      <c r="L295" s="153">
        <v>-312854</v>
      </c>
      <c r="M295" s="153">
        <v>-163577.29</v>
      </c>
      <c r="N295" s="153">
        <v>32606.825995456216</v>
      </c>
      <c r="O295" s="153">
        <v>-342700.19045085734</v>
      </c>
      <c r="P295" s="154">
        <v>-1633478.8877648115</v>
      </c>
      <c r="Q295" s="154">
        <v>-431.22462718184045</v>
      </c>
      <c r="R295" s="153">
        <v>36043527.739999995</v>
      </c>
      <c r="S295" s="153">
        <v>11409766.699999999</v>
      </c>
      <c r="T295" s="153">
        <v>965704.60345509381</v>
      </c>
      <c r="U295" s="153">
        <v>18313109.73889447</v>
      </c>
      <c r="V295" s="153">
        <v>2696653.9618642372</v>
      </c>
      <c r="W295" s="153">
        <v>830362.71</v>
      </c>
      <c r="X295" s="155">
        <v>-1827930.0257861987</v>
      </c>
      <c r="Y295" s="155">
        <v>-482.55808494883809</v>
      </c>
      <c r="Z295" s="156">
        <v>194451.13802138716</v>
      </c>
      <c r="AA295" s="157">
        <v>51.333457766997668</v>
      </c>
      <c r="AB295" s="124"/>
      <c r="AC295" s="124"/>
      <c r="AD295" s="124"/>
      <c r="AE295" s="124"/>
    </row>
    <row r="296" spans="1:31" ht="15">
      <c r="A296" s="153">
        <v>977</v>
      </c>
      <c r="B296" s="153" t="s">
        <v>587</v>
      </c>
      <c r="C296" s="153">
        <v>17</v>
      </c>
      <c r="D296" s="153">
        <v>15293</v>
      </c>
      <c r="E296" s="153">
        <v>49678695.051197015</v>
      </c>
      <c r="F296" s="153">
        <v>27225898.920000002</v>
      </c>
      <c r="G296" s="153">
        <v>5202845</v>
      </c>
      <c r="H296" s="153">
        <v>2902360.1765853451</v>
      </c>
      <c r="I296" s="153">
        <v>15744153.191247674</v>
      </c>
      <c r="J296" s="153">
        <v>2416576.1051449152</v>
      </c>
      <c r="K296" s="153">
        <v>-578591.02333666245</v>
      </c>
      <c r="L296" s="153">
        <v>188829</v>
      </c>
      <c r="M296" s="153">
        <v>-853767.47</v>
      </c>
      <c r="N296" s="153">
        <v>136759.64991460691</v>
      </c>
      <c r="O296" s="153">
        <v>-1383557.025492334</v>
      </c>
      <c r="P296" s="154">
        <v>1322811.4728665352</v>
      </c>
      <c r="Q296" s="154">
        <v>86.497840375762451</v>
      </c>
      <c r="R296" s="153">
        <v>112336640.69448</v>
      </c>
      <c r="S296" s="153">
        <v>55995213.960000001</v>
      </c>
      <c r="T296" s="153">
        <v>4352899.2345770579</v>
      </c>
      <c r="U296" s="153">
        <v>39889514.264345601</v>
      </c>
      <c r="V296" s="153">
        <v>8059607.8749968307</v>
      </c>
      <c r="W296" s="153">
        <v>4537906.53</v>
      </c>
      <c r="X296" s="155">
        <v>498501.16943947971</v>
      </c>
      <c r="Y296" s="155">
        <v>32.596689298337786</v>
      </c>
      <c r="Z296" s="156">
        <v>824310.30342705548</v>
      </c>
      <c r="AA296" s="157">
        <v>53.901151077424672</v>
      </c>
      <c r="AB296" s="124"/>
      <c r="AC296" s="124"/>
      <c r="AD296" s="124"/>
      <c r="AE296" s="124"/>
    </row>
    <row r="297" spans="1:31" ht="15">
      <c r="A297" s="153">
        <v>980</v>
      </c>
      <c r="B297" s="153" t="s">
        <v>588</v>
      </c>
      <c r="C297" s="153">
        <v>6</v>
      </c>
      <c r="D297" s="153">
        <v>33607</v>
      </c>
      <c r="E297" s="153">
        <v>97368136.962932706</v>
      </c>
      <c r="F297" s="153">
        <v>54361245.07</v>
      </c>
      <c r="G297" s="153">
        <v>7553283</v>
      </c>
      <c r="H297" s="153">
        <v>7076019.1276118411</v>
      </c>
      <c r="I297" s="153">
        <v>27428791.935371276</v>
      </c>
      <c r="J297" s="153">
        <v>4337108.9506507665</v>
      </c>
      <c r="K297" s="153">
        <v>329810.92405415565</v>
      </c>
      <c r="L297" s="153">
        <v>-3580173</v>
      </c>
      <c r="M297" s="153">
        <v>-450617.45</v>
      </c>
      <c r="N297" s="153">
        <v>373473.67738897045</v>
      </c>
      <c r="O297" s="153">
        <v>-3040423.7857660935</v>
      </c>
      <c r="P297" s="154">
        <v>-2979618.5136217922</v>
      </c>
      <c r="Q297" s="154">
        <v>-88.660651460165809</v>
      </c>
      <c r="R297" s="153">
        <v>207724793.22</v>
      </c>
      <c r="S297" s="153">
        <v>133351479.63</v>
      </c>
      <c r="T297" s="153">
        <v>10612465.84518401</v>
      </c>
      <c r="U297" s="153">
        <v>41953767.270995051</v>
      </c>
      <c r="V297" s="153">
        <v>14464844.446224453</v>
      </c>
      <c r="W297" s="153">
        <v>3522492.55</v>
      </c>
      <c r="X297" s="155">
        <v>-3819743.4775964916</v>
      </c>
      <c r="Y297" s="155">
        <v>-113.65916260292474</v>
      </c>
      <c r="Z297" s="156">
        <v>840124.96397469938</v>
      </c>
      <c r="AA297" s="157">
        <v>24.998511142758929</v>
      </c>
      <c r="AB297" s="124"/>
      <c r="AC297" s="124"/>
      <c r="AD297" s="124"/>
      <c r="AE297" s="124"/>
    </row>
    <row r="298" spans="1:31" ht="15">
      <c r="A298" s="153">
        <v>981</v>
      </c>
      <c r="B298" s="153" t="s">
        <v>589</v>
      </c>
      <c r="C298" s="153">
        <v>5</v>
      </c>
      <c r="D298" s="153">
        <v>2237</v>
      </c>
      <c r="E298" s="153">
        <v>5547833.6534100119</v>
      </c>
      <c r="F298" s="153">
        <v>3742565.3</v>
      </c>
      <c r="G298" s="153">
        <v>619865</v>
      </c>
      <c r="H298" s="153">
        <v>243290.72412499742</v>
      </c>
      <c r="I298" s="153">
        <v>1060822.8268672123</v>
      </c>
      <c r="J298" s="153">
        <v>494952.95535434224</v>
      </c>
      <c r="K298" s="153">
        <v>660369.7707947935</v>
      </c>
      <c r="L298" s="153">
        <v>-529170</v>
      </c>
      <c r="M298" s="153">
        <v>12981.64</v>
      </c>
      <c r="N298" s="153">
        <v>20513.883193165748</v>
      </c>
      <c r="O298" s="153">
        <v>-202381.289872906</v>
      </c>
      <c r="P298" s="154">
        <v>575977.157051594</v>
      </c>
      <c r="Q298" s="154">
        <v>257.47749532927759</v>
      </c>
      <c r="R298" s="153">
        <v>13990671.5</v>
      </c>
      <c r="S298" s="153">
        <v>8153937.5800000001</v>
      </c>
      <c r="T298" s="153">
        <v>364882.35173807642</v>
      </c>
      <c r="U298" s="153">
        <v>4651275.1013396792</v>
      </c>
      <c r="V298" s="153">
        <v>1650734.9916412393</v>
      </c>
      <c r="W298" s="153">
        <v>103676.64</v>
      </c>
      <c r="X298" s="155">
        <v>933835.16471899673</v>
      </c>
      <c r="Y298" s="155">
        <v>417.4497830661586</v>
      </c>
      <c r="Z298" s="156">
        <v>-357858.00766740274</v>
      </c>
      <c r="AA298" s="157">
        <v>-159.97228773688099</v>
      </c>
      <c r="AB298" s="124"/>
      <c r="AC298" s="124"/>
      <c r="AD298" s="124"/>
      <c r="AE298" s="124"/>
    </row>
    <row r="299" spans="1:31" ht="15">
      <c r="A299" s="153">
        <v>989</v>
      </c>
      <c r="B299" s="153" t="s">
        <v>590</v>
      </c>
      <c r="C299" s="153">
        <v>14</v>
      </c>
      <c r="D299" s="153">
        <v>5406</v>
      </c>
      <c r="E299" s="153">
        <v>13733534.959316503</v>
      </c>
      <c r="F299" s="153">
        <v>8736940.4600000009</v>
      </c>
      <c r="G299" s="153">
        <v>2115816</v>
      </c>
      <c r="H299" s="153">
        <v>1442960.0075253304</v>
      </c>
      <c r="I299" s="153">
        <v>2879798.8735975153</v>
      </c>
      <c r="J299" s="153">
        <v>1132554.4509556792</v>
      </c>
      <c r="K299" s="153">
        <v>-956794.31203668518</v>
      </c>
      <c r="L299" s="153">
        <v>-474048</v>
      </c>
      <c r="M299" s="153">
        <v>612359.59</v>
      </c>
      <c r="N299" s="153">
        <v>47307.850284687302</v>
      </c>
      <c r="O299" s="153">
        <v>-489080.57802991942</v>
      </c>
      <c r="P299" s="154">
        <v>1314279.3829801064</v>
      </c>
      <c r="Q299" s="154">
        <v>243.11494320756685</v>
      </c>
      <c r="R299" s="153">
        <v>42678682.68</v>
      </c>
      <c r="S299" s="153">
        <v>18469420.52</v>
      </c>
      <c r="T299" s="153">
        <v>2164121.3116671289</v>
      </c>
      <c r="U299" s="153">
        <v>16722187.228423882</v>
      </c>
      <c r="V299" s="153">
        <v>3777222.1418359703</v>
      </c>
      <c r="W299" s="153">
        <v>2254127.59</v>
      </c>
      <c r="X299" s="155">
        <v>708396.11192698032</v>
      </c>
      <c r="Y299" s="155">
        <v>131.03886643118392</v>
      </c>
      <c r="Z299" s="156">
        <v>605883.27105312608</v>
      </c>
      <c r="AA299" s="157">
        <v>112.07607677638292</v>
      </c>
      <c r="AB299" s="124"/>
      <c r="AC299" s="124"/>
      <c r="AD299" s="124"/>
      <c r="AE299" s="124"/>
    </row>
    <row r="300" spans="1:31" s="163" customFormat="1" ht="15">
      <c r="A300" s="158">
        <v>992</v>
      </c>
      <c r="B300" s="158" t="s">
        <v>591</v>
      </c>
      <c r="C300" s="158">
        <v>13</v>
      </c>
      <c r="D300" s="158">
        <v>18120</v>
      </c>
      <c r="E300" s="158">
        <v>57381445.762452364</v>
      </c>
      <c r="F300" s="158">
        <v>28592028.25</v>
      </c>
      <c r="G300" s="158">
        <v>5648948</v>
      </c>
      <c r="H300" s="158">
        <v>4984797.5337614678</v>
      </c>
      <c r="I300" s="158">
        <v>7127413.1408729665</v>
      </c>
      <c r="J300" s="158">
        <v>2999709.2819272261</v>
      </c>
      <c r="K300" s="158">
        <v>-220009.76574927839</v>
      </c>
      <c r="L300" s="158">
        <v>-837101</v>
      </c>
      <c r="M300" s="158">
        <v>338158.22</v>
      </c>
      <c r="N300" s="158">
        <v>175911.02622212531</v>
      </c>
      <c r="O300" s="158">
        <v>-1639315.5889571107</v>
      </c>
      <c r="P300" s="159">
        <v>-10210906.664374955</v>
      </c>
      <c r="Q300" s="159">
        <v>-563.51582032974363</v>
      </c>
      <c r="R300" s="158">
        <v>140099891.25999999</v>
      </c>
      <c r="S300" s="158">
        <v>64971885.43</v>
      </c>
      <c r="T300" s="158">
        <v>7476095.3324408503</v>
      </c>
      <c r="U300" s="158">
        <v>43171683.03252621</v>
      </c>
      <c r="V300" s="158">
        <v>10004435.821346484</v>
      </c>
      <c r="W300" s="158">
        <v>5150005.22</v>
      </c>
      <c r="X300" s="160">
        <v>-9325786.4236864448</v>
      </c>
      <c r="Y300" s="160">
        <v>-514.66812492750796</v>
      </c>
      <c r="Z300" s="161">
        <v>-885120.24068851024</v>
      </c>
      <c r="AA300" s="162">
        <v>-48.847695402235665</v>
      </c>
    </row>
    <row r="301" spans="1:31" s="163" customFormat="1" ht="15.75">
      <c r="A301" s="164"/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165"/>
      <c r="Q301" s="165"/>
      <c r="R301" s="164"/>
      <c r="S301" s="164"/>
      <c r="T301" s="164"/>
      <c r="U301" s="164"/>
      <c r="V301" s="164"/>
      <c r="W301" s="164"/>
      <c r="X301" s="165"/>
      <c r="Y301" s="165"/>
      <c r="Z301" s="166"/>
      <c r="AA301" s="166"/>
      <c r="AB301" s="167"/>
      <c r="AC301" s="167"/>
      <c r="AD301" s="167"/>
      <c r="AE301" s="167"/>
    </row>
    <row r="302" spans="1:31" s="163" customFormat="1" ht="15.75">
      <c r="A302" s="164"/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5"/>
      <c r="Q302" s="165"/>
      <c r="R302" s="164"/>
      <c r="S302" s="164"/>
      <c r="T302" s="164"/>
      <c r="U302" s="164"/>
      <c r="V302" s="164"/>
      <c r="W302" s="164"/>
      <c r="X302" s="165"/>
      <c r="Y302" s="165"/>
      <c r="Z302" s="166"/>
      <c r="AA302" s="166"/>
      <c r="AB302" s="167"/>
      <c r="AC302" s="167"/>
      <c r="AD302" s="167"/>
      <c r="AE302" s="167"/>
    </row>
    <row r="303" spans="1:31" s="163" customFormat="1" ht="15.75">
      <c r="A303" s="164"/>
      <c r="B303" s="164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165"/>
      <c r="Q303" s="165"/>
      <c r="R303" s="164"/>
      <c r="S303" s="164"/>
      <c r="T303" s="164"/>
      <c r="U303" s="164"/>
      <c r="V303" s="164"/>
      <c r="W303" s="164"/>
      <c r="X303" s="165"/>
      <c r="Y303" s="165"/>
      <c r="Z303" s="166"/>
      <c r="AA303" s="166"/>
      <c r="AB303" s="167"/>
      <c r="AC303" s="167"/>
      <c r="AD303" s="167"/>
      <c r="AE303" s="167"/>
    </row>
    <row r="304" spans="1:31" ht="18">
      <c r="A304" s="129"/>
      <c r="B304" s="129"/>
      <c r="C304" s="129"/>
      <c r="D304" s="130" t="s">
        <v>932</v>
      </c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2" t="s">
        <v>933</v>
      </c>
      <c r="S304" s="133"/>
      <c r="T304" s="133"/>
      <c r="U304" s="133"/>
      <c r="V304" s="133"/>
      <c r="W304" s="133"/>
      <c r="X304" s="133"/>
      <c r="Y304" s="133"/>
      <c r="Z304" s="134" t="s">
        <v>934</v>
      </c>
      <c r="AA304" s="135"/>
      <c r="AB304" s="124"/>
      <c r="AC304" s="124"/>
      <c r="AD304" s="124"/>
      <c r="AE304" s="124"/>
    </row>
    <row r="305" spans="1:31" s="140" customFormat="1" ht="45">
      <c r="A305" s="168" t="s">
        <v>935</v>
      </c>
      <c r="B305" s="168" t="s">
        <v>936</v>
      </c>
      <c r="C305" s="168" t="s">
        <v>937</v>
      </c>
      <c r="D305" s="168" t="s">
        <v>938</v>
      </c>
      <c r="E305" s="168" t="s">
        <v>939</v>
      </c>
      <c r="F305" s="168" t="s">
        <v>940</v>
      </c>
      <c r="G305" s="168" t="s">
        <v>17</v>
      </c>
      <c r="H305" s="168" t="s">
        <v>16</v>
      </c>
      <c r="I305" s="168" t="s">
        <v>941</v>
      </c>
      <c r="J305" s="168" t="s">
        <v>942</v>
      </c>
      <c r="K305" s="168" t="s">
        <v>943</v>
      </c>
      <c r="L305" s="168" t="s">
        <v>944</v>
      </c>
      <c r="M305" s="168" t="s">
        <v>945</v>
      </c>
      <c r="N305" s="168" t="s">
        <v>946</v>
      </c>
      <c r="O305" s="168" t="s">
        <v>947</v>
      </c>
      <c r="P305" s="168" t="s">
        <v>948</v>
      </c>
      <c r="Q305" s="168" t="s">
        <v>949</v>
      </c>
      <c r="R305" s="169" t="s">
        <v>950</v>
      </c>
      <c r="S305" s="169" t="s">
        <v>951</v>
      </c>
      <c r="T305" s="169" t="s">
        <v>952</v>
      </c>
      <c r="U305" s="169" t="s">
        <v>953</v>
      </c>
      <c r="V305" s="169" t="s">
        <v>954</v>
      </c>
      <c r="W305" s="169" t="s">
        <v>955</v>
      </c>
      <c r="X305" s="169" t="s">
        <v>956</v>
      </c>
      <c r="Y305" s="169" t="s">
        <v>957</v>
      </c>
      <c r="Z305" s="170" t="s">
        <v>958</v>
      </c>
      <c r="AA305" s="170" t="s">
        <v>959</v>
      </c>
    </row>
    <row r="306" spans="1:31" s="173" customFormat="1" ht="16.5" thickBot="1">
      <c r="A306" s="171"/>
      <c r="B306" s="171" t="s">
        <v>615</v>
      </c>
      <c r="C306" s="171"/>
      <c r="D306" s="171">
        <v>5533611</v>
      </c>
      <c r="E306" s="165">
        <v>2739.5521895033771</v>
      </c>
      <c r="F306" s="165">
        <v>1538.9515899437099</v>
      </c>
      <c r="G306" s="165">
        <v>374.38407650989564</v>
      </c>
      <c r="H306" s="165">
        <v>325.98168130229885</v>
      </c>
      <c r="I306" s="165">
        <v>473.06493590218042</v>
      </c>
      <c r="J306" s="165">
        <v>150.44425782730292</v>
      </c>
      <c r="K306" s="165">
        <v>5.0598297562743173E-8</v>
      </c>
      <c r="L306" s="165">
        <v>4.0391601433494335</v>
      </c>
      <c r="M306" s="165">
        <v>60.472814910552998</v>
      </c>
      <c r="N306" s="165">
        <v>11.565684685822688</v>
      </c>
      <c r="O306" s="165">
        <v>-90.469955240458589</v>
      </c>
      <c r="P306" s="165">
        <v>108.88205653187443</v>
      </c>
      <c r="Q306" s="165">
        <v>1.9676492715493449E-5</v>
      </c>
      <c r="R306" s="165">
        <v>6684.3547499175238</v>
      </c>
      <c r="S306" s="165">
        <v>3931.7083721389135</v>
      </c>
      <c r="T306" s="165">
        <v>488.9005239509404</v>
      </c>
      <c r="U306" s="165">
        <v>1437.7365888363695</v>
      </c>
      <c r="V306" s="165">
        <v>501.75193015916722</v>
      </c>
      <c r="W306" s="165">
        <v>438.89605156379861</v>
      </c>
      <c r="X306" s="165">
        <v>114.63871673166655</v>
      </c>
      <c r="Y306" s="165">
        <v>2.0716800789153151E-5</v>
      </c>
      <c r="Z306" s="165">
        <v>-5.7566601997922184</v>
      </c>
      <c r="AA306" s="165">
        <v>-1.0403080736597167E-6</v>
      </c>
      <c r="AB306" s="172"/>
      <c r="AC306" s="172"/>
      <c r="AD306" s="172"/>
      <c r="AE306" s="172"/>
    </row>
    <row r="307" spans="1:31" s="163" customFormat="1" ht="15.75">
      <c r="A307" s="174">
        <v>5</v>
      </c>
      <c r="B307" s="174" t="s">
        <v>319</v>
      </c>
      <c r="C307" s="174">
        <v>14</v>
      </c>
      <c r="D307" s="174">
        <v>9183</v>
      </c>
      <c r="E307" s="164">
        <v>3217.0198291176762</v>
      </c>
      <c r="F307" s="164">
        <v>1342.1947468147664</v>
      </c>
      <c r="G307" s="164">
        <v>256.08428618098662</v>
      </c>
      <c r="H307" s="164">
        <v>207.30831152246535</v>
      </c>
      <c r="I307" s="164">
        <v>1047.8519932400843</v>
      </c>
      <c r="J307" s="164">
        <v>214.73929437622417</v>
      </c>
      <c r="K307" s="164">
        <v>120.63491636545972</v>
      </c>
      <c r="L307" s="164">
        <v>152.69998911031254</v>
      </c>
      <c r="M307" s="164">
        <v>1.6860655559185451</v>
      </c>
      <c r="N307" s="164">
        <v>7.6622316626897415</v>
      </c>
      <c r="O307" s="164">
        <v>-90.469955240458646</v>
      </c>
      <c r="P307" s="164">
        <v>43.372050470772649</v>
      </c>
      <c r="Q307" s="165">
        <v>4.7230807438497927E-3</v>
      </c>
      <c r="R307" s="165">
        <v>7724.6360187302625</v>
      </c>
      <c r="S307" s="165">
        <v>2931.7138691059567</v>
      </c>
      <c r="T307" s="165">
        <v>310.91668009629143</v>
      </c>
      <c r="U307" s="165">
        <v>3392.9749615964015</v>
      </c>
      <c r="V307" s="165">
        <v>716.18456556827255</v>
      </c>
      <c r="W307" s="165">
        <v>410.4703408472177</v>
      </c>
      <c r="X307" s="165">
        <v>37.624398483876817</v>
      </c>
      <c r="Y307" s="165">
        <v>4.0971794058452379E-3</v>
      </c>
      <c r="Z307" s="165">
        <v>5.7476519868958329</v>
      </c>
      <c r="AA307" s="165">
        <v>6.2590133800455544E-4</v>
      </c>
      <c r="AB307" s="167"/>
      <c r="AC307" s="167"/>
      <c r="AD307" s="167"/>
      <c r="AE307" s="167"/>
    </row>
    <row r="308" spans="1:31" s="163" customFormat="1" ht="15.75">
      <c r="A308" s="174">
        <v>9</v>
      </c>
      <c r="B308" s="174" t="s">
        <v>320</v>
      </c>
      <c r="C308" s="174">
        <v>17</v>
      </c>
      <c r="D308" s="174">
        <v>2447</v>
      </c>
      <c r="E308" s="164">
        <v>2731.7502681786568</v>
      </c>
      <c r="F308" s="164">
        <v>1446.5112954638332</v>
      </c>
      <c r="G308" s="164">
        <v>310.34123416428281</v>
      </c>
      <c r="H308" s="164">
        <v>101.22491356822766</v>
      </c>
      <c r="I308" s="164">
        <v>1256.8171310577804</v>
      </c>
      <c r="J308" s="164">
        <v>214.59926734757536</v>
      </c>
      <c r="K308" s="164">
        <v>207.38710075618488</v>
      </c>
      <c r="L308" s="164">
        <v>-220.60850020433185</v>
      </c>
      <c r="M308" s="164">
        <v>61.362333469554557</v>
      </c>
      <c r="N308" s="164">
        <v>7.6764917535722121</v>
      </c>
      <c r="O308" s="164">
        <v>-90.469955240458646</v>
      </c>
      <c r="P308" s="164">
        <v>563.09104395756424</v>
      </c>
      <c r="Q308" s="165">
        <v>0.23011485245507324</v>
      </c>
      <c r="R308" s="165">
        <v>7370.4663888026143</v>
      </c>
      <c r="S308" s="165">
        <v>3092.1997466285247</v>
      </c>
      <c r="T308" s="165">
        <v>151.81501329365088</v>
      </c>
      <c r="U308" s="165">
        <v>3856.0103801642213</v>
      </c>
      <c r="V308" s="165">
        <v>715.71755650515729</v>
      </c>
      <c r="W308" s="165">
        <v>151.09506742950552</v>
      </c>
      <c r="X308" s="165">
        <v>596.37137521844488</v>
      </c>
      <c r="Y308" s="165">
        <v>0.24371531476029623</v>
      </c>
      <c r="Z308" s="165">
        <v>-33.280331260880551</v>
      </c>
      <c r="AA308" s="165">
        <v>-1.3600462305222947E-2</v>
      </c>
      <c r="AB308" s="167"/>
      <c r="AC308" s="167"/>
      <c r="AD308" s="167"/>
      <c r="AE308" s="167"/>
    </row>
    <row r="309" spans="1:31" s="163" customFormat="1" ht="15.75">
      <c r="A309" s="174">
        <v>10</v>
      </c>
      <c r="B309" s="174" t="s">
        <v>25</v>
      </c>
      <c r="C309" s="174">
        <v>14</v>
      </c>
      <c r="D309" s="174">
        <v>11102</v>
      </c>
      <c r="E309" s="164">
        <v>2764.8146808505699</v>
      </c>
      <c r="F309" s="164">
        <v>1249.0447126643849</v>
      </c>
      <c r="G309" s="164">
        <v>256.3366060169339</v>
      </c>
      <c r="H309" s="164">
        <v>215.28725092034449</v>
      </c>
      <c r="I309" s="164">
        <v>951.90939607931398</v>
      </c>
      <c r="J309" s="164">
        <v>217.14289206263862</v>
      </c>
      <c r="K309" s="164">
        <v>-30.668290885584479</v>
      </c>
      <c r="L309" s="164">
        <v>-49.478292199603672</v>
      </c>
      <c r="M309" s="164">
        <v>-84.741599711763641</v>
      </c>
      <c r="N309" s="164">
        <v>7.3857478825755569</v>
      </c>
      <c r="O309" s="164">
        <v>-90.469955240458646</v>
      </c>
      <c r="P309" s="164">
        <v>-123.06621326178875</v>
      </c>
      <c r="Q309" s="165">
        <v>-1.1085048933686611E-2</v>
      </c>
      <c r="R309" s="165">
        <v>7566.9621932985046</v>
      </c>
      <c r="S309" s="165">
        <v>2773.48135651234</v>
      </c>
      <c r="T309" s="165">
        <v>322.88332692322894</v>
      </c>
      <c r="U309" s="165">
        <v>3394.7257821829862</v>
      </c>
      <c r="V309" s="165">
        <v>724.20088866296271</v>
      </c>
      <c r="W309" s="165">
        <v>122.11671410556657</v>
      </c>
      <c r="X309" s="165">
        <v>-229.55412491141993</v>
      </c>
      <c r="Y309" s="165">
        <v>-2.067682623954422E-2</v>
      </c>
      <c r="Z309" s="165">
        <v>106.48791164963119</v>
      </c>
      <c r="AA309" s="165">
        <v>9.5917773058576093E-3</v>
      </c>
      <c r="AB309" s="167"/>
      <c r="AC309" s="167"/>
      <c r="AD309" s="167"/>
      <c r="AE309" s="167"/>
    </row>
    <row r="310" spans="1:31" s="163" customFormat="1" ht="15.75">
      <c r="A310" s="174">
        <v>16</v>
      </c>
      <c r="B310" s="174" t="s">
        <v>321</v>
      </c>
      <c r="C310" s="174">
        <v>7</v>
      </c>
      <c r="D310" s="174">
        <v>8014</v>
      </c>
      <c r="E310" s="164">
        <v>2858.6892427789917</v>
      </c>
      <c r="F310" s="164">
        <v>1456.0088707262291</v>
      </c>
      <c r="G310" s="164">
        <v>379.02632892438231</v>
      </c>
      <c r="H310" s="164">
        <v>186.56251617245297</v>
      </c>
      <c r="I310" s="164">
        <v>350.21817968436363</v>
      </c>
      <c r="J310" s="164">
        <v>177.5068777579877</v>
      </c>
      <c r="K310" s="164">
        <v>273.58444860299852</v>
      </c>
      <c r="L310" s="164">
        <v>-62.473296730721238</v>
      </c>
      <c r="M310" s="164">
        <v>47.662811330172204</v>
      </c>
      <c r="N310" s="164">
        <v>9.5819604066657185</v>
      </c>
      <c r="O310" s="164">
        <v>-90.469955240458646</v>
      </c>
      <c r="P310" s="164">
        <v>-131.48050114491943</v>
      </c>
      <c r="Q310" s="165">
        <v>-1.6406351527941031E-2</v>
      </c>
      <c r="R310" s="165">
        <v>6945.2793794282034</v>
      </c>
      <c r="S310" s="165">
        <v>3480.0998115797356</v>
      </c>
      <c r="T310" s="165">
        <v>279.80256909508381</v>
      </c>
      <c r="U310" s="165">
        <v>2361.6243954681831</v>
      </c>
      <c r="V310" s="165">
        <v>592.00942473880252</v>
      </c>
      <c r="W310" s="165">
        <v>364.21584352383331</v>
      </c>
      <c r="X310" s="165">
        <v>132.47266497743476</v>
      </c>
      <c r="Y310" s="165">
        <v>1.6530155350316291E-2</v>
      </c>
      <c r="Z310" s="165">
        <v>-263.95316612235422</v>
      </c>
      <c r="AA310" s="165">
        <v>-3.2936506878257325E-2</v>
      </c>
      <c r="AB310" s="167"/>
      <c r="AC310" s="167"/>
      <c r="AD310" s="167"/>
      <c r="AE310" s="167"/>
    </row>
    <row r="311" spans="1:31" s="163" customFormat="1" ht="15.75">
      <c r="A311" s="174">
        <v>18</v>
      </c>
      <c r="B311" s="174" t="s">
        <v>322</v>
      </c>
      <c r="C311" s="174">
        <v>34</v>
      </c>
      <c r="D311" s="174">
        <v>4763</v>
      </c>
      <c r="E311" s="164">
        <v>2825.7446746517926</v>
      </c>
      <c r="F311" s="164">
        <v>1787.9502918328785</v>
      </c>
      <c r="G311" s="164">
        <v>258.39869829939113</v>
      </c>
      <c r="H311" s="164">
        <v>212.4772863950399</v>
      </c>
      <c r="I311" s="164">
        <v>770.61947980295747</v>
      </c>
      <c r="J311" s="164">
        <v>174.96320997538319</v>
      </c>
      <c r="K311" s="164">
        <v>-95.789372995499505</v>
      </c>
      <c r="L311" s="164">
        <v>-44.595003149275669</v>
      </c>
      <c r="M311" s="164">
        <v>-82.943648960739026</v>
      </c>
      <c r="N311" s="164">
        <v>10.779800776632204</v>
      </c>
      <c r="O311" s="164">
        <v>-90.469955240458646</v>
      </c>
      <c r="P311" s="164">
        <v>75.646112084517398</v>
      </c>
      <c r="Q311" s="165">
        <v>1.5882030670694394E-2</v>
      </c>
      <c r="R311" s="165">
        <v>6383.1981839176988</v>
      </c>
      <c r="S311" s="165">
        <v>4063.7770081881167</v>
      </c>
      <c r="T311" s="165">
        <v>318.66900075859098</v>
      </c>
      <c r="U311" s="165">
        <v>1288.2567699007111</v>
      </c>
      <c r="V311" s="165">
        <v>583.52594894492699</v>
      </c>
      <c r="W311" s="165">
        <v>130.86004618937645</v>
      </c>
      <c r="X311" s="165">
        <v>1.8905900640226627</v>
      </c>
      <c r="Y311" s="165">
        <v>3.9693261894240244E-4</v>
      </c>
      <c r="Z311" s="165">
        <v>73.755522020494737</v>
      </c>
      <c r="AA311" s="165">
        <v>1.5485098051751993E-2</v>
      </c>
      <c r="AB311" s="167"/>
      <c r="AC311" s="167"/>
      <c r="AD311" s="167"/>
      <c r="AE311" s="167"/>
    </row>
    <row r="312" spans="1:31" s="163" customFormat="1" ht="15.75">
      <c r="A312" s="174">
        <v>19</v>
      </c>
      <c r="B312" s="174" t="s">
        <v>323</v>
      </c>
      <c r="C312" s="174">
        <v>2</v>
      </c>
      <c r="D312" s="174">
        <v>3965</v>
      </c>
      <c r="E312" s="164">
        <v>2465.9365902820009</v>
      </c>
      <c r="F312" s="164">
        <v>1662.7090668348046</v>
      </c>
      <c r="G312" s="164">
        <v>219.66254728877681</v>
      </c>
      <c r="H312" s="164">
        <v>136.73086063429542</v>
      </c>
      <c r="I312" s="164">
        <v>864.26091080213655</v>
      </c>
      <c r="J312" s="164">
        <v>169.90305791459849</v>
      </c>
      <c r="K312" s="164">
        <v>-91.72114391436547</v>
      </c>
      <c r="L312" s="164">
        <v>-183.79293820933165</v>
      </c>
      <c r="M312" s="164">
        <v>11.43549054224464</v>
      </c>
      <c r="N312" s="164">
        <v>9.6485775740779687</v>
      </c>
      <c r="O312" s="164">
        <v>-90.469955240458646</v>
      </c>
      <c r="P312" s="164">
        <v>242.4298839447778</v>
      </c>
      <c r="Q312" s="165">
        <v>6.1142467577497556E-2</v>
      </c>
      <c r="R312" s="165">
        <v>5956.6176746532155</v>
      </c>
      <c r="S312" s="165">
        <v>3726.4252610340482</v>
      </c>
      <c r="T312" s="165">
        <v>205.06609186538552</v>
      </c>
      <c r="U312" s="165">
        <v>1510.9747595742353</v>
      </c>
      <c r="V312" s="165">
        <v>566.64965801787741</v>
      </c>
      <c r="W312" s="165">
        <v>47.305099621689784</v>
      </c>
      <c r="X312" s="165">
        <v>99.803195460020447</v>
      </c>
      <c r="Y312" s="165">
        <v>2.5171045513246015E-2</v>
      </c>
      <c r="Z312" s="165">
        <v>142.62668848475735</v>
      </c>
      <c r="AA312" s="165">
        <v>3.5971422064251538E-2</v>
      </c>
      <c r="AB312" s="167"/>
      <c r="AC312" s="167"/>
      <c r="AD312" s="167"/>
      <c r="AE312" s="167"/>
    </row>
    <row r="313" spans="1:31" s="163" customFormat="1" ht="15.75">
      <c r="A313" s="174">
        <v>20</v>
      </c>
      <c r="B313" s="174" t="s">
        <v>22</v>
      </c>
      <c r="C313" s="174">
        <v>6</v>
      </c>
      <c r="D313" s="174">
        <v>16473</v>
      </c>
      <c r="E313" s="164">
        <v>2457.4517990244449</v>
      </c>
      <c r="F313" s="164">
        <v>1747.3042481636617</v>
      </c>
      <c r="G313" s="164">
        <v>226.83306015904813</v>
      </c>
      <c r="H313" s="164">
        <v>97.312584488757494</v>
      </c>
      <c r="I313" s="164">
        <v>690.79001614448464</v>
      </c>
      <c r="J313" s="164">
        <v>167.98986636563495</v>
      </c>
      <c r="K313" s="164">
        <v>-169.20766050831836</v>
      </c>
      <c r="L313" s="164">
        <v>-160.93959813027379</v>
      </c>
      <c r="M313" s="164">
        <v>0.64554300977356893</v>
      </c>
      <c r="N313" s="164">
        <v>9.6498984571538688</v>
      </c>
      <c r="O313" s="164">
        <v>-90.469955240458646</v>
      </c>
      <c r="P313" s="164">
        <v>62.456203885018695</v>
      </c>
      <c r="Q313" s="165">
        <v>3.791428633826182E-3</v>
      </c>
      <c r="R313" s="165">
        <v>6485.8076409882842</v>
      </c>
      <c r="S313" s="165">
        <v>3831.0127505615251</v>
      </c>
      <c r="T313" s="165">
        <v>145.94738377170947</v>
      </c>
      <c r="U313" s="165">
        <v>1786.5716075885873</v>
      </c>
      <c r="V313" s="165">
        <v>560.2689056626856</v>
      </c>
      <c r="W313" s="165">
        <v>66.539005038547927</v>
      </c>
      <c r="X313" s="165">
        <v>-95.467988365229331</v>
      </c>
      <c r="Y313" s="165">
        <v>-5.7954221067947143E-3</v>
      </c>
      <c r="Z313" s="165">
        <v>157.92419225024804</v>
      </c>
      <c r="AA313" s="165">
        <v>9.5868507406208971E-3</v>
      </c>
      <c r="AB313" s="167"/>
      <c r="AC313" s="167"/>
      <c r="AD313" s="167"/>
      <c r="AE313" s="167"/>
    </row>
    <row r="314" spans="1:31" s="163" customFormat="1" ht="15.75">
      <c r="A314" s="174">
        <v>46</v>
      </c>
      <c r="B314" s="174" t="s">
        <v>324</v>
      </c>
      <c r="C314" s="174">
        <v>10</v>
      </c>
      <c r="D314" s="174">
        <v>1341</v>
      </c>
      <c r="E314" s="164">
        <v>2807.1046107414058</v>
      </c>
      <c r="F314" s="164">
        <v>1187.577225950783</v>
      </c>
      <c r="G314" s="164">
        <v>416.2460850111857</v>
      </c>
      <c r="H314" s="164">
        <v>378.02468791785566</v>
      </c>
      <c r="I314" s="164">
        <v>809.84444859276005</v>
      </c>
      <c r="J314" s="164">
        <v>224.12090758319738</v>
      </c>
      <c r="K314" s="164">
        <v>288.05410069580705</v>
      </c>
      <c r="L314" s="164">
        <v>-251.10290827740494</v>
      </c>
      <c r="M314" s="164">
        <v>64.061543624161075</v>
      </c>
      <c r="N314" s="164">
        <v>7.8599167612746479</v>
      </c>
      <c r="O314" s="164">
        <v>-90.469955240458646</v>
      </c>
      <c r="P314" s="164">
        <v>227.11144187775497</v>
      </c>
      <c r="Q314" s="165">
        <v>0.16935976277237508</v>
      </c>
      <c r="R314" s="165">
        <v>7831.5900820283359</v>
      </c>
      <c r="S314" s="165">
        <v>2735.4584489187173</v>
      </c>
      <c r="T314" s="165">
        <v>566.95353938628523</v>
      </c>
      <c r="U314" s="165">
        <v>4011.1465636056755</v>
      </c>
      <c r="V314" s="165">
        <v>747.47351339909653</v>
      </c>
      <c r="W314" s="165">
        <v>229.20472035794185</v>
      </c>
      <c r="X314" s="165">
        <v>458.64670363937955</v>
      </c>
      <c r="Y314" s="165">
        <v>0.34201842180416075</v>
      </c>
      <c r="Z314" s="165">
        <v>-231.53526176162458</v>
      </c>
      <c r="AA314" s="165">
        <v>-0.17265865903178568</v>
      </c>
      <c r="AB314" s="167"/>
      <c r="AC314" s="167"/>
      <c r="AD314" s="167"/>
      <c r="AE314" s="167"/>
    </row>
    <row r="315" spans="1:31" s="163" customFormat="1" ht="15.75">
      <c r="A315" s="174">
        <v>47</v>
      </c>
      <c r="B315" s="174" t="s">
        <v>325</v>
      </c>
      <c r="C315" s="174">
        <v>19</v>
      </c>
      <c r="D315" s="174">
        <v>1811</v>
      </c>
      <c r="E315" s="164">
        <v>4138.0505872137537</v>
      </c>
      <c r="F315" s="164">
        <v>1367.3910988404195</v>
      </c>
      <c r="G315" s="164">
        <v>488.85311982330205</v>
      </c>
      <c r="H315" s="164">
        <v>305.26150983031346</v>
      </c>
      <c r="I315" s="164">
        <v>1527.7214401190406</v>
      </c>
      <c r="J315" s="164">
        <v>213.54878142615331</v>
      </c>
      <c r="K315" s="164">
        <v>-70.762063846838387</v>
      </c>
      <c r="L315" s="164">
        <v>-47.797349530646052</v>
      </c>
      <c r="M315" s="164">
        <v>1233.3407067918276</v>
      </c>
      <c r="N315" s="164">
        <v>8.5658772251282755</v>
      </c>
      <c r="O315" s="164">
        <v>-90.469955240458646</v>
      </c>
      <c r="P315" s="164">
        <v>797.60257822448773</v>
      </c>
      <c r="Q315" s="165">
        <v>0.44042108129458185</v>
      </c>
      <c r="R315" s="165">
        <v>9604.1931750414133</v>
      </c>
      <c r="S315" s="165">
        <v>3107.6343070127004</v>
      </c>
      <c r="T315" s="165">
        <v>457.82484310735077</v>
      </c>
      <c r="U315" s="165">
        <v>4782.1786536953987</v>
      </c>
      <c r="V315" s="165">
        <v>712.21404399965752</v>
      </c>
      <c r="W315" s="165">
        <v>1674.3964770844836</v>
      </c>
      <c r="X315" s="165">
        <v>1130.0551498581788</v>
      </c>
      <c r="Y315" s="165">
        <v>0.62399511311881761</v>
      </c>
      <c r="Z315" s="165">
        <v>-332.45257163369098</v>
      </c>
      <c r="AA315" s="165">
        <v>-0.18357403182423576</v>
      </c>
      <c r="AB315" s="167"/>
      <c r="AC315" s="167"/>
      <c r="AD315" s="167"/>
      <c r="AE315" s="167"/>
    </row>
    <row r="316" spans="1:31" s="163" customFormat="1" ht="15.75">
      <c r="A316" s="174">
        <v>49</v>
      </c>
      <c r="B316" s="174" t="s">
        <v>326</v>
      </c>
      <c r="C316" s="174">
        <v>33</v>
      </c>
      <c r="D316" s="174">
        <v>305274</v>
      </c>
      <c r="E316" s="164">
        <v>3131.1815161565014</v>
      </c>
      <c r="F316" s="164">
        <v>1510.1433002810591</v>
      </c>
      <c r="G316" s="164">
        <v>460.25776515523756</v>
      </c>
      <c r="H316" s="164">
        <v>441.04315744995773</v>
      </c>
      <c r="I316" s="164">
        <v>660.35861419732282</v>
      </c>
      <c r="J316" s="164">
        <v>96.06929835436091</v>
      </c>
      <c r="K316" s="164">
        <v>381.15484263697567</v>
      </c>
      <c r="L316" s="164">
        <v>4.5004323984355041</v>
      </c>
      <c r="M316" s="164">
        <v>-52.766276492593533</v>
      </c>
      <c r="N316" s="164">
        <v>16.31874158677337</v>
      </c>
      <c r="O316" s="164">
        <v>-90.469955240458646</v>
      </c>
      <c r="P316" s="164">
        <v>295.42840417056954</v>
      </c>
      <c r="Q316" s="165">
        <v>9.6774833156629627E-4</v>
      </c>
      <c r="R316" s="165">
        <v>6054.6492196518529</v>
      </c>
      <c r="S316" s="165">
        <v>4895.6803216454728</v>
      </c>
      <c r="T316" s="165">
        <v>661.46732509886237</v>
      </c>
      <c r="U316" s="165">
        <v>223.54459656480668</v>
      </c>
      <c r="V316" s="165">
        <v>320.40409234940932</v>
      </c>
      <c r="W316" s="165">
        <v>411.99192106107961</v>
      </c>
      <c r="X316" s="165">
        <v>458.43903706777786</v>
      </c>
      <c r="Y316" s="165">
        <v>1.5017297151666302E-3</v>
      </c>
      <c r="Z316" s="165">
        <v>-163.01063289720832</v>
      </c>
      <c r="AA316" s="165">
        <v>-5.3398138360033389E-4</v>
      </c>
      <c r="AB316" s="167"/>
      <c r="AC316" s="167"/>
      <c r="AD316" s="167"/>
      <c r="AE316" s="167"/>
    </row>
    <row r="317" spans="1:31" s="163" customFormat="1" ht="15.75">
      <c r="A317" s="174">
        <v>50</v>
      </c>
      <c r="B317" s="174" t="s">
        <v>327</v>
      </c>
      <c r="C317" s="174">
        <v>4</v>
      </c>
      <c r="D317" s="174">
        <v>11276</v>
      </c>
      <c r="E317" s="164">
        <v>2651.0632380908132</v>
      </c>
      <c r="F317" s="164">
        <v>1582.0285118836466</v>
      </c>
      <c r="G317" s="164">
        <v>287.12557644554806</v>
      </c>
      <c r="H317" s="164">
        <v>192.97117144887548</v>
      </c>
      <c r="I317" s="164">
        <v>501.83163706509168</v>
      </c>
      <c r="J317" s="164">
        <v>181.58912299953781</v>
      </c>
      <c r="K317" s="164">
        <v>-80.114142251887714</v>
      </c>
      <c r="L317" s="164">
        <v>-118.33912735012416</v>
      </c>
      <c r="M317" s="164">
        <v>2.863769953884356</v>
      </c>
      <c r="N317" s="164">
        <v>10.017273830680175</v>
      </c>
      <c r="O317" s="164">
        <v>-90.469955240458646</v>
      </c>
      <c r="P317" s="164">
        <v>-181.55939930601957</v>
      </c>
      <c r="Q317" s="165">
        <v>-1.6101401144556542E-2</v>
      </c>
      <c r="R317" s="165">
        <v>6957.5805117062782</v>
      </c>
      <c r="S317" s="165">
        <v>3699.1079842142608</v>
      </c>
      <c r="T317" s="165">
        <v>289.4141365609205</v>
      </c>
      <c r="U317" s="165">
        <v>1952.0430662610627</v>
      </c>
      <c r="V317" s="165">
        <v>605.62426427413448</v>
      </c>
      <c r="W317" s="165">
        <v>171.65021904930828</v>
      </c>
      <c r="X317" s="165">
        <v>-239.74084134659168</v>
      </c>
      <c r="Y317" s="165">
        <v>-2.1261160105231613E-2</v>
      </c>
      <c r="Z317" s="165">
        <v>58.181442040572115</v>
      </c>
      <c r="AA317" s="165">
        <v>5.159758960675072E-3</v>
      </c>
      <c r="AB317" s="167"/>
      <c r="AC317" s="167"/>
      <c r="AD317" s="167"/>
      <c r="AE317" s="167"/>
    </row>
    <row r="318" spans="1:31" s="163" customFormat="1" ht="15.75">
      <c r="A318" s="174">
        <v>51</v>
      </c>
      <c r="B318" s="174" t="s">
        <v>328</v>
      </c>
      <c r="C318" s="174">
        <v>4</v>
      </c>
      <c r="D318" s="174">
        <v>9211</v>
      </c>
      <c r="E318" s="164">
        <v>3319.3108590293973</v>
      </c>
      <c r="F318" s="164">
        <v>1095.1389197698404</v>
      </c>
      <c r="G318" s="164">
        <v>2673.8941483009444</v>
      </c>
      <c r="H318" s="164">
        <v>215.63127155293003</v>
      </c>
      <c r="I318" s="164">
        <v>392.92344781888943</v>
      </c>
      <c r="J318" s="164">
        <v>189.69039327893654</v>
      </c>
      <c r="K318" s="164">
        <v>-444.63078820170028</v>
      </c>
      <c r="L318" s="164">
        <v>-105.44989686244708</v>
      </c>
      <c r="M318" s="164">
        <v>-5.2906220822929102</v>
      </c>
      <c r="N318" s="164">
        <v>11.034253056083054</v>
      </c>
      <c r="O318" s="164">
        <v>-90.469955240458646</v>
      </c>
      <c r="P318" s="164">
        <v>613.16031236132847</v>
      </c>
      <c r="Q318" s="165">
        <v>6.6568267545470461E-2</v>
      </c>
      <c r="R318" s="165">
        <v>7844.3881912930201</v>
      </c>
      <c r="S318" s="165">
        <v>3425.6157985017912</v>
      </c>
      <c r="T318" s="165">
        <v>323.39928188992855</v>
      </c>
      <c r="U318" s="165">
        <v>1013.0855940785071</v>
      </c>
      <c r="V318" s="165">
        <v>632.64309542218325</v>
      </c>
      <c r="W318" s="165">
        <v>2563.1536293562044</v>
      </c>
      <c r="X318" s="165">
        <v>113.50920795559423</v>
      </c>
      <c r="Y318" s="165">
        <v>1.2323223097990907E-2</v>
      </c>
      <c r="Z318" s="165">
        <v>499.65110440573426</v>
      </c>
      <c r="AA318" s="165">
        <v>5.4245044447479566E-2</v>
      </c>
      <c r="AB318" s="167"/>
      <c r="AC318" s="167"/>
      <c r="AD318" s="167"/>
      <c r="AE318" s="167"/>
    </row>
    <row r="319" spans="1:31" s="163" customFormat="1" ht="15.75">
      <c r="A319" s="174">
        <v>52</v>
      </c>
      <c r="B319" s="174" t="s">
        <v>329</v>
      </c>
      <c r="C319" s="174">
        <v>14</v>
      </c>
      <c r="D319" s="174">
        <v>2346</v>
      </c>
      <c r="E319" s="164">
        <v>3233.0176184259853</v>
      </c>
      <c r="F319" s="164">
        <v>1487.3680093776641</v>
      </c>
      <c r="G319" s="164">
        <v>337.91389599317989</v>
      </c>
      <c r="H319" s="164">
        <v>263.30635779306544</v>
      </c>
      <c r="I319" s="164">
        <v>863.43759017580373</v>
      </c>
      <c r="J319" s="164">
        <v>232.62249439183816</v>
      </c>
      <c r="K319" s="164">
        <v>185.67520020062202</v>
      </c>
      <c r="L319" s="164">
        <v>38.006393861892583</v>
      </c>
      <c r="M319" s="164">
        <v>-67.880323955669226</v>
      </c>
      <c r="N319" s="164">
        <v>7.860653052242017</v>
      </c>
      <c r="O319" s="164">
        <v>-90.469955240458646</v>
      </c>
      <c r="P319" s="164">
        <v>24.822697224194709</v>
      </c>
      <c r="Q319" s="165">
        <v>1.058085985686049E-2</v>
      </c>
      <c r="R319" s="165">
        <v>7954.7696248934353</v>
      </c>
      <c r="S319" s="165">
        <v>3092.7457587382778</v>
      </c>
      <c r="T319" s="165">
        <v>394.90138148365838</v>
      </c>
      <c r="U319" s="165">
        <v>3485.4775451626492</v>
      </c>
      <c r="V319" s="165">
        <v>775.82745426899589</v>
      </c>
      <c r="W319" s="165">
        <v>308.03996589940323</v>
      </c>
      <c r="X319" s="165">
        <v>102.22248065955016</v>
      </c>
      <c r="Y319" s="165">
        <v>4.3573094910294187E-2</v>
      </c>
      <c r="Z319" s="165">
        <v>-77.399783435355445</v>
      </c>
      <c r="AA319" s="165">
        <v>-3.2992235053433697E-2</v>
      </c>
      <c r="AB319" s="167"/>
      <c r="AC319" s="167"/>
      <c r="AD319" s="167"/>
      <c r="AE319" s="167"/>
    </row>
    <row r="320" spans="1:31" s="163" customFormat="1" ht="15.75">
      <c r="A320" s="174">
        <v>61</v>
      </c>
      <c r="B320" s="174" t="s">
        <v>330</v>
      </c>
      <c r="C320" s="174">
        <v>5</v>
      </c>
      <c r="D320" s="174">
        <v>16459</v>
      </c>
      <c r="E320" s="164">
        <v>2397.7182982175759</v>
      </c>
      <c r="F320" s="164">
        <v>1380.3146485205664</v>
      </c>
      <c r="G320" s="164">
        <v>315.67780545598151</v>
      </c>
      <c r="H320" s="164">
        <v>250.49968957125506</v>
      </c>
      <c r="I320" s="164">
        <v>289.88719493759288</v>
      </c>
      <c r="J320" s="164">
        <v>177.94577865463015</v>
      </c>
      <c r="K320" s="164">
        <v>41.183244413839148</v>
      </c>
      <c r="L320" s="164">
        <v>56.161249164590799</v>
      </c>
      <c r="M320" s="164">
        <v>-16.866337566073273</v>
      </c>
      <c r="N320" s="164">
        <v>9.4383676450387046</v>
      </c>
      <c r="O320" s="164">
        <v>-90.469955240458646</v>
      </c>
      <c r="P320" s="164">
        <v>16.053387339387093</v>
      </c>
      <c r="Q320" s="165">
        <v>9.7535617834540944E-4</v>
      </c>
      <c r="R320" s="165">
        <v>6962.6259936812676</v>
      </c>
      <c r="S320" s="165">
        <v>3340.7213536666868</v>
      </c>
      <c r="T320" s="165">
        <v>375.69420769801656</v>
      </c>
      <c r="U320" s="165">
        <v>2403.5719826025506</v>
      </c>
      <c r="V320" s="165">
        <v>593.47321854003701</v>
      </c>
      <c r="W320" s="165">
        <v>354.97271705449907</v>
      </c>
      <c r="X320" s="165">
        <v>105.8074858805218</v>
      </c>
      <c r="Y320" s="165">
        <v>6.4285488717736065E-3</v>
      </c>
      <c r="Z320" s="165">
        <v>-89.754098541134709</v>
      </c>
      <c r="AA320" s="165">
        <v>-5.4531926934281976E-3</v>
      </c>
      <c r="AB320" s="167"/>
      <c r="AC320" s="167"/>
      <c r="AD320" s="167"/>
      <c r="AE320" s="167"/>
    </row>
    <row r="321" spans="1:31" s="163" customFormat="1" ht="15.75">
      <c r="A321" s="174">
        <v>69</v>
      </c>
      <c r="B321" s="174" t="s">
        <v>331</v>
      </c>
      <c r="C321" s="174">
        <v>17</v>
      </c>
      <c r="D321" s="174">
        <v>6687</v>
      </c>
      <c r="E321" s="164">
        <v>3054.1973372860871</v>
      </c>
      <c r="F321" s="164">
        <v>1557.5213937490655</v>
      </c>
      <c r="G321" s="164">
        <v>430.33901600119634</v>
      </c>
      <c r="H321" s="164">
        <v>190.03430859155577</v>
      </c>
      <c r="I321" s="164">
        <v>1143.3636065252092</v>
      </c>
      <c r="J321" s="164">
        <v>199.33516136242488</v>
      </c>
      <c r="K321" s="164">
        <v>-272.22679387743432</v>
      </c>
      <c r="L321" s="164">
        <v>125.38462688799163</v>
      </c>
      <c r="M321" s="164">
        <v>-194.3487453267534</v>
      </c>
      <c r="N321" s="164">
        <v>8.1409493003107229</v>
      </c>
      <c r="O321" s="164">
        <v>-90.469955240458646</v>
      </c>
      <c r="P321" s="164">
        <v>42.876230687021106</v>
      </c>
      <c r="Q321" s="165">
        <v>6.411878374012428E-3</v>
      </c>
      <c r="R321" s="165">
        <v>8103.6129718737839</v>
      </c>
      <c r="S321" s="165">
        <v>3261.4561985942878</v>
      </c>
      <c r="T321" s="165">
        <v>285.00949092568266</v>
      </c>
      <c r="U321" s="165">
        <v>3279.7971528346056</v>
      </c>
      <c r="V321" s="165">
        <v>664.80970032765538</v>
      </c>
      <c r="W321" s="165">
        <v>361.37489756243457</v>
      </c>
      <c r="X321" s="165">
        <v>-251.1655316291185</v>
      </c>
      <c r="Y321" s="165">
        <v>-3.756027091806767E-2</v>
      </c>
      <c r="Z321" s="165">
        <v>294.04176231613962</v>
      </c>
      <c r="AA321" s="165">
        <v>4.3972149292080098E-2</v>
      </c>
      <c r="AB321" s="167"/>
      <c r="AC321" s="167"/>
      <c r="AD321" s="167"/>
      <c r="AE321" s="167"/>
    </row>
    <row r="322" spans="1:31" s="163" customFormat="1" ht="15.75">
      <c r="A322" s="174">
        <v>71</v>
      </c>
      <c r="B322" s="174" t="s">
        <v>332</v>
      </c>
      <c r="C322" s="174">
        <v>17</v>
      </c>
      <c r="D322" s="174">
        <v>6591</v>
      </c>
      <c r="E322" s="164">
        <v>3300.1637229708203</v>
      </c>
      <c r="F322" s="164">
        <v>1397.1852253072373</v>
      </c>
      <c r="G322" s="164">
        <v>260.66954938552573</v>
      </c>
      <c r="H322" s="164">
        <v>179.66179520381849</v>
      </c>
      <c r="I322" s="164">
        <v>1318.762764497807</v>
      </c>
      <c r="J322" s="164">
        <v>198.61658629331995</v>
      </c>
      <c r="K322" s="164">
        <v>-46.672843817435599</v>
      </c>
      <c r="L322" s="164">
        <v>72.211197086936735</v>
      </c>
      <c r="M322" s="164">
        <v>-96.606759217114245</v>
      </c>
      <c r="N322" s="164">
        <v>7.6732519115407811</v>
      </c>
      <c r="O322" s="164">
        <v>-90.469955240458631</v>
      </c>
      <c r="P322" s="164">
        <v>-99.132911559642537</v>
      </c>
      <c r="Q322" s="165">
        <v>-1.5040648089765216E-2</v>
      </c>
      <c r="R322" s="165">
        <v>8000.3652726809287</v>
      </c>
      <c r="S322" s="165">
        <v>3002.9566499772418</v>
      </c>
      <c r="T322" s="165">
        <v>269.4530117711065</v>
      </c>
      <c r="U322" s="165">
        <v>3596.0530871080032</v>
      </c>
      <c r="V322" s="165">
        <v>662.41315536745128</v>
      </c>
      <c r="W322" s="165">
        <v>236.2739872553482</v>
      </c>
      <c r="X322" s="165">
        <v>-233.21538120177661</v>
      </c>
      <c r="Y322" s="165">
        <v>-3.5383914611102504E-2</v>
      </c>
      <c r="Z322" s="165">
        <v>134.08246964213407</v>
      </c>
      <c r="AA322" s="165">
        <v>2.0343266521337288E-2</v>
      </c>
      <c r="AB322" s="167"/>
      <c r="AC322" s="167"/>
      <c r="AD322" s="167"/>
      <c r="AE322" s="167"/>
    </row>
    <row r="323" spans="1:31" s="163" customFormat="1" ht="15.75">
      <c r="A323" s="174">
        <v>72</v>
      </c>
      <c r="B323" s="174" t="s">
        <v>333</v>
      </c>
      <c r="C323" s="174">
        <v>17</v>
      </c>
      <c r="D323" s="174">
        <v>960</v>
      </c>
      <c r="E323" s="164">
        <v>3073.4003826792159</v>
      </c>
      <c r="F323" s="164">
        <v>1477.0738541666665</v>
      </c>
      <c r="G323" s="164">
        <v>367.78125</v>
      </c>
      <c r="H323" s="164">
        <v>110.58913892190279</v>
      </c>
      <c r="I323" s="164">
        <v>1618.7654936314907</v>
      </c>
      <c r="J323" s="164">
        <v>174.64024181583071</v>
      </c>
      <c r="K323" s="164">
        <v>-178.9306386232409</v>
      </c>
      <c r="L323" s="164">
        <v>-245.21354166666666</v>
      </c>
      <c r="M323" s="164">
        <v>-10.366510416666667</v>
      </c>
      <c r="N323" s="164">
        <v>10.021615276899187</v>
      </c>
      <c r="O323" s="164">
        <v>-90.469955240458646</v>
      </c>
      <c r="P323" s="164">
        <v>160.49056518654106</v>
      </c>
      <c r="Q323" s="165">
        <v>0.16717767206931361</v>
      </c>
      <c r="R323" s="165">
        <v>8250.4064292083331</v>
      </c>
      <c r="S323" s="165">
        <v>3636.2854791666668</v>
      </c>
      <c r="T323" s="165">
        <v>165.85928309285129</v>
      </c>
      <c r="U323" s="165">
        <v>3824.1347379818576</v>
      </c>
      <c r="V323" s="165">
        <v>582.44880648847345</v>
      </c>
      <c r="W323" s="165">
        <v>112.20119791666666</v>
      </c>
      <c r="X323" s="165">
        <v>70.523075438183156</v>
      </c>
      <c r="Y323" s="165">
        <v>7.3461536914774125E-2</v>
      </c>
      <c r="Z323" s="165">
        <v>89.967489748357906</v>
      </c>
      <c r="AA323" s="165">
        <v>9.3716135154539484E-2</v>
      </c>
      <c r="AB323" s="167"/>
      <c r="AC323" s="167"/>
      <c r="AD323" s="167"/>
      <c r="AE323" s="167"/>
    </row>
    <row r="324" spans="1:31" s="163" customFormat="1" ht="15.75">
      <c r="A324" s="174">
        <v>74</v>
      </c>
      <c r="B324" s="174" t="s">
        <v>334</v>
      </c>
      <c r="C324" s="174">
        <v>16</v>
      </c>
      <c r="D324" s="174">
        <v>1052</v>
      </c>
      <c r="E324" s="164">
        <v>2916.8325844894566</v>
      </c>
      <c r="F324" s="164">
        <v>1579.0271102661598</v>
      </c>
      <c r="G324" s="164">
        <v>387.57319391634979</v>
      </c>
      <c r="H324" s="164">
        <v>323.05445880250176</v>
      </c>
      <c r="I324" s="164">
        <v>939.65400858398175</v>
      </c>
      <c r="J324" s="164">
        <v>252.5806927955031</v>
      </c>
      <c r="K324" s="164">
        <v>192.13460506891064</v>
      </c>
      <c r="L324" s="164">
        <v>-292.82129277566543</v>
      </c>
      <c r="M324" s="164">
        <v>64.222195817490501</v>
      </c>
      <c r="N324" s="164">
        <v>7.7648404531211197</v>
      </c>
      <c r="O324" s="164">
        <v>-90.469955240458646</v>
      </c>
      <c r="P324" s="164">
        <v>445.88727319843849</v>
      </c>
      <c r="Q324" s="165">
        <v>0.42384721786923812</v>
      </c>
      <c r="R324" s="165">
        <v>8183.4173764258558</v>
      </c>
      <c r="S324" s="165">
        <v>3133.3722433460075</v>
      </c>
      <c r="T324" s="165">
        <v>484.51033672276719</v>
      </c>
      <c r="U324" s="165">
        <v>4081.03868135431</v>
      </c>
      <c r="V324" s="165">
        <v>842.39074299905667</v>
      </c>
      <c r="W324" s="165">
        <v>158.9740969581749</v>
      </c>
      <c r="X324" s="165">
        <v>516.86872495446153</v>
      </c>
      <c r="Y324" s="165">
        <v>0.49132008075519157</v>
      </c>
      <c r="Z324" s="165">
        <v>-70.981451756022992</v>
      </c>
      <c r="AA324" s="165">
        <v>-6.7472862885953416E-2</v>
      </c>
      <c r="AB324" s="167"/>
      <c r="AC324" s="167"/>
      <c r="AD324" s="167"/>
      <c r="AE324" s="167"/>
    </row>
    <row r="325" spans="1:31" s="163" customFormat="1" ht="15.75">
      <c r="A325" s="174">
        <v>75</v>
      </c>
      <c r="B325" s="174" t="s">
        <v>335</v>
      </c>
      <c r="C325" s="174">
        <v>8</v>
      </c>
      <c r="D325" s="174">
        <v>19549</v>
      </c>
      <c r="E325" s="164">
        <v>2424.9704015064108</v>
      </c>
      <c r="F325" s="164">
        <v>1643.6172689140108</v>
      </c>
      <c r="G325" s="164">
        <v>369.99713540334545</v>
      </c>
      <c r="H325" s="164">
        <v>679.57078486948797</v>
      </c>
      <c r="I325" s="164">
        <v>85.190991020040826</v>
      </c>
      <c r="J325" s="164">
        <v>164.44441039481282</v>
      </c>
      <c r="K325" s="164">
        <v>-206.55935927271722</v>
      </c>
      <c r="L325" s="164">
        <v>-86.734308660289528</v>
      </c>
      <c r="M325" s="164">
        <v>30.178476648421917</v>
      </c>
      <c r="N325" s="164">
        <v>11.758595755152079</v>
      </c>
      <c r="O325" s="164">
        <v>-90.469955240458646</v>
      </c>
      <c r="P325" s="164">
        <v>176.02363832539584</v>
      </c>
      <c r="Q325" s="165">
        <v>9.0042272405440604E-3</v>
      </c>
      <c r="R325" s="165">
        <v>7397.860100260883</v>
      </c>
      <c r="S325" s="165">
        <v>3902.2852585810015</v>
      </c>
      <c r="T325" s="165">
        <v>1019.2060837809461</v>
      </c>
      <c r="U325" s="165">
        <v>1733.1997408145896</v>
      </c>
      <c r="V325" s="165">
        <v>548.44433088432197</v>
      </c>
      <c r="W325" s="165">
        <v>313.44130339147785</v>
      </c>
      <c r="X325" s="165">
        <v>118.71661719145345</v>
      </c>
      <c r="Y325" s="165">
        <v>6.0727718651313852E-3</v>
      </c>
      <c r="Z325" s="165">
        <v>57.307021133942392</v>
      </c>
      <c r="AA325" s="165">
        <v>2.9314553754126753E-3</v>
      </c>
      <c r="AB325" s="167"/>
      <c r="AC325" s="167"/>
      <c r="AD325" s="167"/>
      <c r="AE325" s="167"/>
    </row>
    <row r="326" spans="1:31" s="163" customFormat="1" ht="15.75">
      <c r="A326" s="174">
        <v>77</v>
      </c>
      <c r="B326" s="174" t="s">
        <v>336</v>
      </c>
      <c r="C326" s="174">
        <v>13</v>
      </c>
      <c r="D326" s="174">
        <v>4601</v>
      </c>
      <c r="E326" s="164">
        <v>2749.9775511204657</v>
      </c>
      <c r="F326" s="164">
        <v>1399.8317952618995</v>
      </c>
      <c r="G326" s="164">
        <v>317.34601173657899</v>
      </c>
      <c r="H326" s="164">
        <v>188.9339999682287</v>
      </c>
      <c r="I326" s="164">
        <v>746.2420143395052</v>
      </c>
      <c r="J326" s="164">
        <v>228.99911631887088</v>
      </c>
      <c r="K326" s="164">
        <v>-89.657054998375116</v>
      </c>
      <c r="L326" s="164">
        <v>54.338622038687241</v>
      </c>
      <c r="M326" s="164">
        <v>40.193427515757442</v>
      </c>
      <c r="N326" s="164">
        <v>7.8020744272833378</v>
      </c>
      <c r="O326" s="164">
        <v>-90.469955240458646</v>
      </c>
      <c r="P326" s="164">
        <v>53.582500247512286</v>
      </c>
      <c r="Q326" s="165">
        <v>1.1645837915129817E-2</v>
      </c>
      <c r="R326" s="165">
        <v>8052.0534036079116</v>
      </c>
      <c r="S326" s="165">
        <v>3029.4351467072374</v>
      </c>
      <c r="T326" s="165">
        <v>283.35927101055341</v>
      </c>
      <c r="U326" s="165">
        <v>3553.2755458392016</v>
      </c>
      <c r="V326" s="165">
        <v>763.74299874996439</v>
      </c>
      <c r="W326" s="165">
        <v>411.8780612910237</v>
      </c>
      <c r="X326" s="165">
        <v>-10.362380009930733</v>
      </c>
      <c r="Y326" s="165">
        <v>-2.2522016974420201E-3</v>
      </c>
      <c r="Z326" s="165">
        <v>63.944880257443025</v>
      </c>
      <c r="AA326" s="165">
        <v>1.3898039612571838E-2</v>
      </c>
      <c r="AB326" s="167"/>
      <c r="AC326" s="167"/>
      <c r="AD326" s="167"/>
      <c r="AE326" s="167"/>
    </row>
    <row r="327" spans="1:31" s="163" customFormat="1" ht="15.75">
      <c r="A327" s="174">
        <v>78</v>
      </c>
      <c r="B327" s="174" t="s">
        <v>337</v>
      </c>
      <c r="C327" s="174">
        <v>33</v>
      </c>
      <c r="D327" s="174">
        <v>7832</v>
      </c>
      <c r="E327" s="164">
        <v>2592.2111250463668</v>
      </c>
      <c r="F327" s="164">
        <v>1973.0780732890705</v>
      </c>
      <c r="G327" s="164">
        <v>374.60214504596524</v>
      </c>
      <c r="H327" s="164">
        <v>436.76070873253934</v>
      </c>
      <c r="I327" s="164">
        <v>167.99671511105373</v>
      </c>
      <c r="J327" s="164">
        <v>155.42533465847171</v>
      </c>
      <c r="K327" s="164">
        <v>-289.9631436756182</v>
      </c>
      <c r="L327" s="164">
        <v>-68.926583248212467</v>
      </c>
      <c r="M327" s="164">
        <v>255.28380234933604</v>
      </c>
      <c r="N327" s="164">
        <v>12.394836747608299</v>
      </c>
      <c r="O327" s="164">
        <v>-90.469955240458646</v>
      </c>
      <c r="P327" s="164">
        <v>333.97080872338921</v>
      </c>
      <c r="Q327" s="165">
        <v>4.2641829510136516E-2</v>
      </c>
      <c r="R327" s="165">
        <v>7547.8561759448421</v>
      </c>
      <c r="S327" s="165">
        <v>4493.687990296221</v>
      </c>
      <c r="T327" s="165">
        <v>655.04459786653877</v>
      </c>
      <c r="U327" s="165">
        <v>1542.7563255222844</v>
      </c>
      <c r="V327" s="165">
        <v>518.36449450960583</v>
      </c>
      <c r="W327" s="165">
        <v>560.95936414708888</v>
      </c>
      <c r="X327" s="165">
        <v>222.95659639689771</v>
      </c>
      <c r="Y327" s="165">
        <v>2.8467389734026776E-2</v>
      </c>
      <c r="Z327" s="165">
        <v>111.0142123264915</v>
      </c>
      <c r="AA327" s="165">
        <v>1.4174439776109743E-2</v>
      </c>
      <c r="AB327" s="167"/>
      <c r="AC327" s="167"/>
      <c r="AD327" s="167"/>
      <c r="AE327" s="167"/>
    </row>
    <row r="328" spans="1:31" s="163" customFormat="1" ht="15.75">
      <c r="A328" s="174">
        <v>79</v>
      </c>
      <c r="B328" s="174" t="s">
        <v>338</v>
      </c>
      <c r="C328" s="174">
        <v>4</v>
      </c>
      <c r="D328" s="174">
        <v>6753</v>
      </c>
      <c r="E328" s="164">
        <v>2659.7061839641633</v>
      </c>
      <c r="F328" s="164">
        <v>1704.4100577521101</v>
      </c>
      <c r="G328" s="164">
        <v>447.86406041759216</v>
      </c>
      <c r="H328" s="164">
        <v>1091.2076776473605</v>
      </c>
      <c r="I328" s="164">
        <v>27.410622861910287</v>
      </c>
      <c r="J328" s="164">
        <v>160.30415301078278</v>
      </c>
      <c r="K328" s="164">
        <v>-156.17233145320182</v>
      </c>
      <c r="L328" s="164">
        <v>-62.183474011550423</v>
      </c>
      <c r="M328" s="164">
        <v>7.0920479786761437</v>
      </c>
      <c r="N328" s="164">
        <v>12.413678046657843</v>
      </c>
      <c r="O328" s="164">
        <v>-90.469955240458646</v>
      </c>
      <c r="P328" s="164">
        <v>482.17035304571601</v>
      </c>
      <c r="Q328" s="165">
        <v>7.1400911157369462E-2</v>
      </c>
      <c r="R328" s="165">
        <v>7678.6203183770176</v>
      </c>
      <c r="S328" s="165">
        <v>3902.1044069302529</v>
      </c>
      <c r="T328" s="165">
        <v>1636.5705066916016</v>
      </c>
      <c r="U328" s="165">
        <v>1548.4369250137311</v>
      </c>
      <c r="V328" s="165">
        <v>534.63601301434085</v>
      </c>
      <c r="W328" s="165">
        <v>392.77263438471789</v>
      </c>
      <c r="X328" s="165">
        <v>335.90016765762755</v>
      </c>
      <c r="Y328" s="165">
        <v>4.9740880743021999E-2</v>
      </c>
      <c r="Z328" s="165">
        <v>146.27018538808846</v>
      </c>
      <c r="AA328" s="165">
        <v>2.166003041434747E-2</v>
      </c>
      <c r="AB328" s="167"/>
      <c r="AC328" s="167"/>
      <c r="AD328" s="167"/>
      <c r="AE328" s="167"/>
    </row>
    <row r="329" spans="1:31" s="163" customFormat="1" ht="15.75">
      <c r="A329" s="174">
        <v>81</v>
      </c>
      <c r="B329" s="174" t="s">
        <v>339</v>
      </c>
      <c r="C329" s="174">
        <v>7</v>
      </c>
      <c r="D329" s="174">
        <v>2574</v>
      </c>
      <c r="E329" s="164">
        <v>2757.0286463436278</v>
      </c>
      <c r="F329" s="164">
        <v>1336.1365423465422</v>
      </c>
      <c r="G329" s="164">
        <v>547.64491064491062</v>
      </c>
      <c r="H329" s="164">
        <v>425.50456882405223</v>
      </c>
      <c r="I329" s="164">
        <v>90.568914605163414</v>
      </c>
      <c r="J329" s="164">
        <v>246.37703777047585</v>
      </c>
      <c r="K329" s="164">
        <v>-54.823385168725494</v>
      </c>
      <c r="L329" s="164">
        <v>-261.04739704739706</v>
      </c>
      <c r="M329" s="164">
        <v>36.400532245532247</v>
      </c>
      <c r="N329" s="164">
        <v>8.3687112923560409</v>
      </c>
      <c r="O329" s="164">
        <v>-90.469955240458646</v>
      </c>
      <c r="P329" s="164">
        <v>-472.36816607117646</v>
      </c>
      <c r="Q329" s="165">
        <v>-0.18351521603386808</v>
      </c>
      <c r="R329" s="165">
        <v>8461.3385207307692</v>
      </c>
      <c r="S329" s="165">
        <v>2972.7169153069153</v>
      </c>
      <c r="T329" s="165">
        <v>638.16287409316783</v>
      </c>
      <c r="U329" s="165">
        <v>3277.3355300253252</v>
      </c>
      <c r="V329" s="165">
        <v>821.70071515883069</v>
      </c>
      <c r="W329" s="165">
        <v>322.99804584304582</v>
      </c>
      <c r="X329" s="165">
        <v>-428.42444030348452</v>
      </c>
      <c r="Y329" s="165">
        <v>-0.16644306150096524</v>
      </c>
      <c r="Z329" s="165">
        <v>-43.943725767691937</v>
      </c>
      <c r="AA329" s="165">
        <v>-1.7072154532902849E-2</v>
      </c>
      <c r="AB329" s="167"/>
      <c r="AC329" s="167"/>
      <c r="AD329" s="167"/>
      <c r="AE329" s="167"/>
    </row>
    <row r="330" spans="1:31" s="163" customFormat="1" ht="15.75">
      <c r="A330" s="174">
        <v>82</v>
      </c>
      <c r="B330" s="174" t="s">
        <v>340</v>
      </c>
      <c r="C330" s="174">
        <v>5</v>
      </c>
      <c r="D330" s="174">
        <v>9359</v>
      </c>
      <c r="E330" s="164">
        <v>2609.0691095038296</v>
      </c>
      <c r="F330" s="164">
        <v>1692.8652729992521</v>
      </c>
      <c r="G330" s="164">
        <v>287.19735014424617</v>
      </c>
      <c r="H330" s="164">
        <v>137.07515583302765</v>
      </c>
      <c r="I330" s="164">
        <v>587.38946985268785</v>
      </c>
      <c r="J330" s="164">
        <v>151.03212794360681</v>
      </c>
      <c r="K330" s="164">
        <v>74.554685312269058</v>
      </c>
      <c r="L330" s="164">
        <v>-203.9320440217972</v>
      </c>
      <c r="M330" s="164">
        <v>-1.2618303237525377</v>
      </c>
      <c r="N330" s="164">
        <v>11.149465790940079</v>
      </c>
      <c r="O330" s="164">
        <v>-90.469955240458646</v>
      </c>
      <c r="P330" s="164">
        <v>36.530588786191672</v>
      </c>
      <c r="Q330" s="165">
        <v>3.9032576969966525E-3</v>
      </c>
      <c r="R330" s="165">
        <v>6002.8307596965487</v>
      </c>
      <c r="S330" s="165">
        <v>4088.0614798589595</v>
      </c>
      <c r="T330" s="165">
        <v>205.58245862066303</v>
      </c>
      <c r="U330" s="165">
        <v>1190.7304846745565</v>
      </c>
      <c r="V330" s="165">
        <v>503.71255643894835</v>
      </c>
      <c r="W330" s="165">
        <v>82.003475798696442</v>
      </c>
      <c r="X330" s="165">
        <v>67.259695695274715</v>
      </c>
      <c r="Y330" s="165">
        <v>7.1866327273506477E-3</v>
      </c>
      <c r="Z330" s="165">
        <v>-30.729106909083047</v>
      </c>
      <c r="AA330" s="165">
        <v>-3.2833750303539956E-3</v>
      </c>
      <c r="AB330" s="167"/>
      <c r="AC330" s="167"/>
      <c r="AD330" s="167"/>
      <c r="AE330" s="167"/>
    </row>
    <row r="331" spans="1:31" s="163" customFormat="1" ht="15.75">
      <c r="A331" s="174">
        <v>86</v>
      </c>
      <c r="B331" s="174" t="s">
        <v>341</v>
      </c>
      <c r="C331" s="174">
        <v>5</v>
      </c>
      <c r="D331" s="174">
        <v>8031</v>
      </c>
      <c r="E331" s="164">
        <v>2579.5174085125814</v>
      </c>
      <c r="F331" s="164">
        <v>1757.4471224006973</v>
      </c>
      <c r="G331" s="164">
        <v>215.51077076329224</v>
      </c>
      <c r="H331" s="164">
        <v>130.18358478794136</v>
      </c>
      <c r="I331" s="164">
        <v>679.23120638706291</v>
      </c>
      <c r="J331" s="164">
        <v>178.10816355502493</v>
      </c>
      <c r="K331" s="164">
        <v>-50.226648508267658</v>
      </c>
      <c r="L331" s="164">
        <v>-151.53779105964389</v>
      </c>
      <c r="M331" s="164">
        <v>-22.838564313286017</v>
      </c>
      <c r="N331" s="164">
        <v>10.442461562221849</v>
      </c>
      <c r="O331" s="164">
        <v>-90.469955240458646</v>
      </c>
      <c r="P331" s="164">
        <v>76.33294182200305</v>
      </c>
      <c r="Q331" s="165">
        <v>9.5047866793678305E-3</v>
      </c>
      <c r="R331" s="165">
        <v>6420.6426360353635</v>
      </c>
      <c r="S331" s="165">
        <v>3999.8604843730545</v>
      </c>
      <c r="T331" s="165">
        <v>195.24662416110854</v>
      </c>
      <c r="U331" s="165">
        <v>1602.4721421150873</v>
      </c>
      <c r="V331" s="165">
        <v>594.01479412675906</v>
      </c>
      <c r="W331" s="165">
        <v>41.134415390362342</v>
      </c>
      <c r="X331" s="165">
        <v>12.085824131008222</v>
      </c>
      <c r="Y331" s="165">
        <v>1.5048965422747131E-3</v>
      </c>
      <c r="Z331" s="165">
        <v>64.247117690994827</v>
      </c>
      <c r="AA331" s="165">
        <v>7.9998901370931172E-3</v>
      </c>
      <c r="AB331" s="167"/>
      <c r="AC331" s="167"/>
      <c r="AD331" s="167"/>
      <c r="AE331" s="167"/>
    </row>
    <row r="332" spans="1:31" s="163" customFormat="1" ht="15.75">
      <c r="A332" s="174">
        <v>90</v>
      </c>
      <c r="B332" s="174" t="s">
        <v>342</v>
      </c>
      <c r="C332" s="174">
        <v>12</v>
      </c>
      <c r="D332" s="174">
        <v>3061</v>
      </c>
      <c r="E332" s="164">
        <v>2514.3140606340235</v>
      </c>
      <c r="F332" s="164">
        <v>1331.4865207448547</v>
      </c>
      <c r="G332" s="164">
        <v>460.91800065338123</v>
      </c>
      <c r="H332" s="164">
        <v>588.32294883541874</v>
      </c>
      <c r="I332" s="164">
        <v>393.2797814998919</v>
      </c>
      <c r="J332" s="164">
        <v>234.0669498910716</v>
      </c>
      <c r="K332" s="164">
        <v>-158.79075922760049</v>
      </c>
      <c r="L332" s="164">
        <v>-134.2061417837308</v>
      </c>
      <c r="M332" s="164">
        <v>105.83327344005228</v>
      </c>
      <c r="N332" s="164">
        <v>8.8372346779800814</v>
      </c>
      <c r="O332" s="164">
        <v>-90.469955240458646</v>
      </c>
      <c r="P332" s="164">
        <v>224.96379285683682</v>
      </c>
      <c r="Q332" s="165">
        <v>7.3493561861103174E-2</v>
      </c>
      <c r="R332" s="165">
        <v>8946.2295201425877</v>
      </c>
      <c r="S332" s="165">
        <v>2990.2235315256453</v>
      </c>
      <c r="T332" s="165">
        <v>882.35448319951377</v>
      </c>
      <c r="U332" s="165">
        <v>3733.7552493083754</v>
      </c>
      <c r="V332" s="165">
        <v>780.64490855562826</v>
      </c>
      <c r="W332" s="165">
        <v>432.54513230970269</v>
      </c>
      <c r="X332" s="165">
        <v>-126.70621524372329</v>
      </c>
      <c r="Y332" s="165">
        <v>-4.1393732520001073E-2</v>
      </c>
      <c r="Z332" s="165">
        <v>351.6700081005601</v>
      </c>
      <c r="AA332" s="165">
        <v>0.11488729438110425</v>
      </c>
      <c r="AB332" s="167"/>
      <c r="AC332" s="167"/>
      <c r="AD332" s="167"/>
      <c r="AE332" s="167"/>
    </row>
    <row r="333" spans="1:31" s="163" customFormat="1" ht="15.75">
      <c r="A333" s="174">
        <v>91</v>
      </c>
      <c r="B333" s="174" t="s">
        <v>343</v>
      </c>
      <c r="C333" s="174">
        <v>31</v>
      </c>
      <c r="D333" s="174">
        <v>664028</v>
      </c>
      <c r="E333" s="164">
        <v>2649.9479516674091</v>
      </c>
      <c r="F333" s="164">
        <v>1425.4489227412096</v>
      </c>
      <c r="G333" s="164">
        <v>440.09078984621129</v>
      </c>
      <c r="H333" s="164">
        <v>695.09449570554443</v>
      </c>
      <c r="I333" s="164">
        <v>222.72891527798234</v>
      </c>
      <c r="J333" s="164">
        <v>128.55721292532994</v>
      </c>
      <c r="K333" s="164">
        <v>82.811640310911542</v>
      </c>
      <c r="L333" s="164">
        <v>54.286813206672008</v>
      </c>
      <c r="M333" s="164">
        <v>146.28898546446837</v>
      </c>
      <c r="N333" s="164">
        <v>15.838115572881357</v>
      </c>
      <c r="O333" s="164">
        <v>-90.469955240458646</v>
      </c>
      <c r="P333" s="164">
        <v>470.72798414334346</v>
      </c>
      <c r="Q333" s="165">
        <v>7.0889779368241016E-4</v>
      </c>
      <c r="R333" s="165">
        <v>6368.324631446264</v>
      </c>
      <c r="S333" s="165">
        <v>4577.8121948170856</v>
      </c>
      <c r="T333" s="165">
        <v>1042.4882213878527</v>
      </c>
      <c r="U333" s="165">
        <v>91.496992586825314</v>
      </c>
      <c r="V333" s="165">
        <v>428.75567770231686</v>
      </c>
      <c r="W333" s="165">
        <v>640.66658851735167</v>
      </c>
      <c r="X333" s="165">
        <v>412.8950435651675</v>
      </c>
      <c r="Y333" s="165">
        <v>6.2180366425085612E-4</v>
      </c>
      <c r="Z333" s="165">
        <v>57.832940578175965</v>
      </c>
      <c r="AA333" s="165">
        <v>8.7094129431554033E-5</v>
      </c>
      <c r="AB333" s="167"/>
      <c r="AC333" s="167"/>
      <c r="AD333" s="167"/>
      <c r="AE333" s="167"/>
    </row>
    <row r="334" spans="1:31" s="163" customFormat="1" ht="15.75">
      <c r="A334" s="174">
        <v>92</v>
      </c>
      <c r="B334" s="174" t="s">
        <v>344</v>
      </c>
      <c r="C334" s="174">
        <v>32</v>
      </c>
      <c r="D334" s="174">
        <v>242819</v>
      </c>
      <c r="E334" s="164">
        <v>2883.9771470244623</v>
      </c>
      <c r="F334" s="164">
        <v>1425.5423641477807</v>
      </c>
      <c r="G334" s="164">
        <v>439.39890618114725</v>
      </c>
      <c r="H334" s="164">
        <v>343.24735190468124</v>
      </c>
      <c r="I334" s="164">
        <v>619.03254004553651</v>
      </c>
      <c r="J334" s="164">
        <v>118.90415199828162</v>
      </c>
      <c r="K334" s="164">
        <v>-109.11822202806462</v>
      </c>
      <c r="L334" s="164">
        <v>102.1854838377557</v>
      </c>
      <c r="M334" s="164">
        <v>108.52903874902705</v>
      </c>
      <c r="N334" s="164">
        <v>12.465414947847275</v>
      </c>
      <c r="O334" s="164">
        <v>-90.469955240458646</v>
      </c>
      <c r="P334" s="164">
        <v>85.739927519071728</v>
      </c>
      <c r="Q334" s="165">
        <v>3.5310221819162308E-4</v>
      </c>
      <c r="R334" s="165">
        <v>6188.868709532614</v>
      </c>
      <c r="S334" s="165">
        <v>4008.4840089531713</v>
      </c>
      <c r="T334" s="165">
        <v>514.79521646907961</v>
      </c>
      <c r="U334" s="165">
        <v>690.67300820788887</v>
      </c>
      <c r="V334" s="165">
        <v>396.56141504291776</v>
      </c>
      <c r="W334" s="165">
        <v>650.11342876793003</v>
      </c>
      <c r="X334" s="165">
        <v>71.758367908373614</v>
      </c>
      <c r="Y334" s="165">
        <v>2.9552204690890584E-4</v>
      </c>
      <c r="Z334" s="165">
        <v>13.981559610698106</v>
      </c>
      <c r="AA334" s="165">
        <v>5.7580171282717191E-5</v>
      </c>
      <c r="AB334" s="167"/>
      <c r="AC334" s="167"/>
      <c r="AD334" s="167"/>
      <c r="AE334" s="167"/>
    </row>
    <row r="335" spans="1:31" s="163" customFormat="1" ht="15.75">
      <c r="A335" s="174">
        <v>97</v>
      </c>
      <c r="B335" s="174" t="s">
        <v>345</v>
      </c>
      <c r="C335" s="174">
        <v>10</v>
      </c>
      <c r="D335" s="174">
        <v>2091</v>
      </c>
      <c r="E335" s="164">
        <v>2354.2695074922285</v>
      </c>
      <c r="F335" s="164">
        <v>1191.0986178861788</v>
      </c>
      <c r="G335" s="164">
        <v>662.54136776661881</v>
      </c>
      <c r="H335" s="164">
        <v>354.31575790377855</v>
      </c>
      <c r="I335" s="164">
        <v>280.48733830428768</v>
      </c>
      <c r="J335" s="164">
        <v>217.97321673830265</v>
      </c>
      <c r="K335" s="164">
        <v>-194.04742168025413</v>
      </c>
      <c r="L335" s="164">
        <v>-261.30224772835965</v>
      </c>
      <c r="M335" s="164">
        <v>181.78744619799139</v>
      </c>
      <c r="N335" s="164">
        <v>9.0323451848275536</v>
      </c>
      <c r="O335" s="164">
        <v>-90.469955240458646</v>
      </c>
      <c r="P335" s="164">
        <v>-2.8530421593159239</v>
      </c>
      <c r="Q335" s="165">
        <v>-1.3644391005815035E-3</v>
      </c>
      <c r="R335" s="165">
        <v>7844.3193830703003</v>
      </c>
      <c r="S335" s="165">
        <v>3009.9012147297944</v>
      </c>
      <c r="T335" s="165">
        <v>531.39538084224944</v>
      </c>
      <c r="U335" s="165">
        <v>3087.0069426723244</v>
      </c>
      <c r="V335" s="165">
        <v>726.97013366233944</v>
      </c>
      <c r="W335" s="165">
        <v>583.02656623625057</v>
      </c>
      <c r="X335" s="165">
        <v>93.98085507265921</v>
      </c>
      <c r="Y335" s="165">
        <v>4.4945411321214351E-2</v>
      </c>
      <c r="Z335" s="165">
        <v>-96.833897231975129</v>
      </c>
      <c r="AA335" s="165">
        <v>-4.6309850421795855E-2</v>
      </c>
      <c r="AB335" s="167"/>
      <c r="AC335" s="167"/>
      <c r="AD335" s="167"/>
      <c r="AE335" s="167"/>
    </row>
    <row r="336" spans="1:31" s="163" customFormat="1" ht="15.75">
      <c r="A336" s="174">
        <v>98</v>
      </c>
      <c r="B336" s="174" t="s">
        <v>346</v>
      </c>
      <c r="C336" s="174">
        <v>7</v>
      </c>
      <c r="D336" s="174">
        <v>22943</v>
      </c>
      <c r="E336" s="164">
        <v>2673.6471016950641</v>
      </c>
      <c r="F336" s="164">
        <v>1702.5260406224122</v>
      </c>
      <c r="G336" s="164">
        <v>259.32035915093928</v>
      </c>
      <c r="H336" s="164">
        <v>143.78046233962672</v>
      </c>
      <c r="I336" s="164">
        <v>633.95324595649402</v>
      </c>
      <c r="J336" s="164">
        <v>152.84214408792533</v>
      </c>
      <c r="K336" s="164">
        <v>195.80163379323088</v>
      </c>
      <c r="L336" s="164">
        <v>-200.56095541123653</v>
      </c>
      <c r="M336" s="164">
        <v>20.214168591727322</v>
      </c>
      <c r="N336" s="164">
        <v>10.914092245408732</v>
      </c>
      <c r="O336" s="164">
        <v>-90.469955240458646</v>
      </c>
      <c r="P336" s="164">
        <v>154.67413444100552</v>
      </c>
      <c r="Q336" s="165">
        <v>6.7416699839169033E-3</v>
      </c>
      <c r="R336" s="165">
        <v>6338.3134451680962</v>
      </c>
      <c r="S336" s="165">
        <v>4042.3604550407531</v>
      </c>
      <c r="T336" s="165">
        <v>215.63893741183747</v>
      </c>
      <c r="U336" s="165">
        <v>1778.2186820220431</v>
      </c>
      <c r="V336" s="165">
        <v>509.7492048770269</v>
      </c>
      <c r="W336" s="165">
        <v>78.973572331430063</v>
      </c>
      <c r="X336" s="165">
        <v>286.62740651499303</v>
      </c>
      <c r="Y336" s="165">
        <v>1.2493022120690103E-2</v>
      </c>
      <c r="Z336" s="165">
        <v>-131.95327207398751</v>
      </c>
      <c r="AA336" s="165">
        <v>-5.751352136773199E-3</v>
      </c>
      <c r="AB336" s="167"/>
      <c r="AC336" s="167"/>
      <c r="AD336" s="167"/>
      <c r="AE336" s="167"/>
    </row>
    <row r="337" spans="1:31" s="163" customFormat="1" ht="15.75">
      <c r="A337" s="174">
        <v>102</v>
      </c>
      <c r="B337" s="174" t="s">
        <v>347</v>
      </c>
      <c r="C337" s="174">
        <v>4</v>
      </c>
      <c r="D337" s="174">
        <v>9745</v>
      </c>
      <c r="E337" s="164">
        <v>2796.0497600967315</v>
      </c>
      <c r="F337" s="164">
        <v>1429.1383540277066</v>
      </c>
      <c r="G337" s="164">
        <v>296.74345818368391</v>
      </c>
      <c r="H337" s="164">
        <v>230.74351639999981</v>
      </c>
      <c r="I337" s="164">
        <v>533.53411699944434</v>
      </c>
      <c r="J337" s="164">
        <v>202.6103339576114</v>
      </c>
      <c r="K337" s="164">
        <v>31.704250402306172</v>
      </c>
      <c r="L337" s="164">
        <v>82.30487429451</v>
      </c>
      <c r="M337" s="164">
        <v>0.91637557721908669</v>
      </c>
      <c r="N337" s="164">
        <v>8.9704742334036869</v>
      </c>
      <c r="O337" s="164">
        <v>-90.469955240458646</v>
      </c>
      <c r="P337" s="164">
        <v>-69.853961261305258</v>
      </c>
      <c r="Q337" s="165">
        <v>-7.1681848395387642E-3</v>
      </c>
      <c r="R337" s="165">
        <v>7052.5038635197543</v>
      </c>
      <c r="S337" s="165">
        <v>3296.0281210877374</v>
      </c>
      <c r="T337" s="165">
        <v>346.06431139186458</v>
      </c>
      <c r="U337" s="165">
        <v>2297.4067528824157</v>
      </c>
      <c r="V337" s="165">
        <v>675.73284352349367</v>
      </c>
      <c r="W337" s="165">
        <v>379.96470805541304</v>
      </c>
      <c r="X337" s="165">
        <v>-57.307126578829298</v>
      </c>
      <c r="Y337" s="165">
        <v>-5.8806697361548791E-3</v>
      </c>
      <c r="Z337" s="165">
        <v>-12.546834682475961</v>
      </c>
      <c r="AA337" s="165">
        <v>-1.2875151033838851E-3</v>
      </c>
      <c r="AB337" s="167"/>
      <c r="AC337" s="167"/>
      <c r="AD337" s="167"/>
      <c r="AE337" s="167"/>
    </row>
    <row r="338" spans="1:31" s="163" customFormat="1" ht="15.75">
      <c r="A338" s="174">
        <v>103</v>
      </c>
      <c r="B338" s="174" t="s">
        <v>348</v>
      </c>
      <c r="C338" s="174">
        <v>5</v>
      </c>
      <c r="D338" s="174">
        <v>2161</v>
      </c>
      <c r="E338" s="164">
        <v>2568.3164396092702</v>
      </c>
      <c r="F338" s="164">
        <v>1503.2400971772329</v>
      </c>
      <c r="G338" s="164">
        <v>292.67468764460898</v>
      </c>
      <c r="H338" s="164">
        <v>178.25835075722989</v>
      </c>
      <c r="I338" s="164">
        <v>582.54523297165395</v>
      </c>
      <c r="J338" s="164">
        <v>221.82710480342459</v>
      </c>
      <c r="K338" s="164">
        <v>65.621351571518574</v>
      </c>
      <c r="L338" s="164">
        <v>-267.75381767700139</v>
      </c>
      <c r="M338" s="164">
        <v>-14.93690421101342</v>
      </c>
      <c r="N338" s="164">
        <v>8.2857039061775151</v>
      </c>
      <c r="O338" s="164">
        <v>-90.469955240458646</v>
      </c>
      <c r="P338" s="164">
        <v>-89.024587905897647</v>
      </c>
      <c r="Q338" s="165">
        <v>-4.1196014764413535E-2</v>
      </c>
      <c r="R338" s="165">
        <v>6639.6960897732533</v>
      </c>
      <c r="S338" s="165">
        <v>3245.0467838963441</v>
      </c>
      <c r="T338" s="165">
        <v>267.34815507323293</v>
      </c>
      <c r="U338" s="165">
        <v>2321.5274494845312</v>
      </c>
      <c r="V338" s="165">
        <v>739.82337115520545</v>
      </c>
      <c r="W338" s="165">
        <v>9.9839657565941682</v>
      </c>
      <c r="X338" s="165">
        <v>-55.966364407345601</v>
      </c>
      <c r="Y338" s="165">
        <v>-2.5898363908998426E-2</v>
      </c>
      <c r="Z338" s="165">
        <v>-33.058223498552046</v>
      </c>
      <c r="AA338" s="165">
        <v>-1.5297650855415106E-2</v>
      </c>
      <c r="AB338" s="167"/>
      <c r="AC338" s="167"/>
      <c r="AD338" s="167"/>
      <c r="AE338" s="167"/>
    </row>
    <row r="339" spans="1:31" s="163" customFormat="1" ht="15.75">
      <c r="A339" s="174">
        <v>105</v>
      </c>
      <c r="B339" s="174" t="s">
        <v>349</v>
      </c>
      <c r="C339" s="174">
        <v>18</v>
      </c>
      <c r="D339" s="174">
        <v>2094</v>
      </c>
      <c r="E339" s="164">
        <v>2916.737837143472</v>
      </c>
      <c r="F339" s="164">
        <v>1331.471957975167</v>
      </c>
      <c r="G339" s="164">
        <v>564.94412607449851</v>
      </c>
      <c r="H339" s="164">
        <v>341.71912089903333</v>
      </c>
      <c r="I339" s="164">
        <v>861.54733168061864</v>
      </c>
      <c r="J339" s="164">
        <v>236.81327109690989</v>
      </c>
      <c r="K339" s="164">
        <v>198.73956626131218</v>
      </c>
      <c r="L339" s="164">
        <v>-222.76265520534861</v>
      </c>
      <c r="M339" s="164">
        <v>0.61879178605539642</v>
      </c>
      <c r="N339" s="164">
        <v>8.1485900179786643</v>
      </c>
      <c r="O339" s="164">
        <v>-90.469955240458646</v>
      </c>
      <c r="P339" s="164">
        <v>314.0323082022947</v>
      </c>
      <c r="Q339" s="165">
        <v>0.14996767344904235</v>
      </c>
      <c r="R339" s="165">
        <v>9373.2557806950299</v>
      </c>
      <c r="S339" s="165">
        <v>2961.2862320916906</v>
      </c>
      <c r="T339" s="165">
        <v>512.50320749362288</v>
      </c>
      <c r="U339" s="165">
        <v>5269.6718058421848</v>
      </c>
      <c r="V339" s="165">
        <v>789.80426090158642</v>
      </c>
      <c r="W339" s="165">
        <v>342.80026265520536</v>
      </c>
      <c r="X339" s="165">
        <v>502.80998828926027</v>
      </c>
      <c r="Y339" s="165">
        <v>0.24011938313718256</v>
      </c>
      <c r="Z339" s="165">
        <v>-188.77768008696555</v>
      </c>
      <c r="AA339" s="165">
        <v>-9.015170968814018E-2</v>
      </c>
      <c r="AB339" s="167"/>
      <c r="AC339" s="167"/>
      <c r="AD339" s="167"/>
      <c r="AE339" s="167"/>
    </row>
    <row r="340" spans="1:31" s="163" customFormat="1" ht="15.75">
      <c r="A340" s="174">
        <v>106</v>
      </c>
      <c r="B340" s="174" t="s">
        <v>350</v>
      </c>
      <c r="C340" s="174">
        <v>35</v>
      </c>
      <c r="D340" s="174">
        <v>46797</v>
      </c>
      <c r="E340" s="164">
        <v>2295.3477350677085</v>
      </c>
      <c r="F340" s="164">
        <v>1714.1134818471269</v>
      </c>
      <c r="G340" s="164">
        <v>313.14956086928652</v>
      </c>
      <c r="H340" s="164">
        <v>306.89136208958899</v>
      </c>
      <c r="I340" s="164">
        <v>217.00651572304037</v>
      </c>
      <c r="J340" s="164">
        <v>138.06441045537593</v>
      </c>
      <c r="K340" s="164">
        <v>-28.902452627202898</v>
      </c>
      <c r="L340" s="164">
        <v>-38.874970617774643</v>
      </c>
      <c r="M340" s="164">
        <v>-1.1361743274141505</v>
      </c>
      <c r="N340" s="164">
        <v>12.505254607542399</v>
      </c>
      <c r="O340" s="164">
        <v>-90.469955240458646</v>
      </c>
      <c r="P340" s="164">
        <v>246.99929771140205</v>
      </c>
      <c r="Q340" s="165">
        <v>5.2781011114259903E-3</v>
      </c>
      <c r="R340" s="165">
        <v>6327.8177423766474</v>
      </c>
      <c r="S340" s="165">
        <v>4324.0284830224155</v>
      </c>
      <c r="T340" s="165">
        <v>460.26926151865246</v>
      </c>
      <c r="U340" s="165">
        <v>1086.7774955729647</v>
      </c>
      <c r="V340" s="165">
        <v>460.46346622144324</v>
      </c>
      <c r="W340" s="165">
        <v>273.13841592409767</v>
      </c>
      <c r="X340" s="165">
        <v>276.85937988292557</v>
      </c>
      <c r="Y340" s="165">
        <v>5.9161779576238985E-3</v>
      </c>
      <c r="Z340" s="165">
        <v>-29.860082171523491</v>
      </c>
      <c r="AA340" s="165">
        <v>-6.3807684619790776E-4</v>
      </c>
      <c r="AB340" s="167"/>
      <c r="AC340" s="167"/>
      <c r="AD340" s="167"/>
      <c r="AE340" s="167"/>
    </row>
    <row r="341" spans="1:31" s="163" customFormat="1" ht="15.75">
      <c r="A341" s="174">
        <v>108</v>
      </c>
      <c r="B341" s="174" t="s">
        <v>351</v>
      </c>
      <c r="C341" s="174">
        <v>6</v>
      </c>
      <c r="D341" s="174">
        <v>10257</v>
      </c>
      <c r="E341" s="164">
        <v>2773.447320063357</v>
      </c>
      <c r="F341" s="164">
        <v>1677.9631646680316</v>
      </c>
      <c r="G341" s="164">
        <v>218.991907965292</v>
      </c>
      <c r="H341" s="164">
        <v>198.11150323397609</v>
      </c>
      <c r="I341" s="164">
        <v>718.17957378773781</v>
      </c>
      <c r="J341" s="164">
        <v>173.09688228830379</v>
      </c>
      <c r="K341" s="164">
        <v>85.144259175531388</v>
      </c>
      <c r="L341" s="164">
        <v>-105.63468850541094</v>
      </c>
      <c r="M341" s="164">
        <v>-35.342329141074387</v>
      </c>
      <c r="N341" s="164">
        <v>9.4862511035788124</v>
      </c>
      <c r="O341" s="164">
        <v>-90.469955240458646</v>
      </c>
      <c r="P341" s="164">
        <v>76.079249272150761</v>
      </c>
      <c r="Q341" s="165">
        <v>7.4173003092669167E-3</v>
      </c>
      <c r="R341" s="165">
        <v>6574.559130350005</v>
      </c>
      <c r="S341" s="165">
        <v>3675.1332260894997</v>
      </c>
      <c r="T341" s="165">
        <v>297.12349891826972</v>
      </c>
      <c r="U341" s="165">
        <v>2042.9572424609057</v>
      </c>
      <c r="V341" s="165">
        <v>577.30149390207305</v>
      </c>
      <c r="W341" s="165">
        <v>78.014890318806664</v>
      </c>
      <c r="X341" s="165">
        <v>95.971221339550652</v>
      </c>
      <c r="Y341" s="165">
        <v>9.3566560728819987E-3</v>
      </c>
      <c r="Z341" s="165">
        <v>-19.89197206739988</v>
      </c>
      <c r="AA341" s="165">
        <v>-1.9393557636150805E-3</v>
      </c>
      <c r="AB341" s="167"/>
      <c r="AC341" s="167"/>
      <c r="AD341" s="167"/>
      <c r="AE341" s="167"/>
    </row>
    <row r="342" spans="1:31" s="163" customFormat="1" ht="15.75">
      <c r="A342" s="174">
        <v>109</v>
      </c>
      <c r="B342" s="174" t="s">
        <v>352</v>
      </c>
      <c r="C342" s="174">
        <v>5</v>
      </c>
      <c r="D342" s="174">
        <v>68043</v>
      </c>
      <c r="E342" s="164">
        <v>2372.8622521603029</v>
      </c>
      <c r="F342" s="164">
        <v>1702.7990425172318</v>
      </c>
      <c r="G342" s="164">
        <v>424.19815410843142</v>
      </c>
      <c r="H342" s="164">
        <v>227.83992953273594</v>
      </c>
      <c r="I342" s="164">
        <v>234.72225764966046</v>
      </c>
      <c r="J342" s="164">
        <v>150.68852497032782</v>
      </c>
      <c r="K342" s="164">
        <v>11.683036566095808</v>
      </c>
      <c r="L342" s="164">
        <v>-201.48969034287143</v>
      </c>
      <c r="M342" s="164">
        <v>-35.370733653718972</v>
      </c>
      <c r="N342" s="164">
        <v>11.099311804355681</v>
      </c>
      <c r="O342" s="164">
        <v>-90.469955240458646</v>
      </c>
      <c r="P342" s="164">
        <v>62.837625751486271</v>
      </c>
      <c r="Q342" s="165">
        <v>9.2349875448593198E-4</v>
      </c>
      <c r="R342" s="165">
        <v>6421.9501393236633</v>
      </c>
      <c r="S342" s="165">
        <v>4041.5503556574522</v>
      </c>
      <c r="T342" s="165">
        <v>341.70957239220303</v>
      </c>
      <c r="U342" s="165">
        <v>1458.2533665117135</v>
      </c>
      <c r="V342" s="165">
        <v>502.5665940902287</v>
      </c>
      <c r="W342" s="165">
        <v>187.33773011184104</v>
      </c>
      <c r="X342" s="165">
        <v>109.46747943977479</v>
      </c>
      <c r="Y342" s="165">
        <v>1.6087985456222505E-3</v>
      </c>
      <c r="Z342" s="165">
        <v>-46.62985368828852</v>
      </c>
      <c r="AA342" s="165">
        <v>-6.8529979113631846E-4</v>
      </c>
      <c r="AB342" s="167"/>
      <c r="AC342" s="167"/>
      <c r="AD342" s="167"/>
      <c r="AE342" s="167"/>
    </row>
    <row r="343" spans="1:31" s="163" customFormat="1" ht="15.75">
      <c r="A343" s="174">
        <v>111</v>
      </c>
      <c r="B343" s="174" t="s">
        <v>353</v>
      </c>
      <c r="C343" s="174">
        <v>7</v>
      </c>
      <c r="D343" s="174">
        <v>18131</v>
      </c>
      <c r="E343" s="164">
        <v>2399.0278262303459</v>
      </c>
      <c r="F343" s="164">
        <v>1462.2994594892725</v>
      </c>
      <c r="G343" s="164">
        <v>349.75958303458168</v>
      </c>
      <c r="H343" s="164">
        <v>158.27331999510218</v>
      </c>
      <c r="I343" s="164">
        <v>154.51334760758402</v>
      </c>
      <c r="J343" s="164">
        <v>172.90603796287527</v>
      </c>
      <c r="K343" s="164">
        <v>180.9441688204605</v>
      </c>
      <c r="L343" s="164">
        <v>-150.07291379405439</v>
      </c>
      <c r="M343" s="164">
        <v>-146.75340411450003</v>
      </c>
      <c r="N343" s="164">
        <v>9.8925541926446456</v>
      </c>
      <c r="O343" s="164">
        <v>-90.469955240458646</v>
      </c>
      <c r="P343" s="164">
        <v>-297.73562827683776</v>
      </c>
      <c r="Q343" s="165">
        <v>-1.6421357248736293E-2</v>
      </c>
      <c r="R343" s="165">
        <v>7069.6504821291919</v>
      </c>
      <c r="S343" s="165">
        <v>3569.1608278638796</v>
      </c>
      <c r="T343" s="165">
        <v>237.37502292744517</v>
      </c>
      <c r="U343" s="165">
        <v>2545.6216744258418</v>
      </c>
      <c r="V343" s="165">
        <v>576.6650022869951</v>
      </c>
      <c r="W343" s="165">
        <v>52.933265126027237</v>
      </c>
      <c r="X343" s="165">
        <v>-87.894689499003746</v>
      </c>
      <c r="Y343" s="165">
        <v>-4.8477574043904771E-3</v>
      </c>
      <c r="Z343" s="165">
        <v>-209.84093877783403</v>
      </c>
      <c r="AA343" s="165">
        <v>-1.1573599844345818E-2</v>
      </c>
      <c r="AB343" s="167"/>
      <c r="AC343" s="167"/>
      <c r="AD343" s="167"/>
      <c r="AE343" s="167"/>
    </row>
    <row r="344" spans="1:31" s="163" customFormat="1" ht="15.75">
      <c r="A344" s="174">
        <v>139</v>
      </c>
      <c r="B344" s="174" t="s">
        <v>354</v>
      </c>
      <c r="C344" s="174">
        <v>17</v>
      </c>
      <c r="D344" s="174">
        <v>9853</v>
      </c>
      <c r="E344" s="164">
        <v>3264.1230451871111</v>
      </c>
      <c r="F344" s="164">
        <v>1458.493776514767</v>
      </c>
      <c r="G344" s="164">
        <v>479.86044859433673</v>
      </c>
      <c r="H344" s="164">
        <v>136.08092028523399</v>
      </c>
      <c r="I344" s="164">
        <v>1399.7772498289919</v>
      </c>
      <c r="J344" s="164">
        <v>153.46844368746304</v>
      </c>
      <c r="K344" s="164">
        <v>-92.499370038023201</v>
      </c>
      <c r="L344" s="164">
        <v>-15.4821881660408</v>
      </c>
      <c r="M344" s="164">
        <v>-29.955278595351668</v>
      </c>
      <c r="N344" s="164">
        <v>8.5428221674444238</v>
      </c>
      <c r="O344" s="164">
        <v>-90.469955240458646</v>
      </c>
      <c r="P344" s="164">
        <v>143.69382385125178</v>
      </c>
      <c r="Q344" s="165">
        <v>1.4583763711686976E-2</v>
      </c>
      <c r="R344" s="165">
        <v>7271.6926325342538</v>
      </c>
      <c r="S344" s="165">
        <v>3278.1954247437329</v>
      </c>
      <c r="T344" s="165">
        <v>204.09132489098511</v>
      </c>
      <c r="U344" s="165">
        <v>2859.7369554119991</v>
      </c>
      <c r="V344" s="165">
        <v>511.83799867656614</v>
      </c>
      <c r="W344" s="165">
        <v>434.42298183294423</v>
      </c>
      <c r="X344" s="165">
        <v>16.592053021974372</v>
      </c>
      <c r="Y344" s="165">
        <v>1.6839595069495963E-3</v>
      </c>
      <c r="Z344" s="165">
        <v>127.10177082927741</v>
      </c>
      <c r="AA344" s="165">
        <v>1.2899804204737381E-2</v>
      </c>
      <c r="AB344" s="167"/>
      <c r="AC344" s="167"/>
      <c r="AD344" s="167"/>
      <c r="AE344" s="167"/>
    </row>
    <row r="345" spans="1:31" s="163" customFormat="1" ht="15.75">
      <c r="A345" s="174">
        <v>140</v>
      </c>
      <c r="B345" s="174" t="s">
        <v>355</v>
      </c>
      <c r="C345" s="174">
        <v>11</v>
      </c>
      <c r="D345" s="174">
        <v>20801</v>
      </c>
      <c r="E345" s="164">
        <v>2712.7889210308635</v>
      </c>
      <c r="F345" s="164">
        <v>1388.0643685399741</v>
      </c>
      <c r="G345" s="164">
        <v>289.88034229123599</v>
      </c>
      <c r="H345" s="164">
        <v>228.00972542905322</v>
      </c>
      <c r="I345" s="164">
        <v>529.52018173595013</v>
      </c>
      <c r="J345" s="164">
        <v>174.86143135318665</v>
      </c>
      <c r="K345" s="164">
        <v>273.3072834006482</v>
      </c>
      <c r="L345" s="164">
        <v>-66.143021970097593</v>
      </c>
      <c r="M345" s="164">
        <v>24.931656651122545</v>
      </c>
      <c r="N345" s="164">
        <v>9.4282069044444636</v>
      </c>
      <c r="O345" s="164">
        <v>-90.469955240458646</v>
      </c>
      <c r="P345" s="164">
        <v>48.601298064195468</v>
      </c>
      <c r="Q345" s="165">
        <v>2.3364885372912586E-3</v>
      </c>
      <c r="R345" s="165">
        <v>6972.2775116580942</v>
      </c>
      <c r="S345" s="165">
        <v>3357.465864141147</v>
      </c>
      <c r="T345" s="165">
        <v>341.96422873467782</v>
      </c>
      <c r="U345" s="165">
        <v>2646.3825219016289</v>
      </c>
      <c r="V345" s="165">
        <v>583.18650348603364</v>
      </c>
      <c r="W345" s="165">
        <v>248.66897697226094</v>
      </c>
      <c r="X345" s="165">
        <v>205.3905835776531</v>
      </c>
      <c r="Y345" s="165">
        <v>9.8740725723596504E-3</v>
      </c>
      <c r="Z345" s="165">
        <v>-156.78928551345763</v>
      </c>
      <c r="AA345" s="165">
        <v>-7.5375840350683926E-3</v>
      </c>
      <c r="AB345" s="167"/>
      <c r="AC345" s="167"/>
      <c r="AD345" s="167"/>
      <c r="AE345" s="167"/>
    </row>
    <row r="346" spans="1:31" s="163" customFormat="1" ht="15.75">
      <c r="A346" s="174">
        <v>142</v>
      </c>
      <c r="B346" s="174" t="s">
        <v>356</v>
      </c>
      <c r="C346" s="174">
        <v>7</v>
      </c>
      <c r="D346" s="174">
        <v>6504</v>
      </c>
      <c r="E346" s="164">
        <v>2453.9668162099315</v>
      </c>
      <c r="F346" s="164">
        <v>1481.2230888683887</v>
      </c>
      <c r="G346" s="164">
        <v>488.28213407134069</v>
      </c>
      <c r="H346" s="164">
        <v>176.77323843877377</v>
      </c>
      <c r="I346" s="164">
        <v>500.71325022710869</v>
      </c>
      <c r="J346" s="164">
        <v>183.72254667661807</v>
      </c>
      <c r="K346" s="164">
        <v>46.354431271596475</v>
      </c>
      <c r="L346" s="164">
        <v>-111.11316113161132</v>
      </c>
      <c r="M346" s="164">
        <v>10.561795817958179</v>
      </c>
      <c r="N346" s="164">
        <v>9.0607509484521227</v>
      </c>
      <c r="O346" s="164">
        <v>-90.469955240458646</v>
      </c>
      <c r="P346" s="164">
        <v>241.14130373823548</v>
      </c>
      <c r="Q346" s="165">
        <v>3.7075846208215787E-2</v>
      </c>
      <c r="R346" s="165">
        <v>6813.9745423112508</v>
      </c>
      <c r="S346" s="165">
        <v>3395.034569495695</v>
      </c>
      <c r="T346" s="165">
        <v>265.12081460514742</v>
      </c>
      <c r="U346" s="165">
        <v>2449.7525928075975</v>
      </c>
      <c r="V346" s="165">
        <v>612.73952053769415</v>
      </c>
      <c r="W346" s="165">
        <v>387.73076875768754</v>
      </c>
      <c r="X346" s="165">
        <v>296.40372389257135</v>
      </c>
      <c r="Y346" s="165">
        <v>4.5572528273765581E-2</v>
      </c>
      <c r="Z346" s="165">
        <v>-55.262420154335885</v>
      </c>
      <c r="AA346" s="165">
        <v>-8.4966820655497984E-3</v>
      </c>
      <c r="AB346" s="167"/>
      <c r="AC346" s="167"/>
      <c r="AD346" s="167"/>
      <c r="AE346" s="167"/>
    </row>
    <row r="347" spans="1:31" s="163" customFormat="1" ht="15.75">
      <c r="A347" s="174">
        <v>143</v>
      </c>
      <c r="B347" s="174" t="s">
        <v>357</v>
      </c>
      <c r="C347" s="174">
        <v>6</v>
      </c>
      <c r="D347" s="174">
        <v>6804</v>
      </c>
      <c r="E347" s="164">
        <v>2526.1023348315862</v>
      </c>
      <c r="F347" s="164">
        <v>1506.4592680776013</v>
      </c>
      <c r="G347" s="164">
        <v>405.31848912404467</v>
      </c>
      <c r="H347" s="164">
        <v>229.09485859729966</v>
      </c>
      <c r="I347" s="164">
        <v>468.67225938417937</v>
      </c>
      <c r="J347" s="164">
        <v>197.38314614390686</v>
      </c>
      <c r="K347" s="164">
        <v>-83.797977032911703</v>
      </c>
      <c r="L347" s="164">
        <v>-118.47927689594356</v>
      </c>
      <c r="M347" s="164">
        <v>6.9063242210464431</v>
      </c>
      <c r="N347" s="164">
        <v>8.5751693950228507</v>
      </c>
      <c r="O347" s="164">
        <v>-90.469955240458646</v>
      </c>
      <c r="P347" s="164">
        <v>3.5599709422016041</v>
      </c>
      <c r="Q347" s="165">
        <v>5.2321736363927166E-4</v>
      </c>
      <c r="R347" s="165">
        <v>7104.0763639035858</v>
      </c>
      <c r="S347" s="165">
        <v>3286.8222751322755</v>
      </c>
      <c r="T347" s="165">
        <v>343.59168881891566</v>
      </c>
      <c r="U347" s="165">
        <v>2518.975711828321</v>
      </c>
      <c r="V347" s="165">
        <v>658.2994657880572</v>
      </c>
      <c r="W347" s="165">
        <v>293.74553644914755</v>
      </c>
      <c r="X347" s="165">
        <v>-2.6416858868681108</v>
      </c>
      <c r="Y347" s="165">
        <v>-3.8825483346092163E-4</v>
      </c>
      <c r="Z347" s="165">
        <v>6.2016568290697149</v>
      </c>
      <c r="AA347" s="165">
        <v>9.1147219710019324E-4</v>
      </c>
      <c r="AB347" s="167"/>
      <c r="AC347" s="167"/>
      <c r="AD347" s="167"/>
      <c r="AE347" s="167"/>
    </row>
    <row r="348" spans="1:31" s="163" customFormat="1" ht="15.75">
      <c r="A348" s="174">
        <v>145</v>
      </c>
      <c r="B348" s="174" t="s">
        <v>358</v>
      </c>
      <c r="C348" s="174">
        <v>14</v>
      </c>
      <c r="D348" s="174">
        <v>12369</v>
      </c>
      <c r="E348" s="164">
        <v>3046.2854715952135</v>
      </c>
      <c r="F348" s="164">
        <v>1474.2986902740722</v>
      </c>
      <c r="G348" s="164">
        <v>241.48564960789071</v>
      </c>
      <c r="H348" s="164">
        <v>157.39444839055565</v>
      </c>
      <c r="I348" s="164">
        <v>930.55165746233399</v>
      </c>
      <c r="J348" s="164">
        <v>171.63053234792676</v>
      </c>
      <c r="K348" s="164">
        <v>74.151466063482403</v>
      </c>
      <c r="L348" s="164">
        <v>-22.551863529792222</v>
      </c>
      <c r="M348" s="164">
        <v>-11.757329614358477</v>
      </c>
      <c r="N348" s="164">
        <v>9.0968733084136133</v>
      </c>
      <c r="O348" s="164">
        <v>-90.469955240458646</v>
      </c>
      <c r="P348" s="164">
        <v>-112.45530252514756</v>
      </c>
      <c r="Q348" s="165">
        <v>-9.0917052732757339E-3</v>
      </c>
      <c r="R348" s="165">
        <v>6877.6879230333898</v>
      </c>
      <c r="S348" s="165">
        <v>3405.7772633195891</v>
      </c>
      <c r="T348" s="165">
        <v>236.05690963275993</v>
      </c>
      <c r="U348" s="165">
        <v>2305.0295107526231</v>
      </c>
      <c r="V348" s="165">
        <v>572.41101869551812</v>
      </c>
      <c r="W348" s="165">
        <v>207.17645646373998</v>
      </c>
      <c r="X348" s="165">
        <v>-151.23676416916024</v>
      </c>
      <c r="Y348" s="165">
        <v>-1.2227080941802913E-2</v>
      </c>
      <c r="Z348" s="165">
        <v>38.78146164401268</v>
      </c>
      <c r="AA348" s="165">
        <v>3.1353756685271791E-3</v>
      </c>
      <c r="AB348" s="167"/>
      <c r="AC348" s="167"/>
      <c r="AD348" s="167"/>
      <c r="AE348" s="167"/>
    </row>
    <row r="349" spans="1:31" s="163" customFormat="1" ht="15.75">
      <c r="A349" s="174">
        <v>146</v>
      </c>
      <c r="B349" s="174" t="s">
        <v>359</v>
      </c>
      <c r="C349" s="174">
        <v>12</v>
      </c>
      <c r="D349" s="174">
        <v>4492</v>
      </c>
      <c r="E349" s="164">
        <v>2944.4283353661053</v>
      </c>
      <c r="F349" s="164">
        <v>1264.0551536064113</v>
      </c>
      <c r="G349" s="164">
        <v>340.68254674977737</v>
      </c>
      <c r="H349" s="164">
        <v>537.56537753056443</v>
      </c>
      <c r="I349" s="164">
        <v>618.64141669611774</v>
      </c>
      <c r="J349" s="164">
        <v>228.10875319951285</v>
      </c>
      <c r="K349" s="164">
        <v>67.622986119033015</v>
      </c>
      <c r="L349" s="164">
        <v>-10.722617987533393</v>
      </c>
      <c r="M349" s="164">
        <v>23.745440783615319</v>
      </c>
      <c r="N349" s="164">
        <v>8.7739936947528818</v>
      </c>
      <c r="O349" s="164">
        <v>-90.469955240458646</v>
      </c>
      <c r="P349" s="164">
        <v>43.574759785687583</v>
      </c>
      <c r="Q349" s="165">
        <v>9.70052533074078E-3</v>
      </c>
      <c r="R349" s="165">
        <v>9291.2230379892953</v>
      </c>
      <c r="S349" s="165">
        <v>2934.1853450578806</v>
      </c>
      <c r="T349" s="165">
        <v>806.22933682232247</v>
      </c>
      <c r="U349" s="165">
        <v>4463.3239573018172</v>
      </c>
      <c r="V349" s="165">
        <v>760.7735174275648</v>
      </c>
      <c r="W349" s="165">
        <v>353.7053695458593</v>
      </c>
      <c r="X349" s="165">
        <v>26.994488166149239</v>
      </c>
      <c r="Y349" s="165">
        <v>6.0094586300421284E-3</v>
      </c>
      <c r="Z349" s="165">
        <v>16.580271619538347</v>
      </c>
      <c r="AA349" s="165">
        <v>3.6910667006986525E-3</v>
      </c>
      <c r="AB349" s="167"/>
      <c r="AC349" s="167"/>
      <c r="AD349" s="167"/>
      <c r="AE349" s="167"/>
    </row>
    <row r="350" spans="1:31" s="163" customFormat="1" ht="15.75">
      <c r="A350" s="174">
        <v>148</v>
      </c>
      <c r="B350" s="174" t="s">
        <v>360</v>
      </c>
      <c r="C350" s="174">
        <v>19</v>
      </c>
      <c r="D350" s="174">
        <v>7047</v>
      </c>
      <c r="E350" s="164">
        <v>3477.2922065235543</v>
      </c>
      <c r="F350" s="164">
        <v>1221.1815623669647</v>
      </c>
      <c r="G350" s="164">
        <v>695.85383851284234</v>
      </c>
      <c r="H350" s="164">
        <v>356.23444179206018</v>
      </c>
      <c r="I350" s="164">
        <v>1086.0343295543489</v>
      </c>
      <c r="J350" s="164">
        <v>163.74625224344712</v>
      </c>
      <c r="K350" s="164">
        <v>114.0149976534324</v>
      </c>
      <c r="L350" s="164">
        <v>-99.745139775791117</v>
      </c>
      <c r="M350" s="164">
        <v>202.974775081595</v>
      </c>
      <c r="N350" s="164">
        <v>10.540229100978783</v>
      </c>
      <c r="O350" s="164">
        <v>-90.469955240458646</v>
      </c>
      <c r="P350" s="164">
        <v>183.07312476586503</v>
      </c>
      <c r="Q350" s="165">
        <v>2.5978873955706687E-2</v>
      </c>
      <c r="R350" s="165">
        <v>8213.5412076060729</v>
      </c>
      <c r="S350" s="165">
        <v>3372.2231687242802</v>
      </c>
      <c r="T350" s="165">
        <v>534.27298290421072</v>
      </c>
      <c r="U350" s="165">
        <v>3500.6774596261644</v>
      </c>
      <c r="V350" s="165">
        <v>546.11587910382127</v>
      </c>
      <c r="W350" s="165">
        <v>799.08347381864621</v>
      </c>
      <c r="X350" s="165">
        <v>538.83175657105005</v>
      </c>
      <c r="Y350" s="165">
        <v>7.646257365844332E-2</v>
      </c>
      <c r="Z350" s="165">
        <v>-355.75863180518502</v>
      </c>
      <c r="AA350" s="165">
        <v>-5.0483699702736626E-2</v>
      </c>
      <c r="AB350" s="167"/>
      <c r="AC350" s="167"/>
      <c r="AD350" s="167"/>
      <c r="AE350" s="167"/>
    </row>
    <row r="351" spans="1:31" s="163" customFormat="1" ht="15.75">
      <c r="A351" s="174">
        <v>149</v>
      </c>
      <c r="B351" s="174" t="s">
        <v>361</v>
      </c>
      <c r="C351" s="174">
        <v>33</v>
      </c>
      <c r="D351" s="174">
        <v>5384</v>
      </c>
      <c r="E351" s="164">
        <v>3050.3724440754809</v>
      </c>
      <c r="F351" s="164">
        <v>1853.1207002228825</v>
      </c>
      <c r="G351" s="164">
        <v>554.87369985141163</v>
      </c>
      <c r="H351" s="164">
        <v>220.28523743173298</v>
      </c>
      <c r="I351" s="164">
        <v>451.85468498366407</v>
      </c>
      <c r="J351" s="164">
        <v>160.29422453632239</v>
      </c>
      <c r="K351" s="164">
        <v>121.29171801184258</v>
      </c>
      <c r="L351" s="164">
        <v>-207.09602526002971</v>
      </c>
      <c r="M351" s="164">
        <v>-18.302498142644872</v>
      </c>
      <c r="N351" s="164">
        <v>12.537921310264455</v>
      </c>
      <c r="O351" s="164">
        <v>-90.469955240458646</v>
      </c>
      <c r="P351" s="164">
        <v>8.0172636295069584</v>
      </c>
      <c r="Q351" s="165">
        <v>1.4890905701164484E-3</v>
      </c>
      <c r="R351" s="165">
        <v>6857.2794780832101</v>
      </c>
      <c r="S351" s="165">
        <v>4513.5380144873707</v>
      </c>
      <c r="T351" s="165">
        <v>330.37920280912448</v>
      </c>
      <c r="U351" s="165">
        <v>1247.6219742478133</v>
      </c>
      <c r="V351" s="165">
        <v>534.60290021032949</v>
      </c>
      <c r="W351" s="165">
        <v>329.47517644873699</v>
      </c>
      <c r="X351" s="165">
        <v>98.337790120164698</v>
      </c>
      <c r="Y351" s="165">
        <v>1.82648198588716E-2</v>
      </c>
      <c r="Z351" s="165">
        <v>-90.320526490657741</v>
      </c>
      <c r="AA351" s="165">
        <v>-1.6775729288755151E-2</v>
      </c>
      <c r="AB351" s="167"/>
      <c r="AC351" s="167"/>
      <c r="AD351" s="167"/>
      <c r="AE351" s="167"/>
    </row>
    <row r="352" spans="1:31" s="163" customFormat="1" ht="15.75">
      <c r="A352" s="174">
        <v>151</v>
      </c>
      <c r="B352" s="174" t="s">
        <v>362</v>
      </c>
      <c r="C352" s="174">
        <v>14</v>
      </c>
      <c r="D352" s="174">
        <v>1852</v>
      </c>
      <c r="E352" s="164">
        <v>2421.4295482066304</v>
      </c>
      <c r="F352" s="164">
        <v>1492.1798596112312</v>
      </c>
      <c r="G352" s="164">
        <v>546.69762419006474</v>
      </c>
      <c r="H352" s="164">
        <v>356.49148634354555</v>
      </c>
      <c r="I352" s="164">
        <v>647.16638460473098</v>
      </c>
      <c r="J352" s="164">
        <v>265.07237075552229</v>
      </c>
      <c r="K352" s="164">
        <v>-115.28324875067395</v>
      </c>
      <c r="L352" s="164">
        <v>-274.78833693304534</v>
      </c>
      <c r="M352" s="164">
        <v>35.001560475161988</v>
      </c>
      <c r="N352" s="164">
        <v>8.2196804632189835</v>
      </c>
      <c r="O352" s="164">
        <v>-90.469955240458646</v>
      </c>
      <c r="P352" s="164">
        <v>448.85787731266657</v>
      </c>
      <c r="Q352" s="165">
        <v>0.24236386463966877</v>
      </c>
      <c r="R352" s="165">
        <v>8440.9276943844488</v>
      </c>
      <c r="S352" s="165">
        <v>3130.3201079913606</v>
      </c>
      <c r="T352" s="165">
        <v>534.65849295924784</v>
      </c>
      <c r="U352" s="165">
        <v>3872.80536906015</v>
      </c>
      <c r="V352" s="165">
        <v>884.05217706030999</v>
      </c>
      <c r="W352" s="165">
        <v>306.91084773218142</v>
      </c>
      <c r="X352" s="165">
        <v>287.81930041880111</v>
      </c>
      <c r="Y352" s="165">
        <v>0.15540998942699843</v>
      </c>
      <c r="Z352" s="165">
        <v>161.03857689386547</v>
      </c>
      <c r="AA352" s="165">
        <v>8.695387521267034E-2</v>
      </c>
      <c r="AB352" s="167"/>
      <c r="AC352" s="167"/>
      <c r="AD352" s="167"/>
      <c r="AE352" s="167"/>
    </row>
    <row r="353" spans="1:31" s="163" customFormat="1" ht="15.75">
      <c r="A353" s="174">
        <v>152</v>
      </c>
      <c r="B353" s="174" t="s">
        <v>363</v>
      </c>
      <c r="C353" s="174">
        <v>14</v>
      </c>
      <c r="D353" s="174">
        <v>4406</v>
      </c>
      <c r="E353" s="164">
        <v>2676.0316260147983</v>
      </c>
      <c r="F353" s="164">
        <v>1515.2743349977304</v>
      </c>
      <c r="G353" s="164">
        <v>218.2566954153427</v>
      </c>
      <c r="H353" s="164">
        <v>185.25799855624931</v>
      </c>
      <c r="I353" s="164">
        <v>810.93477149085561</v>
      </c>
      <c r="J353" s="164">
        <v>210.08831526963743</v>
      </c>
      <c r="K353" s="164">
        <v>51.00278048888881</v>
      </c>
      <c r="L353" s="164">
        <v>-8.8143440762596459</v>
      </c>
      <c r="M353" s="164">
        <v>24.333769859282796</v>
      </c>
      <c r="N353" s="164">
        <v>8.9466852172067988</v>
      </c>
      <c r="O353" s="164">
        <v>-90.469955240458646</v>
      </c>
      <c r="P353" s="164">
        <v>248.7794259636774</v>
      </c>
      <c r="Q353" s="165">
        <v>5.6463782560979892E-2</v>
      </c>
      <c r="R353" s="165">
        <v>7104.3053290966864</v>
      </c>
      <c r="S353" s="165">
        <v>3399.6401429868365</v>
      </c>
      <c r="T353" s="165">
        <v>277.84608079329558</v>
      </c>
      <c r="U353" s="165">
        <v>2685.7889092661144</v>
      </c>
      <c r="V353" s="165">
        <v>700.67292173711553</v>
      </c>
      <c r="W353" s="165">
        <v>233.77612119836587</v>
      </c>
      <c r="X353" s="165">
        <v>193.41884688504169</v>
      </c>
      <c r="Y353" s="165">
        <v>4.3898966610313596E-2</v>
      </c>
      <c r="Z353" s="165">
        <v>55.360579078635723</v>
      </c>
      <c r="AA353" s="165">
        <v>1.2564815950666301E-2</v>
      </c>
      <c r="AB353" s="167"/>
      <c r="AC353" s="167"/>
      <c r="AD353" s="167"/>
      <c r="AE353" s="167"/>
    </row>
    <row r="354" spans="1:31" s="163" customFormat="1" ht="15.75">
      <c r="A354" s="174">
        <v>153</v>
      </c>
      <c r="B354" s="174" t="s">
        <v>364</v>
      </c>
      <c r="C354" s="174">
        <v>9</v>
      </c>
      <c r="D354" s="174">
        <v>25208</v>
      </c>
      <c r="E354" s="164">
        <v>2804.0080180453228</v>
      </c>
      <c r="F354" s="164">
        <v>1449.2500967946683</v>
      </c>
      <c r="G354" s="164">
        <v>496.39642177086637</v>
      </c>
      <c r="H354" s="164">
        <v>127.1372149525299</v>
      </c>
      <c r="I354" s="164">
        <v>271.14487264445972</v>
      </c>
      <c r="J354" s="164">
        <v>153.28860152504581</v>
      </c>
      <c r="K354" s="164">
        <v>219.65291145783218</v>
      </c>
      <c r="L354" s="164">
        <v>-45.758370358616311</v>
      </c>
      <c r="M354" s="164">
        <v>-3.9386710568073631</v>
      </c>
      <c r="N354" s="164">
        <v>10.54429766602942</v>
      </c>
      <c r="O354" s="164">
        <v>-90.469955240458646</v>
      </c>
      <c r="P354" s="164">
        <v>-216.76059788977358</v>
      </c>
      <c r="Q354" s="165">
        <v>-8.5988812238088543E-3</v>
      </c>
      <c r="R354" s="165">
        <v>7273.3524139162173</v>
      </c>
      <c r="S354" s="165">
        <v>3715.6887500000003</v>
      </c>
      <c r="T354" s="165">
        <v>190.67774224501144</v>
      </c>
      <c r="U354" s="165">
        <v>2372.4737556393097</v>
      </c>
      <c r="V354" s="165">
        <v>511.2382007619097</v>
      </c>
      <c r="W354" s="165">
        <v>446.69938035544271</v>
      </c>
      <c r="X354" s="165">
        <v>-36.574584914543387</v>
      </c>
      <c r="Y354" s="165">
        <v>-1.4509118103198742E-3</v>
      </c>
      <c r="Z354" s="165">
        <v>-180.1860129752302</v>
      </c>
      <c r="AA354" s="165">
        <v>-7.1479694134889797E-3</v>
      </c>
      <c r="AB354" s="167"/>
      <c r="AC354" s="167"/>
      <c r="AD354" s="167"/>
      <c r="AE354" s="167"/>
    </row>
    <row r="355" spans="1:31" s="163" customFormat="1" ht="15.75">
      <c r="A355" s="174">
        <v>165</v>
      </c>
      <c r="B355" s="174" t="s">
        <v>365</v>
      </c>
      <c r="C355" s="174">
        <v>5</v>
      </c>
      <c r="D355" s="174">
        <v>16280</v>
      </c>
      <c r="E355" s="164">
        <v>2545.5213113385844</v>
      </c>
      <c r="F355" s="164">
        <v>1662.1005706388205</v>
      </c>
      <c r="G355" s="164">
        <v>245.96437346437347</v>
      </c>
      <c r="H355" s="164">
        <v>144.26535235577887</v>
      </c>
      <c r="I355" s="164">
        <v>536.28609242857749</v>
      </c>
      <c r="J355" s="164">
        <v>153.82400483092556</v>
      </c>
      <c r="K355" s="164">
        <v>42.661754359075232</v>
      </c>
      <c r="L355" s="164">
        <v>-131.21357493857494</v>
      </c>
      <c r="M355" s="164">
        <v>-4.8317733415233421</v>
      </c>
      <c r="N355" s="164">
        <v>10.560008807405149</v>
      </c>
      <c r="O355" s="164">
        <v>-90.469955240458646</v>
      </c>
      <c r="P355" s="164">
        <v>23.625542025814973</v>
      </c>
      <c r="Q355" s="165">
        <v>1.4512003701360548E-3</v>
      </c>
      <c r="R355" s="165">
        <v>6285.946829238329</v>
      </c>
      <c r="S355" s="165">
        <v>3923.4506375921378</v>
      </c>
      <c r="T355" s="165">
        <v>216.36616534074528</v>
      </c>
      <c r="U355" s="165">
        <v>1544.2727912825051</v>
      </c>
      <c r="V355" s="165">
        <v>513.02384313881691</v>
      </c>
      <c r="W355" s="165">
        <v>109.91902518427518</v>
      </c>
      <c r="X355" s="165">
        <v>21.085633300151446</v>
      </c>
      <c r="Y355" s="165">
        <v>1.2951863206481233E-3</v>
      </c>
      <c r="Z355" s="165">
        <v>2.5399087256635253</v>
      </c>
      <c r="AA355" s="165">
        <v>1.5601404948793152E-4</v>
      </c>
      <c r="AB355" s="167"/>
      <c r="AC355" s="167"/>
      <c r="AD355" s="167"/>
      <c r="AE355" s="167"/>
    </row>
    <row r="356" spans="1:31" s="163" customFormat="1" ht="15.75">
      <c r="A356" s="174">
        <v>167</v>
      </c>
      <c r="B356" s="174" t="s">
        <v>366</v>
      </c>
      <c r="C356" s="174">
        <v>12</v>
      </c>
      <c r="D356" s="174">
        <v>77513</v>
      </c>
      <c r="E356" s="164">
        <v>2525.6739063139235</v>
      </c>
      <c r="F356" s="164">
        <v>1343.4906900777935</v>
      </c>
      <c r="G356" s="164">
        <v>292.54556009959617</v>
      </c>
      <c r="H356" s="164">
        <v>301.75462264457519</v>
      </c>
      <c r="I356" s="164">
        <v>372.64033448004301</v>
      </c>
      <c r="J356" s="164">
        <v>159.3256633739345</v>
      </c>
      <c r="K356" s="164">
        <v>12.904561563111663</v>
      </c>
      <c r="L356" s="164">
        <v>-14.571658947531382</v>
      </c>
      <c r="M356" s="164">
        <v>-64.426118457549052</v>
      </c>
      <c r="N356" s="164">
        <v>9.2643882663979831</v>
      </c>
      <c r="O356" s="164">
        <v>-90.469955240458646</v>
      </c>
      <c r="P356" s="164">
        <v>-203.2158184540113</v>
      </c>
      <c r="Q356" s="165">
        <v>-2.621699823952257E-3</v>
      </c>
      <c r="R356" s="165">
        <v>6355.4062161503098</v>
      </c>
      <c r="S356" s="165">
        <v>3239.8369313534504</v>
      </c>
      <c r="T356" s="165">
        <v>452.56528687801068</v>
      </c>
      <c r="U356" s="165">
        <v>1748.4795590834681</v>
      </c>
      <c r="V356" s="165">
        <v>531.37261784712234</v>
      </c>
      <c r="W356" s="165">
        <v>213.54778269451577</v>
      </c>
      <c r="X356" s="165">
        <v>-169.60403829374232</v>
      </c>
      <c r="Y356" s="165">
        <v>-2.1880721723290587E-3</v>
      </c>
      <c r="Z356" s="165">
        <v>-33.611780160268957</v>
      </c>
      <c r="AA356" s="165">
        <v>-4.3362765162319812E-4</v>
      </c>
      <c r="AB356" s="167"/>
      <c r="AC356" s="167"/>
      <c r="AD356" s="167"/>
      <c r="AE356" s="167"/>
    </row>
    <row r="357" spans="1:31" s="163" customFormat="1" ht="15.75">
      <c r="A357" s="174">
        <v>169</v>
      </c>
      <c r="B357" s="174" t="s">
        <v>367</v>
      </c>
      <c r="C357" s="174">
        <v>5</v>
      </c>
      <c r="D357" s="174">
        <v>4990</v>
      </c>
      <c r="E357" s="164">
        <v>2586.4433896446535</v>
      </c>
      <c r="F357" s="164">
        <v>1629.1122324649298</v>
      </c>
      <c r="G357" s="164">
        <v>247.2256513026052</v>
      </c>
      <c r="H357" s="164">
        <v>139.46400996920764</v>
      </c>
      <c r="I357" s="164">
        <v>437.62191239427989</v>
      </c>
      <c r="J357" s="164">
        <v>181.0531199601015</v>
      </c>
      <c r="K357" s="164">
        <v>69.690011903936124</v>
      </c>
      <c r="L357" s="164">
        <v>-258.80240480961925</v>
      </c>
      <c r="M357" s="164">
        <v>-5.8034448897795592</v>
      </c>
      <c r="N357" s="164">
        <v>9.9366639298357065</v>
      </c>
      <c r="O357" s="164">
        <v>-90.469955240458646</v>
      </c>
      <c r="P357" s="164">
        <v>-227.41559265961493</v>
      </c>
      <c r="Q357" s="165">
        <v>-4.5574267066055094E-2</v>
      </c>
      <c r="R357" s="165">
        <v>6454.6688797595189</v>
      </c>
      <c r="S357" s="165">
        <v>3755.121054108216</v>
      </c>
      <c r="T357" s="165">
        <v>209.16521221023581</v>
      </c>
      <c r="U357" s="165">
        <v>1727.6686681601875</v>
      </c>
      <c r="V357" s="165">
        <v>603.83662170477135</v>
      </c>
      <c r="W357" s="165">
        <v>-17.380198396793588</v>
      </c>
      <c r="X357" s="165">
        <v>-176.25752197290231</v>
      </c>
      <c r="Y357" s="165">
        <v>-3.5322148691964393E-2</v>
      </c>
      <c r="Z357" s="165">
        <v>-51.15807068671262</v>
      </c>
      <c r="AA357" s="165">
        <v>-1.0252118374090706E-2</v>
      </c>
      <c r="AB357" s="167"/>
      <c r="AC357" s="167"/>
      <c r="AD357" s="167"/>
      <c r="AE357" s="167"/>
    </row>
    <row r="358" spans="1:31" s="163" customFormat="1" ht="15.75">
      <c r="A358" s="174">
        <v>171</v>
      </c>
      <c r="B358" s="174" t="s">
        <v>368</v>
      </c>
      <c r="C358" s="174">
        <v>11</v>
      </c>
      <c r="D358" s="174">
        <v>4540</v>
      </c>
      <c r="E358" s="164">
        <v>2406.134384751168</v>
      </c>
      <c r="F358" s="164">
        <v>1534.4557533039647</v>
      </c>
      <c r="G358" s="164">
        <v>264.40814977973571</v>
      </c>
      <c r="H358" s="164">
        <v>278.84813769329503</v>
      </c>
      <c r="I358" s="164">
        <v>440.02829921094838</v>
      </c>
      <c r="J358" s="164">
        <v>205.60593512743426</v>
      </c>
      <c r="K358" s="164">
        <v>-2.677425978973492</v>
      </c>
      <c r="L358" s="164">
        <v>-65.461233480176205</v>
      </c>
      <c r="M358" s="164">
        <v>-43.239997797356828</v>
      </c>
      <c r="N358" s="164">
        <v>9.588765948303795</v>
      </c>
      <c r="O358" s="164">
        <v>-90.469955240458646</v>
      </c>
      <c r="P358" s="164">
        <v>124.95204381554876</v>
      </c>
      <c r="Q358" s="165">
        <v>2.7522476611354353E-2</v>
      </c>
      <c r="R358" s="165">
        <v>7076.8103920704843</v>
      </c>
      <c r="S358" s="165">
        <v>3513.92809030837</v>
      </c>
      <c r="T358" s="165">
        <v>418.2106186959976</v>
      </c>
      <c r="U358" s="165">
        <v>2382.2365002950123</v>
      </c>
      <c r="V358" s="165">
        <v>685.72357823582172</v>
      </c>
      <c r="W358" s="165">
        <v>155.70691850220265</v>
      </c>
      <c r="X358" s="165">
        <v>78.995313966920037</v>
      </c>
      <c r="Y358" s="165">
        <v>1.7399848891392077E-2</v>
      </c>
      <c r="Z358" s="165">
        <v>45.956729848628726</v>
      </c>
      <c r="AA358" s="165">
        <v>1.0122627719962274E-2</v>
      </c>
      <c r="AB358" s="167"/>
      <c r="AC358" s="167"/>
      <c r="AD358" s="167"/>
      <c r="AE358" s="167"/>
    </row>
    <row r="359" spans="1:31" s="163" customFormat="1" ht="15.75">
      <c r="A359" s="174">
        <v>172</v>
      </c>
      <c r="B359" s="174" t="s">
        <v>369</v>
      </c>
      <c r="C359" s="174">
        <v>13</v>
      </c>
      <c r="D359" s="174">
        <v>4171</v>
      </c>
      <c r="E359" s="164">
        <v>2795.0289329198645</v>
      </c>
      <c r="F359" s="164">
        <v>1272.5076912011509</v>
      </c>
      <c r="G359" s="164">
        <v>431.12491009350276</v>
      </c>
      <c r="H359" s="164">
        <v>322.69709095904972</v>
      </c>
      <c r="I359" s="164">
        <v>400.07938782572353</v>
      </c>
      <c r="J359" s="164">
        <v>223.47973903369524</v>
      </c>
      <c r="K359" s="164">
        <v>11.937484430891166</v>
      </c>
      <c r="L359" s="164">
        <v>24.212419084152483</v>
      </c>
      <c r="M359" s="164">
        <v>0.22317190122272837</v>
      </c>
      <c r="N359" s="164">
        <v>8.3345946398159168</v>
      </c>
      <c r="O359" s="164">
        <v>-90.469955240458646</v>
      </c>
      <c r="P359" s="164">
        <v>-190.90239899111964</v>
      </c>
      <c r="Q359" s="165">
        <v>-4.5768976022804997E-2</v>
      </c>
      <c r="R359" s="165">
        <v>8240.829614001439</v>
      </c>
      <c r="S359" s="165">
        <v>2952.9303212658833</v>
      </c>
      <c r="T359" s="165">
        <v>483.97436388770194</v>
      </c>
      <c r="U359" s="165">
        <v>3375.6730797168998</v>
      </c>
      <c r="V359" s="165">
        <v>745.33512964210809</v>
      </c>
      <c r="W359" s="165">
        <v>455.56050107887796</v>
      </c>
      <c r="X359" s="165">
        <v>-227.3562184099668</v>
      </c>
      <c r="Y359" s="165">
        <v>-5.4508803262998513E-2</v>
      </c>
      <c r="Z359" s="165">
        <v>36.453819418847168</v>
      </c>
      <c r="AA359" s="165">
        <v>8.7398272401935182E-3</v>
      </c>
      <c r="AB359" s="167"/>
      <c r="AC359" s="167"/>
      <c r="AD359" s="167"/>
      <c r="AE359" s="167"/>
    </row>
    <row r="360" spans="1:31" s="163" customFormat="1" ht="15.75">
      <c r="A360" s="174">
        <v>176</v>
      </c>
      <c r="B360" s="174" t="s">
        <v>370</v>
      </c>
      <c r="C360" s="174">
        <v>12</v>
      </c>
      <c r="D360" s="174">
        <v>4352</v>
      </c>
      <c r="E360" s="164">
        <v>2340.0495445804963</v>
      </c>
      <c r="F360" s="164">
        <v>1143.2826700367646</v>
      </c>
      <c r="G360" s="164">
        <v>290.9460018382353</v>
      </c>
      <c r="H360" s="164">
        <v>344.85520311962927</v>
      </c>
      <c r="I360" s="164">
        <v>780.70830495174607</v>
      </c>
      <c r="J360" s="164">
        <v>225.97269355530358</v>
      </c>
      <c r="K360" s="164">
        <v>-278.49828959075597</v>
      </c>
      <c r="L360" s="164">
        <v>-21.549402573529413</v>
      </c>
      <c r="M360" s="164">
        <v>90.583644301470599</v>
      </c>
      <c r="N360" s="164">
        <v>7.6149816312862093</v>
      </c>
      <c r="O360" s="164">
        <v>-90.469955240458646</v>
      </c>
      <c r="P360" s="164">
        <v>153.39630744919509</v>
      </c>
      <c r="Q360" s="165">
        <v>3.5247313292554018E-2</v>
      </c>
      <c r="R360" s="165">
        <v>8703.033116258388</v>
      </c>
      <c r="S360" s="165">
        <v>2653.6178607536763</v>
      </c>
      <c r="T360" s="165">
        <v>517.20663817315472</v>
      </c>
      <c r="U360" s="165">
        <v>4357.3613629040501</v>
      </c>
      <c r="V360" s="165">
        <v>753.64946985741824</v>
      </c>
      <c r="W360" s="165">
        <v>359.98024356617645</v>
      </c>
      <c r="X360" s="165">
        <v>-61.217541003911343</v>
      </c>
      <c r="Y360" s="165">
        <v>-1.4066530561560511E-2</v>
      </c>
      <c r="Z360" s="165">
        <v>214.61384845310641</v>
      </c>
      <c r="AA360" s="165">
        <v>4.9313843854114525E-2</v>
      </c>
      <c r="AB360" s="167"/>
      <c r="AC360" s="167"/>
      <c r="AD360" s="167"/>
      <c r="AE360" s="167"/>
    </row>
    <row r="361" spans="1:31" s="163" customFormat="1" ht="15.75">
      <c r="A361" s="174">
        <v>177</v>
      </c>
      <c r="B361" s="174" t="s">
        <v>371</v>
      </c>
      <c r="C361" s="174">
        <v>6</v>
      </c>
      <c r="D361" s="174">
        <v>1768</v>
      </c>
      <c r="E361" s="164">
        <v>2646.9641848749147</v>
      </c>
      <c r="F361" s="164">
        <v>1412.6095701357467</v>
      </c>
      <c r="G361" s="164">
        <v>309.42024886877829</v>
      </c>
      <c r="H361" s="164">
        <v>461.919623697063</v>
      </c>
      <c r="I361" s="164">
        <v>260.48240457969092</v>
      </c>
      <c r="J361" s="164">
        <v>209.05411660073676</v>
      </c>
      <c r="K361" s="164">
        <v>203.64099524717756</v>
      </c>
      <c r="L361" s="164">
        <v>-271.46210407239818</v>
      </c>
      <c r="M361" s="164">
        <v>21.601860859728504</v>
      </c>
      <c r="N361" s="164">
        <v>9.4649128945547236</v>
      </c>
      <c r="O361" s="164">
        <v>-90.469955240458646</v>
      </c>
      <c r="P361" s="164">
        <v>-120.70251130429519</v>
      </c>
      <c r="Q361" s="165">
        <v>-6.8270651190212209E-2</v>
      </c>
      <c r="R361" s="165">
        <v>6912.3408257918554</v>
      </c>
      <c r="S361" s="165">
        <v>3273.2187217194573</v>
      </c>
      <c r="T361" s="165">
        <v>692.7774135850583</v>
      </c>
      <c r="U361" s="165">
        <v>2270.6102336854897</v>
      </c>
      <c r="V361" s="165">
        <v>697.22372941975482</v>
      </c>
      <c r="W361" s="165">
        <v>59.560005656108594</v>
      </c>
      <c r="X361" s="165">
        <v>81.049278274013105</v>
      </c>
      <c r="Y361" s="165">
        <v>4.5842351964939541E-2</v>
      </c>
      <c r="Z361" s="165">
        <v>-201.75178957830829</v>
      </c>
      <c r="AA361" s="165">
        <v>-0.11411300315515174</v>
      </c>
      <c r="AB361" s="167"/>
      <c r="AC361" s="167"/>
      <c r="AD361" s="167"/>
      <c r="AE361" s="167"/>
    </row>
    <row r="362" spans="1:31" s="163" customFormat="1" ht="15.75">
      <c r="A362" s="174">
        <v>178</v>
      </c>
      <c r="B362" s="174" t="s">
        <v>372</v>
      </c>
      <c r="C362" s="174">
        <v>10</v>
      </c>
      <c r="D362" s="174">
        <v>5769</v>
      </c>
      <c r="E362" s="164">
        <v>2706.1804134909507</v>
      </c>
      <c r="F362" s="164">
        <v>1255.1200433350668</v>
      </c>
      <c r="G362" s="164">
        <v>283.35794765123939</v>
      </c>
      <c r="H362" s="164">
        <v>346.49662610733395</v>
      </c>
      <c r="I362" s="164">
        <v>388.3960804687303</v>
      </c>
      <c r="J362" s="164">
        <v>233.55994172691092</v>
      </c>
      <c r="K362" s="164">
        <v>97.52493402292977</v>
      </c>
      <c r="L362" s="164">
        <v>-88.410296411856478</v>
      </c>
      <c r="M362" s="164">
        <v>108.70548795285144</v>
      </c>
      <c r="N362" s="164">
        <v>8.4248643147767321</v>
      </c>
      <c r="O362" s="164">
        <v>-90.469955240458646</v>
      </c>
      <c r="P362" s="164">
        <v>-163.47473956342651</v>
      </c>
      <c r="Q362" s="165">
        <v>-2.8336754994527043E-2</v>
      </c>
      <c r="R362" s="165">
        <v>8165.0621806205581</v>
      </c>
      <c r="S362" s="165">
        <v>2943.5951014040561</v>
      </c>
      <c r="T362" s="165">
        <v>519.66841012152918</v>
      </c>
      <c r="U362" s="165">
        <v>3482.9121457636093</v>
      </c>
      <c r="V362" s="165">
        <v>778.95396781353577</v>
      </c>
      <c r="W362" s="165">
        <v>303.65313919223433</v>
      </c>
      <c r="X362" s="165">
        <v>-136.27941632559202</v>
      </c>
      <c r="Y362" s="165">
        <v>-2.3622710404852146E-2</v>
      </c>
      <c r="Z362" s="165">
        <v>-27.195323237834486</v>
      </c>
      <c r="AA362" s="165">
        <v>-4.714044589674898E-3</v>
      </c>
      <c r="AB362" s="167"/>
      <c r="AC362" s="167"/>
      <c r="AD362" s="167"/>
      <c r="AE362" s="167"/>
    </row>
    <row r="363" spans="1:31" s="163" customFormat="1" ht="15.75">
      <c r="A363" s="174">
        <v>179</v>
      </c>
      <c r="B363" s="174" t="s">
        <v>373</v>
      </c>
      <c r="C363" s="174">
        <v>13</v>
      </c>
      <c r="D363" s="174">
        <v>145887</v>
      </c>
      <c r="E363" s="164">
        <v>2442.7819126088498</v>
      </c>
      <c r="F363" s="164">
        <v>1379.4601918608237</v>
      </c>
      <c r="G363" s="164">
        <v>371.81218340222227</v>
      </c>
      <c r="H363" s="164">
        <v>212.81964306716816</v>
      </c>
      <c r="I363" s="164">
        <v>398.31285083965173</v>
      </c>
      <c r="J363" s="164">
        <v>141.33958105672755</v>
      </c>
      <c r="K363" s="164">
        <v>-116.33548904025922</v>
      </c>
      <c r="L363" s="164">
        <v>-155.40097472701476</v>
      </c>
      <c r="M363" s="164">
        <v>36.507658050408878</v>
      </c>
      <c r="N363" s="164">
        <v>10.078495308144737</v>
      </c>
      <c r="O363" s="164">
        <v>-90.469955240458646</v>
      </c>
      <c r="P363" s="164">
        <v>-254.65772803143506</v>
      </c>
      <c r="Q363" s="165">
        <v>-1.7455820465938367E-3</v>
      </c>
      <c r="R363" s="165">
        <v>6041.5860398801806</v>
      </c>
      <c r="S363" s="165">
        <v>3500.1479553352938</v>
      </c>
      <c r="T363" s="165">
        <v>319.18246015211554</v>
      </c>
      <c r="U363" s="165">
        <v>1201.3365488377021</v>
      </c>
      <c r="V363" s="165">
        <v>471.38660276757264</v>
      </c>
      <c r="W363" s="165">
        <v>252.9188667256164</v>
      </c>
      <c r="X363" s="165">
        <v>-296.61360606187935</v>
      </c>
      <c r="Y363" s="165">
        <v>-2.0331736622309004E-3</v>
      </c>
      <c r="Z363" s="165">
        <v>41.955878030444282</v>
      </c>
      <c r="AA363" s="165">
        <v>2.8759161563706348E-4</v>
      </c>
      <c r="AB363" s="167"/>
      <c r="AC363" s="167"/>
      <c r="AD363" s="167"/>
      <c r="AE363" s="167"/>
    </row>
    <row r="364" spans="1:31" s="163" customFormat="1" ht="15.75">
      <c r="A364" s="174">
        <v>181</v>
      </c>
      <c r="B364" s="174" t="s">
        <v>374</v>
      </c>
      <c r="C364" s="174">
        <v>4</v>
      </c>
      <c r="D364" s="174">
        <v>1683</v>
      </c>
      <c r="E364" s="164">
        <v>3268.1103258114131</v>
      </c>
      <c r="F364" s="164">
        <v>1518.8380332739157</v>
      </c>
      <c r="G364" s="164">
        <v>445.26143790849676</v>
      </c>
      <c r="H364" s="164">
        <v>169.31078591012778</v>
      </c>
      <c r="I364" s="164">
        <v>752.46636376348147</v>
      </c>
      <c r="J364" s="164">
        <v>248.68361486373138</v>
      </c>
      <c r="K364" s="164">
        <v>234.30162337836686</v>
      </c>
      <c r="L364" s="164">
        <v>-219.26084373143198</v>
      </c>
      <c r="M364" s="164">
        <v>-76.826541889483067</v>
      </c>
      <c r="N364" s="164">
        <v>7.8300876388243807</v>
      </c>
      <c r="O364" s="164">
        <v>-90.469955240458646</v>
      </c>
      <c r="P364" s="164">
        <v>-277.97571993584285</v>
      </c>
      <c r="Q364" s="165">
        <v>-0.1651667973475002</v>
      </c>
      <c r="R364" s="165">
        <v>7298.6231253713613</v>
      </c>
      <c r="S364" s="165">
        <v>3164.438752228164</v>
      </c>
      <c r="T364" s="165">
        <v>253.92878400809457</v>
      </c>
      <c r="U364" s="165">
        <v>2784.0374070379221</v>
      </c>
      <c r="V364" s="165">
        <v>829.39346146444507</v>
      </c>
      <c r="W364" s="165">
        <v>149.1740522875817</v>
      </c>
      <c r="X364" s="165">
        <v>-117.6506683451538</v>
      </c>
      <c r="Y364" s="165">
        <v>-6.990532878499929E-2</v>
      </c>
      <c r="Z364" s="165">
        <v>-160.32505159068907</v>
      </c>
      <c r="AA364" s="165">
        <v>-9.5261468562500937E-2</v>
      </c>
      <c r="AB364" s="167"/>
      <c r="AC364" s="167"/>
      <c r="AD364" s="167"/>
      <c r="AE364" s="167"/>
    </row>
    <row r="365" spans="1:31" s="163" customFormat="1" ht="15.75">
      <c r="A365" s="174">
        <v>182</v>
      </c>
      <c r="B365" s="174" t="s">
        <v>79</v>
      </c>
      <c r="C365" s="174">
        <v>13</v>
      </c>
      <c r="D365" s="174">
        <v>19347</v>
      </c>
      <c r="E365" s="164">
        <v>2735.3301479007605</v>
      </c>
      <c r="F365" s="164">
        <v>1553.9912265467515</v>
      </c>
      <c r="G365" s="164">
        <v>313.16917351527371</v>
      </c>
      <c r="H365" s="164">
        <v>395.28902191082352</v>
      </c>
      <c r="I365" s="164">
        <v>34.402327604148503</v>
      </c>
      <c r="J365" s="164">
        <v>170.73074205074082</v>
      </c>
      <c r="K365" s="164">
        <v>-87.9483581174931</v>
      </c>
      <c r="L365" s="164">
        <v>-114.0273944280767</v>
      </c>
      <c r="M365" s="164">
        <v>26.686280560293586</v>
      </c>
      <c r="N365" s="164">
        <v>10.427403358430075</v>
      </c>
      <c r="O365" s="164">
        <v>-90.469955240458646</v>
      </c>
      <c r="P365" s="164">
        <v>-523.07968014032701</v>
      </c>
      <c r="Q365" s="165">
        <v>-2.7036733350924019E-2</v>
      </c>
      <c r="R365" s="165">
        <v>7580.9060262573003</v>
      </c>
      <c r="S365" s="165">
        <v>3660.5830030495686</v>
      </c>
      <c r="T365" s="165">
        <v>592.84622728551312</v>
      </c>
      <c r="U365" s="165">
        <v>1993.1170207224595</v>
      </c>
      <c r="V365" s="165">
        <v>569.41009646111968</v>
      </c>
      <c r="W365" s="165">
        <v>225.82805964749056</v>
      </c>
      <c r="X365" s="165">
        <v>-539.12161909114729</v>
      </c>
      <c r="Y365" s="165">
        <v>-2.7865902676960111E-2</v>
      </c>
      <c r="Z365" s="165">
        <v>16.041938950820288</v>
      </c>
      <c r="AA365" s="165">
        <v>8.2916932603609281E-4</v>
      </c>
      <c r="AB365" s="167"/>
      <c r="AC365" s="167"/>
      <c r="AD365" s="167"/>
      <c r="AE365" s="167"/>
    </row>
    <row r="366" spans="1:31" s="163" customFormat="1" ht="15.75">
      <c r="A366" s="174">
        <v>186</v>
      </c>
      <c r="B366" s="174" t="s">
        <v>375</v>
      </c>
      <c r="C366" s="174">
        <v>35</v>
      </c>
      <c r="D366" s="174">
        <v>45630</v>
      </c>
      <c r="E366" s="164">
        <v>2511.9392950477895</v>
      </c>
      <c r="F366" s="164">
        <v>1784.7652914749069</v>
      </c>
      <c r="G366" s="164">
        <v>387.11829936445321</v>
      </c>
      <c r="H366" s="164">
        <v>119.19121408811343</v>
      </c>
      <c r="I366" s="164">
        <v>311.03234869386768</v>
      </c>
      <c r="J366" s="164">
        <v>115.31937291419663</v>
      </c>
      <c r="K366" s="164">
        <v>-120.83456548911884</v>
      </c>
      <c r="L366" s="164">
        <v>-6.7349989042296734</v>
      </c>
      <c r="M366" s="164">
        <v>4.2774659215428441</v>
      </c>
      <c r="N366" s="164">
        <v>12.669009892173007</v>
      </c>
      <c r="O366" s="164">
        <v>-90.469955240458646</v>
      </c>
      <c r="P366" s="164">
        <v>4.3941876676566318</v>
      </c>
      <c r="Q366" s="165">
        <v>9.6300409109284057E-5</v>
      </c>
      <c r="R366" s="165">
        <v>6135.3915215866755</v>
      </c>
      <c r="S366" s="165">
        <v>4524.6740043830814</v>
      </c>
      <c r="T366" s="165">
        <v>178.76049594329282</v>
      </c>
      <c r="U366" s="165">
        <v>611.83346951860574</v>
      </c>
      <c r="V366" s="165">
        <v>384.60569236788848</v>
      </c>
      <c r="W366" s="165">
        <v>384.66076638176639</v>
      </c>
      <c r="X366" s="165">
        <v>-50.857092992041473</v>
      </c>
      <c r="Y366" s="165">
        <v>-1.1145538678948384E-3</v>
      </c>
      <c r="Z366" s="165">
        <v>55.251280659698104</v>
      </c>
      <c r="AA366" s="165">
        <v>1.2108542770041225E-3</v>
      </c>
      <c r="AB366" s="167"/>
      <c r="AC366" s="167"/>
      <c r="AD366" s="167"/>
      <c r="AE366" s="167"/>
    </row>
    <row r="367" spans="1:31" s="163" customFormat="1" ht="15.75">
      <c r="A367" s="174">
        <v>202</v>
      </c>
      <c r="B367" s="174" t="s">
        <v>376</v>
      </c>
      <c r="C367" s="174">
        <v>2</v>
      </c>
      <c r="D367" s="174">
        <v>35848</v>
      </c>
      <c r="E367" s="164">
        <v>2536.3971107748889</v>
      </c>
      <c r="F367" s="164">
        <v>1746.7052965297923</v>
      </c>
      <c r="G367" s="164">
        <v>223.38127650078107</v>
      </c>
      <c r="H367" s="164">
        <v>180.39632497272279</v>
      </c>
      <c r="I367" s="164">
        <v>494.60903007200005</v>
      </c>
      <c r="J367" s="164">
        <v>105.4339760407442</v>
      </c>
      <c r="K367" s="164">
        <v>156.40236847082107</v>
      </c>
      <c r="L367" s="164">
        <v>-87.694543628654316</v>
      </c>
      <c r="M367" s="164">
        <v>-56.722792903369779</v>
      </c>
      <c r="N367" s="164">
        <v>12.475271081656123</v>
      </c>
      <c r="O367" s="164">
        <v>-90.469955240458646</v>
      </c>
      <c r="P367" s="164">
        <v>148.11914112114573</v>
      </c>
      <c r="Q367" s="165">
        <v>4.1318662441738934E-3</v>
      </c>
      <c r="R367" s="165">
        <v>5774.8295271702736</v>
      </c>
      <c r="S367" s="165">
        <v>4413.2144019192147</v>
      </c>
      <c r="T367" s="165">
        <v>270.55464419241378</v>
      </c>
      <c r="U367" s="165">
        <v>892.36722268369772</v>
      </c>
      <c r="V367" s="165">
        <v>351.63655793048224</v>
      </c>
      <c r="W367" s="165">
        <v>78.963939968756989</v>
      </c>
      <c r="X367" s="165">
        <v>231.90723952429053</v>
      </c>
      <c r="Y367" s="165">
        <v>6.4691820889391464E-3</v>
      </c>
      <c r="Z367" s="165">
        <v>-83.788098403144787</v>
      </c>
      <c r="AA367" s="165">
        <v>-2.3373158447652529E-3</v>
      </c>
      <c r="AB367" s="167"/>
      <c r="AC367" s="167"/>
      <c r="AD367" s="167"/>
      <c r="AE367" s="167"/>
    </row>
    <row r="368" spans="1:31" s="163" customFormat="1" ht="15.75">
      <c r="A368" s="174">
        <v>204</v>
      </c>
      <c r="B368" s="174" t="s">
        <v>377</v>
      </c>
      <c r="C368" s="174">
        <v>11</v>
      </c>
      <c r="D368" s="174">
        <v>2689</v>
      </c>
      <c r="E368" s="164">
        <v>2262.0363419094451</v>
      </c>
      <c r="F368" s="164">
        <v>1334.5834064708069</v>
      </c>
      <c r="G368" s="164">
        <v>476.25065079955374</v>
      </c>
      <c r="H368" s="164">
        <v>427.29654762838794</v>
      </c>
      <c r="I368" s="164">
        <v>553.72768337486025</v>
      </c>
      <c r="J368" s="164">
        <v>234.77039528365032</v>
      </c>
      <c r="K368" s="164">
        <v>-290.95966396466929</v>
      </c>
      <c r="L368" s="164">
        <v>-215.01599107474897</v>
      </c>
      <c r="M368" s="164">
        <v>36.296388992190408</v>
      </c>
      <c r="N368" s="164">
        <v>7.9160139115493591</v>
      </c>
      <c r="O368" s="164">
        <v>-90.469955240458646</v>
      </c>
      <c r="P368" s="164">
        <v>212.35913427167614</v>
      </c>
      <c r="Q368" s="165">
        <v>7.8973274180615893E-2</v>
      </c>
      <c r="R368" s="165">
        <v>8797.840925994793</v>
      </c>
      <c r="S368" s="165">
        <v>2870.2353997768687</v>
      </c>
      <c r="T368" s="165">
        <v>640.8504465139514</v>
      </c>
      <c r="U368" s="165">
        <v>4067.1034802475674</v>
      </c>
      <c r="V368" s="165">
        <v>782.99099400006662</v>
      </c>
      <c r="W368" s="165">
        <v>297.53104871699514</v>
      </c>
      <c r="X368" s="165">
        <v>-139.12955673934471</v>
      </c>
      <c r="Y368" s="165">
        <v>-5.1740259107231207E-2</v>
      </c>
      <c r="Z368" s="165">
        <v>351.48869101102082</v>
      </c>
      <c r="AA368" s="165">
        <v>0.1307135332878471</v>
      </c>
      <c r="AB368" s="167"/>
      <c r="AC368" s="167"/>
      <c r="AD368" s="167"/>
      <c r="AE368" s="167"/>
    </row>
    <row r="369" spans="1:31" s="163" customFormat="1" ht="15.75">
      <c r="A369" s="174">
        <v>205</v>
      </c>
      <c r="B369" s="174" t="s">
        <v>378</v>
      </c>
      <c r="C369" s="174">
        <v>18</v>
      </c>
      <c r="D369" s="174">
        <v>36297</v>
      </c>
      <c r="E369" s="164">
        <v>3435.1229320905131</v>
      </c>
      <c r="F369" s="164">
        <v>1561.1380287627078</v>
      </c>
      <c r="G369" s="164">
        <v>304.81136182053615</v>
      </c>
      <c r="H369" s="164">
        <v>156.30238457760777</v>
      </c>
      <c r="I369" s="164">
        <v>561.01502266433124</v>
      </c>
      <c r="J369" s="164">
        <v>156.59705373125257</v>
      </c>
      <c r="K369" s="164">
        <v>-151.82135730802361</v>
      </c>
      <c r="L369" s="164">
        <v>806.8089924787173</v>
      </c>
      <c r="M369" s="164">
        <v>97.303216794776418</v>
      </c>
      <c r="N369" s="164">
        <v>9.8684443909822264</v>
      </c>
      <c r="O369" s="164">
        <v>-90.469955240458646</v>
      </c>
      <c r="P369" s="164">
        <v>-23.569739418084534</v>
      </c>
      <c r="Q369" s="165">
        <v>-6.493577821330836E-4</v>
      </c>
      <c r="R369" s="165">
        <v>7861.528808051884</v>
      </c>
      <c r="S369" s="165">
        <v>3663.6568735708188</v>
      </c>
      <c r="T369" s="165">
        <v>234.41905511220804</v>
      </c>
      <c r="U369" s="165">
        <v>2110.2792476818063</v>
      </c>
      <c r="V369" s="165">
        <v>522.27233595774533</v>
      </c>
      <c r="W369" s="165">
        <v>1208.9235710940297</v>
      </c>
      <c r="X369" s="165">
        <v>-121.97772463527623</v>
      </c>
      <c r="Y369" s="165">
        <v>-3.3605456273321827E-3</v>
      </c>
      <c r="Z369" s="165">
        <v>98.407985217191694</v>
      </c>
      <c r="AA369" s="165">
        <v>2.711187845199099E-3</v>
      </c>
      <c r="AB369" s="167"/>
      <c r="AC369" s="167"/>
      <c r="AD369" s="167"/>
      <c r="AE369" s="167"/>
    </row>
    <row r="370" spans="1:31" s="163" customFormat="1" ht="15.75">
      <c r="A370" s="174">
        <v>208</v>
      </c>
      <c r="B370" s="174" t="s">
        <v>379</v>
      </c>
      <c r="C370" s="174">
        <v>17</v>
      </c>
      <c r="D370" s="174">
        <v>12335</v>
      </c>
      <c r="E370" s="164">
        <v>2924.8025375142524</v>
      </c>
      <c r="F370" s="164">
        <v>1370.6125407377383</v>
      </c>
      <c r="G370" s="164">
        <v>459.01045804620998</v>
      </c>
      <c r="H370" s="164">
        <v>170.70546406430898</v>
      </c>
      <c r="I370" s="164">
        <v>968.86171250857285</v>
      </c>
      <c r="J370" s="164">
        <v>186.35362689914842</v>
      </c>
      <c r="K370" s="164">
        <v>88.292109697751101</v>
      </c>
      <c r="L370" s="164">
        <v>-12.843453587353061</v>
      </c>
      <c r="M370" s="164">
        <v>92.463657073368466</v>
      </c>
      <c r="N370" s="164">
        <v>8.4907179136497462</v>
      </c>
      <c r="O370" s="164">
        <v>-90.469955240458646</v>
      </c>
      <c r="P370" s="164">
        <v>316.67434059868327</v>
      </c>
      <c r="Q370" s="165">
        <v>2.5672828585219559E-2</v>
      </c>
      <c r="R370" s="165">
        <v>6864.8466869558169</v>
      </c>
      <c r="S370" s="165">
        <v>3161.4960591811919</v>
      </c>
      <c r="T370" s="165">
        <v>256.02049320352575</v>
      </c>
      <c r="U370" s="165">
        <v>2630.0425028740974</v>
      </c>
      <c r="V370" s="165">
        <v>621.51452863121426</v>
      </c>
      <c r="W370" s="165">
        <v>538.63066153222542</v>
      </c>
      <c r="X370" s="165">
        <v>342.85755846643792</v>
      </c>
      <c r="Y370" s="165">
        <v>2.7795505347907413E-2</v>
      </c>
      <c r="Z370" s="165">
        <v>-26.183217867754664</v>
      </c>
      <c r="AA370" s="165">
        <v>-2.1226767626878525E-3</v>
      </c>
      <c r="AB370" s="167"/>
      <c r="AC370" s="167"/>
      <c r="AD370" s="167"/>
      <c r="AE370" s="167"/>
    </row>
    <row r="371" spans="1:31" s="163" customFormat="1" ht="15.75">
      <c r="A371" s="174">
        <v>211</v>
      </c>
      <c r="B371" s="174" t="s">
        <v>380</v>
      </c>
      <c r="C371" s="174">
        <v>6</v>
      </c>
      <c r="D371" s="174">
        <v>32959</v>
      </c>
      <c r="E371" s="164">
        <v>2709.4293861216747</v>
      </c>
      <c r="F371" s="164">
        <v>1761.3364968597348</v>
      </c>
      <c r="G371" s="164">
        <v>246.8560332534361</v>
      </c>
      <c r="H371" s="164">
        <v>145.08076459948654</v>
      </c>
      <c r="I371" s="164">
        <v>629.02787053257941</v>
      </c>
      <c r="J371" s="164">
        <v>129.49738124707758</v>
      </c>
      <c r="K371" s="164">
        <v>6.7778297044809204</v>
      </c>
      <c r="L371" s="164">
        <v>-123.74974968900756</v>
      </c>
      <c r="M371" s="164">
        <v>-4.6972426347886769</v>
      </c>
      <c r="N371" s="164">
        <v>11.271856026019462</v>
      </c>
      <c r="O371" s="164">
        <v>-90.469955240458646</v>
      </c>
      <c r="P371" s="164">
        <v>1.5018985368856879</v>
      </c>
      <c r="Q371" s="165">
        <v>4.5568692523610785E-5</v>
      </c>
      <c r="R371" s="165">
        <v>6159.6857268121003</v>
      </c>
      <c r="S371" s="165">
        <v>4179.5763041961227</v>
      </c>
      <c r="T371" s="165">
        <v>217.58910361013534</v>
      </c>
      <c r="U371" s="165">
        <v>1208.3436325694629</v>
      </c>
      <c r="V371" s="165">
        <v>431.89126610511852</v>
      </c>
      <c r="W371" s="165">
        <v>118.40904092963986</v>
      </c>
      <c r="X371" s="165">
        <v>-3.876379401620186</v>
      </c>
      <c r="Y371" s="165">
        <v>-1.1761216668042677E-4</v>
      </c>
      <c r="Z371" s="165">
        <v>5.3782779385058737</v>
      </c>
      <c r="AA371" s="165">
        <v>1.6318085920403755E-4</v>
      </c>
      <c r="AB371" s="167"/>
      <c r="AC371" s="167"/>
      <c r="AD371" s="167"/>
      <c r="AE371" s="167"/>
    </row>
    <row r="372" spans="1:31" s="163" customFormat="1" ht="15.75">
      <c r="A372" s="174">
        <v>213</v>
      </c>
      <c r="B372" s="174" t="s">
        <v>381</v>
      </c>
      <c r="C372" s="174">
        <v>10</v>
      </c>
      <c r="D372" s="174">
        <v>5154</v>
      </c>
      <c r="E372" s="164">
        <v>2438.7804847799061</v>
      </c>
      <c r="F372" s="164">
        <v>1381.8163251843227</v>
      </c>
      <c r="G372" s="164">
        <v>396.64124951493983</v>
      </c>
      <c r="H372" s="164">
        <v>452.26844241188712</v>
      </c>
      <c r="I372" s="164">
        <v>304.32912879790445</v>
      </c>
      <c r="J372" s="164">
        <v>216.32524292469978</v>
      </c>
      <c r="K372" s="164">
        <v>-91.221471279771535</v>
      </c>
      <c r="L372" s="164">
        <v>-76.897167248738839</v>
      </c>
      <c r="M372" s="164">
        <v>49.931629802095458</v>
      </c>
      <c r="N372" s="164">
        <v>8.7721257739594609</v>
      </c>
      <c r="O372" s="164">
        <v>-90.469955240458646</v>
      </c>
      <c r="P372" s="164">
        <v>112.71506586093398</v>
      </c>
      <c r="Q372" s="165">
        <v>2.1869434586909969E-2</v>
      </c>
      <c r="R372" s="165">
        <v>7997.2948137369031</v>
      </c>
      <c r="S372" s="165">
        <v>3094.1633896003104</v>
      </c>
      <c r="T372" s="165">
        <v>678.3027732671801</v>
      </c>
      <c r="U372" s="165">
        <v>3211.4420677778376</v>
      </c>
      <c r="V372" s="165">
        <v>721.47391829480978</v>
      </c>
      <c r="W372" s="165">
        <v>369.67571206829649</v>
      </c>
      <c r="X372" s="165">
        <v>77.763047271530652</v>
      </c>
      <c r="Y372" s="165">
        <v>1.5087902070533692E-2</v>
      </c>
      <c r="Z372" s="165">
        <v>34.952018589403323</v>
      </c>
      <c r="AA372" s="165">
        <v>6.7815325163762758E-3</v>
      </c>
      <c r="AB372" s="167"/>
      <c r="AC372" s="167"/>
      <c r="AD372" s="167"/>
      <c r="AE372" s="167"/>
    </row>
    <row r="373" spans="1:31" s="163" customFormat="1" ht="15.75">
      <c r="A373" s="174">
        <v>214</v>
      </c>
      <c r="B373" s="174" t="s">
        <v>382</v>
      </c>
      <c r="C373" s="174">
        <v>4</v>
      </c>
      <c r="D373" s="174">
        <v>12528</v>
      </c>
      <c r="E373" s="164">
        <v>2682.362133244314</v>
      </c>
      <c r="F373" s="164">
        <v>1491.706243614304</v>
      </c>
      <c r="G373" s="164">
        <v>346.4905810983397</v>
      </c>
      <c r="H373" s="164">
        <v>253.55982521898153</v>
      </c>
      <c r="I373" s="164">
        <v>594.99658450916365</v>
      </c>
      <c r="J373" s="164">
        <v>206.29491175128194</v>
      </c>
      <c r="K373" s="164">
        <v>-28.842037828817016</v>
      </c>
      <c r="L373" s="164">
        <v>-51.782646871008943</v>
      </c>
      <c r="M373" s="164">
        <v>57.262221424010214</v>
      </c>
      <c r="N373" s="164">
        <v>8.6424658361249165</v>
      </c>
      <c r="O373" s="164">
        <v>-90.469955240458646</v>
      </c>
      <c r="P373" s="164">
        <v>105.4960602676076</v>
      </c>
      <c r="Q373" s="165">
        <v>8.4208221797260219E-3</v>
      </c>
      <c r="R373" s="165">
        <v>6937.8239966475094</v>
      </c>
      <c r="S373" s="165">
        <v>3274.712701947637</v>
      </c>
      <c r="T373" s="165">
        <v>380.2837352921976</v>
      </c>
      <c r="U373" s="165">
        <v>2378.5778457328443</v>
      </c>
      <c r="V373" s="165">
        <v>688.02140838130276</v>
      </c>
      <c r="W373" s="165">
        <v>351.97015565134103</v>
      </c>
      <c r="X373" s="165">
        <v>135.74185035781315</v>
      </c>
      <c r="Y373" s="165">
        <v>1.0835077455125571E-2</v>
      </c>
      <c r="Z373" s="165">
        <v>-30.245790090205535</v>
      </c>
      <c r="AA373" s="165">
        <v>-2.4142552753995479E-3</v>
      </c>
      <c r="AB373" s="167"/>
      <c r="AC373" s="167"/>
      <c r="AD373" s="167"/>
      <c r="AE373" s="167"/>
    </row>
    <row r="374" spans="1:31" s="163" customFormat="1" ht="15.75">
      <c r="A374" s="174">
        <v>216</v>
      </c>
      <c r="B374" s="174" t="s">
        <v>383</v>
      </c>
      <c r="C374" s="174">
        <v>13</v>
      </c>
      <c r="D374" s="174">
        <v>1269</v>
      </c>
      <c r="E374" s="164">
        <v>3927.5668315947996</v>
      </c>
      <c r="F374" s="164">
        <v>1256.7358077226163</v>
      </c>
      <c r="G374" s="164">
        <v>427.18991331757292</v>
      </c>
      <c r="H374" s="164">
        <v>420.27694114592299</v>
      </c>
      <c r="I374" s="164">
        <v>860.59593696004004</v>
      </c>
      <c r="J374" s="164">
        <v>237.94275460010388</v>
      </c>
      <c r="K374" s="164">
        <v>65.159948475675037</v>
      </c>
      <c r="L374" s="164">
        <v>-242.41922773837666</v>
      </c>
      <c r="M374" s="164">
        <v>24.681118991331758</v>
      </c>
      <c r="N374" s="164">
        <v>7.826915847551847</v>
      </c>
      <c r="O374" s="164">
        <v>-90.469955240458646</v>
      </c>
      <c r="P374" s="164">
        <v>-960.04667751282022</v>
      </c>
      <c r="Q374" s="165">
        <v>-0.75653796494312076</v>
      </c>
      <c r="R374" s="165">
        <v>9928.6724901497255</v>
      </c>
      <c r="S374" s="165">
        <v>2776.2080063041767</v>
      </c>
      <c r="T374" s="165">
        <v>630.32258717689876</v>
      </c>
      <c r="U374" s="165">
        <v>4534.1183579756034</v>
      </c>
      <c r="V374" s="165">
        <v>793.57124101764418</v>
      </c>
      <c r="W374" s="165">
        <v>209.451804570528</v>
      </c>
      <c r="X374" s="165">
        <v>-985.00049310487418</v>
      </c>
      <c r="Y374" s="165">
        <v>-0.77620212222606322</v>
      </c>
      <c r="Z374" s="165">
        <v>24.953815592054006</v>
      </c>
      <c r="AA374" s="165">
        <v>1.966415728294248E-2</v>
      </c>
      <c r="AB374" s="167"/>
      <c r="AC374" s="167"/>
      <c r="AD374" s="167"/>
      <c r="AE374" s="167"/>
    </row>
    <row r="375" spans="1:31" s="163" customFormat="1" ht="15.75">
      <c r="A375" s="174">
        <v>217</v>
      </c>
      <c r="B375" s="174" t="s">
        <v>384</v>
      </c>
      <c r="C375" s="174">
        <v>16</v>
      </c>
      <c r="D375" s="174">
        <v>5352</v>
      </c>
      <c r="E375" s="164">
        <v>2881.723145382306</v>
      </c>
      <c r="F375" s="164">
        <v>1455.6377896113602</v>
      </c>
      <c r="G375" s="164">
        <v>379.73897608370703</v>
      </c>
      <c r="H375" s="164">
        <v>164.55694917312891</v>
      </c>
      <c r="I375" s="164">
        <v>989.15247983015365</v>
      </c>
      <c r="J375" s="164">
        <v>193.16251145634851</v>
      </c>
      <c r="K375" s="164">
        <v>-135.4037887302801</v>
      </c>
      <c r="L375" s="164">
        <v>8.0198056801195818</v>
      </c>
      <c r="M375" s="164">
        <v>46.748288490284004</v>
      </c>
      <c r="N375" s="164">
        <v>8.3932937867650086</v>
      </c>
      <c r="O375" s="164">
        <v>-90.469955240458646</v>
      </c>
      <c r="P375" s="164">
        <v>137.81320475882146</v>
      </c>
      <c r="Q375" s="165">
        <v>2.5749851412335847E-2</v>
      </c>
      <c r="R375" s="165">
        <v>7161.8769357249621</v>
      </c>
      <c r="S375" s="165">
        <v>3228.0663452914796</v>
      </c>
      <c r="T375" s="165">
        <v>246.79907885959983</v>
      </c>
      <c r="U375" s="165">
        <v>2576.7519796934648</v>
      </c>
      <c r="V375" s="165">
        <v>644.22307874901139</v>
      </c>
      <c r="W375" s="165">
        <v>434.5070702541106</v>
      </c>
      <c r="X375" s="165">
        <v>-31.529382877296843</v>
      </c>
      <c r="Y375" s="165">
        <v>-5.8911402984485883E-3</v>
      </c>
      <c r="Z375" s="165">
        <v>169.34258763611828</v>
      </c>
      <c r="AA375" s="165">
        <v>3.1640991710784432E-2</v>
      </c>
      <c r="AB375" s="167"/>
      <c r="AC375" s="167"/>
      <c r="AD375" s="167"/>
      <c r="AE375" s="167"/>
    </row>
    <row r="376" spans="1:31" s="163" customFormat="1" ht="15.75">
      <c r="A376" s="174">
        <v>218</v>
      </c>
      <c r="B376" s="174" t="s">
        <v>385</v>
      </c>
      <c r="C376" s="174">
        <v>14</v>
      </c>
      <c r="D376" s="174">
        <v>1200</v>
      </c>
      <c r="E376" s="164">
        <v>2488.7108966074634</v>
      </c>
      <c r="F376" s="164">
        <v>1447.2696000000001</v>
      </c>
      <c r="G376" s="164">
        <v>252.54249999999999</v>
      </c>
      <c r="H376" s="164">
        <v>267.61719297226733</v>
      </c>
      <c r="I376" s="164">
        <v>477.79882928660214</v>
      </c>
      <c r="J376" s="164">
        <v>271.36094911128237</v>
      </c>
      <c r="K376" s="164">
        <v>276.20793823955194</v>
      </c>
      <c r="L376" s="164">
        <v>-239.24</v>
      </c>
      <c r="M376" s="164">
        <v>20.31165</v>
      </c>
      <c r="N376" s="164">
        <v>7.5769360853778096</v>
      </c>
      <c r="O376" s="164">
        <v>-90.469955240458646</v>
      </c>
      <c r="P376" s="164">
        <v>202.26474384715937</v>
      </c>
      <c r="Q376" s="165">
        <v>0.16855395320596614</v>
      </c>
      <c r="R376" s="165">
        <v>8024.6135749999994</v>
      </c>
      <c r="S376" s="165">
        <v>2987.7997916666668</v>
      </c>
      <c r="T376" s="165">
        <v>401.36668213907615</v>
      </c>
      <c r="U376" s="165">
        <v>4044.8589196038442</v>
      </c>
      <c r="V376" s="165">
        <v>905.02543568465569</v>
      </c>
      <c r="W376" s="165">
        <v>33.614149999999995</v>
      </c>
      <c r="X376" s="165">
        <v>348.0514040942428</v>
      </c>
      <c r="Y376" s="165">
        <v>0.29004283674520231</v>
      </c>
      <c r="Z376" s="165">
        <v>-145.78666024708343</v>
      </c>
      <c r="AA376" s="165">
        <v>-0.12148888353923619</v>
      </c>
      <c r="AB376" s="167"/>
      <c r="AC376" s="167"/>
      <c r="AD376" s="167"/>
      <c r="AE376" s="167"/>
    </row>
    <row r="377" spans="1:31" s="163" customFormat="1" ht="15.75">
      <c r="A377" s="174">
        <v>224</v>
      </c>
      <c r="B377" s="174" t="s">
        <v>386</v>
      </c>
      <c r="C377" s="174">
        <v>33</v>
      </c>
      <c r="D377" s="174">
        <v>8603</v>
      </c>
      <c r="E377" s="164">
        <v>2330.4727530192476</v>
      </c>
      <c r="F377" s="164">
        <v>1568.1413936998722</v>
      </c>
      <c r="G377" s="164">
        <v>271.6344298500523</v>
      </c>
      <c r="H377" s="164">
        <v>134.93539740732959</v>
      </c>
      <c r="I377" s="164">
        <v>621.37425590765724</v>
      </c>
      <c r="J377" s="164">
        <v>169.89771186598222</v>
      </c>
      <c r="K377" s="164">
        <v>-24.21618764654982</v>
      </c>
      <c r="L377" s="164">
        <v>-42.787051028710913</v>
      </c>
      <c r="M377" s="164">
        <v>-4.5521039172381723</v>
      </c>
      <c r="N377" s="164">
        <v>9.4627591301833824</v>
      </c>
      <c r="O377" s="164">
        <v>-90.469955240458646</v>
      </c>
      <c r="P377" s="164">
        <v>282.94789700887168</v>
      </c>
      <c r="Q377" s="165">
        <v>3.2889445194568372E-2</v>
      </c>
      <c r="R377" s="165">
        <v>6399.1885609671053</v>
      </c>
      <c r="S377" s="165">
        <v>3591.6945205160991</v>
      </c>
      <c r="T377" s="165">
        <v>202.37329358024442</v>
      </c>
      <c r="U377" s="165">
        <v>2060.7734994341745</v>
      </c>
      <c r="V377" s="165">
        <v>566.63182822330316</v>
      </c>
      <c r="W377" s="165">
        <v>224.29527490410322</v>
      </c>
      <c r="X377" s="165">
        <v>246.57985569081927</v>
      </c>
      <c r="Y377" s="165">
        <v>2.8662077843870658E-2</v>
      </c>
      <c r="Z377" s="165">
        <v>36.36804131805242</v>
      </c>
      <c r="AA377" s="165">
        <v>4.2273673506977123E-3</v>
      </c>
      <c r="AB377" s="167"/>
      <c r="AC377" s="167"/>
      <c r="AD377" s="167"/>
      <c r="AE377" s="167"/>
    </row>
    <row r="378" spans="1:31" s="163" customFormat="1" ht="15.75">
      <c r="A378" s="174">
        <v>226</v>
      </c>
      <c r="B378" s="174" t="s">
        <v>387</v>
      </c>
      <c r="C378" s="174">
        <v>13</v>
      </c>
      <c r="D378" s="174">
        <v>3665</v>
      </c>
      <c r="E378" s="164">
        <v>2910.7554154591348</v>
      </c>
      <c r="F378" s="164">
        <v>1309.5442046384719</v>
      </c>
      <c r="G378" s="164">
        <v>338.22946793997272</v>
      </c>
      <c r="H378" s="164">
        <v>347.67197105728627</v>
      </c>
      <c r="I378" s="164">
        <v>716.42279451689058</v>
      </c>
      <c r="J378" s="164">
        <v>221.26053975736298</v>
      </c>
      <c r="K378" s="164">
        <v>106.74626075172299</v>
      </c>
      <c r="L378" s="164">
        <v>1.5298772169167802</v>
      </c>
      <c r="M378" s="164">
        <v>8.8863819918144618</v>
      </c>
      <c r="N378" s="164">
        <v>7.9953718581620539</v>
      </c>
      <c r="O378" s="164">
        <v>-90.469955240458646</v>
      </c>
      <c r="P378" s="164">
        <v>57.061499029006633</v>
      </c>
      <c r="Q378" s="165">
        <v>1.5569303964258291E-2</v>
      </c>
      <c r="R378" s="165">
        <v>8262.4848840382001</v>
      </c>
      <c r="S378" s="165">
        <v>2902.5266684856751</v>
      </c>
      <c r="T378" s="165">
        <v>521.43116795368451</v>
      </c>
      <c r="U378" s="165">
        <v>3878.7838162433991</v>
      </c>
      <c r="V378" s="165">
        <v>737.93380016374613</v>
      </c>
      <c r="W378" s="165">
        <v>348.645727148704</v>
      </c>
      <c r="X378" s="165">
        <v>126.83629595700951</v>
      </c>
      <c r="Y378" s="165">
        <v>3.4607447737246798E-2</v>
      </c>
      <c r="Z378" s="165">
        <v>-69.774796928002885</v>
      </c>
      <c r="AA378" s="165">
        <v>-1.903814377298851E-2</v>
      </c>
      <c r="AB378" s="167"/>
      <c r="AC378" s="167"/>
      <c r="AD378" s="167"/>
      <c r="AE378" s="167"/>
    </row>
    <row r="379" spans="1:31" s="163" customFormat="1" ht="15.75">
      <c r="A379" s="174">
        <v>230</v>
      </c>
      <c r="B379" s="174" t="s">
        <v>388</v>
      </c>
      <c r="C379" s="174">
        <v>4</v>
      </c>
      <c r="D379" s="174">
        <v>2240</v>
      </c>
      <c r="E379" s="164">
        <v>2760.2873644355295</v>
      </c>
      <c r="F379" s="164">
        <v>1130.3478883928572</v>
      </c>
      <c r="G379" s="164">
        <v>328.08214285714286</v>
      </c>
      <c r="H379" s="164">
        <v>255.30881365247316</v>
      </c>
      <c r="I379" s="164">
        <v>786.21949292946965</v>
      </c>
      <c r="J379" s="164">
        <v>255.02148702211187</v>
      </c>
      <c r="K379" s="164">
        <v>12.236757016517556</v>
      </c>
      <c r="L379" s="164">
        <v>-179.57455357142857</v>
      </c>
      <c r="M379" s="164">
        <v>114.19669196428572</v>
      </c>
      <c r="N379" s="164">
        <v>7.3863767597334897</v>
      </c>
      <c r="O379" s="164">
        <v>-90.469955240458646</v>
      </c>
      <c r="P379" s="164">
        <v>-141.53222265282528</v>
      </c>
      <c r="Q379" s="165">
        <v>-6.3184027970011283E-2</v>
      </c>
      <c r="R379" s="165">
        <v>7566.5422678571431</v>
      </c>
      <c r="S379" s="165">
        <v>2634.9215535714288</v>
      </c>
      <c r="T379" s="165">
        <v>382.90683165179104</v>
      </c>
      <c r="U379" s="165">
        <v>3278.6377940105026</v>
      </c>
      <c r="V379" s="165">
        <v>850.53112158185479</v>
      </c>
      <c r="W379" s="165">
        <v>262.70428125000001</v>
      </c>
      <c r="X379" s="165">
        <v>-156.84068579156551</v>
      </c>
      <c r="Y379" s="165">
        <v>-7.0018163299806035E-2</v>
      </c>
      <c r="Z379" s="165">
        <v>15.30846313874021</v>
      </c>
      <c r="AA379" s="165">
        <v>6.8341353297947365E-3</v>
      </c>
      <c r="AB379" s="167"/>
      <c r="AC379" s="167"/>
      <c r="AD379" s="167"/>
      <c r="AE379" s="167"/>
    </row>
    <row r="380" spans="1:31" s="163" customFormat="1" ht="15.75">
      <c r="A380" s="174">
        <v>231</v>
      </c>
      <c r="B380" s="174" t="s">
        <v>389</v>
      </c>
      <c r="C380" s="174">
        <v>15</v>
      </c>
      <c r="D380" s="174">
        <v>1256</v>
      </c>
      <c r="E380" s="164">
        <v>2547.2966165239027</v>
      </c>
      <c r="F380" s="164">
        <v>1977.992316878981</v>
      </c>
      <c r="G380" s="164">
        <v>679.31847133757958</v>
      </c>
      <c r="H380" s="164">
        <v>596.07510687440333</v>
      </c>
      <c r="I380" s="164">
        <v>124.11230933205871</v>
      </c>
      <c r="J380" s="164">
        <v>175.76844459423373</v>
      </c>
      <c r="K380" s="164">
        <v>-683.54432595616288</v>
      </c>
      <c r="L380" s="164">
        <v>-160.38057324840764</v>
      </c>
      <c r="M380" s="164">
        <v>-2.6897372611464969</v>
      </c>
      <c r="N380" s="164">
        <v>11.100028248431849</v>
      </c>
      <c r="O380" s="164">
        <v>-90.469955240458646</v>
      </c>
      <c r="P380" s="164">
        <v>79.985469035610365</v>
      </c>
      <c r="Q380" s="165">
        <v>6.3682698276759847E-2</v>
      </c>
      <c r="R380" s="165">
        <v>8296.3421178343942</v>
      </c>
      <c r="S380" s="165">
        <v>4132.8656847133752</v>
      </c>
      <c r="T380" s="165">
        <v>893.98100807621506</v>
      </c>
      <c r="U380" s="165">
        <v>1819.3212679237372</v>
      </c>
      <c r="V380" s="165">
        <v>586.21151521428249</v>
      </c>
      <c r="W380" s="165">
        <v>516.24816082802545</v>
      </c>
      <c r="X380" s="165">
        <v>-347.71448107875858</v>
      </c>
      <c r="Y380" s="165">
        <v>-0.27684273971238743</v>
      </c>
      <c r="Z380" s="165">
        <v>427.69995011436896</v>
      </c>
      <c r="AA380" s="165">
        <v>0.34052543798914725</v>
      </c>
      <c r="AB380" s="167"/>
      <c r="AC380" s="167"/>
      <c r="AD380" s="167"/>
      <c r="AE380" s="167"/>
    </row>
    <row r="381" spans="1:31" s="163" customFormat="1" ht="15.75">
      <c r="A381" s="174">
        <v>232</v>
      </c>
      <c r="B381" s="174" t="s">
        <v>390</v>
      </c>
      <c r="C381" s="174">
        <v>14</v>
      </c>
      <c r="D381" s="174">
        <v>12750</v>
      </c>
      <c r="E381" s="164">
        <v>2781.9904300886487</v>
      </c>
      <c r="F381" s="164">
        <v>1480.4382909803921</v>
      </c>
      <c r="G381" s="164">
        <v>295.00784313725489</v>
      </c>
      <c r="H381" s="164">
        <v>310.80616827689573</v>
      </c>
      <c r="I381" s="164">
        <v>621.45203047385428</v>
      </c>
      <c r="J381" s="164">
        <v>216.84683118377714</v>
      </c>
      <c r="K381" s="164">
        <v>-1.9300395640988637</v>
      </c>
      <c r="L381" s="164">
        <v>-54.265725490196075</v>
      </c>
      <c r="M381" s="164">
        <v>-32.287790588235296</v>
      </c>
      <c r="N381" s="164">
        <v>8.3777309261387227</v>
      </c>
      <c r="O381" s="164">
        <v>-90.469955240458646</v>
      </c>
      <c r="P381" s="164">
        <v>-28.015045993324588</v>
      </c>
      <c r="Q381" s="165">
        <v>-2.1972585092803597E-3</v>
      </c>
      <c r="R381" s="165">
        <v>7501.5856352941182</v>
      </c>
      <c r="S381" s="165">
        <v>3176.3356047058824</v>
      </c>
      <c r="T381" s="165">
        <v>466.14060615524187</v>
      </c>
      <c r="U381" s="165">
        <v>2870.5797370636628</v>
      </c>
      <c r="V381" s="165">
        <v>723.21348562373282</v>
      </c>
      <c r="W381" s="165">
        <v>208.45432705882354</v>
      </c>
      <c r="X381" s="165">
        <v>-56.861874686775252</v>
      </c>
      <c r="Y381" s="165">
        <v>-4.4597548773941372E-3</v>
      </c>
      <c r="Z381" s="165">
        <v>28.846828693450664</v>
      </c>
      <c r="AA381" s="165">
        <v>2.2624963681137774E-3</v>
      </c>
      <c r="AB381" s="167"/>
      <c r="AC381" s="167"/>
      <c r="AD381" s="167"/>
      <c r="AE381" s="167"/>
    </row>
    <row r="382" spans="1:31" s="163" customFormat="1" ht="15.75">
      <c r="A382" s="174">
        <v>233</v>
      </c>
      <c r="B382" s="174" t="s">
        <v>391</v>
      </c>
      <c r="C382" s="174">
        <v>14</v>
      </c>
      <c r="D382" s="174">
        <v>15116</v>
      </c>
      <c r="E382" s="164">
        <v>2893.2122543256528</v>
      </c>
      <c r="F382" s="164">
        <v>1499.029444297433</v>
      </c>
      <c r="G382" s="164">
        <v>271.04624239216724</v>
      </c>
      <c r="H382" s="164">
        <v>210.1534510309007</v>
      </c>
      <c r="I382" s="164">
        <v>715.42071526298059</v>
      </c>
      <c r="J382" s="164">
        <v>217.90671409315007</v>
      </c>
      <c r="K382" s="164">
        <v>139.7663246375262</v>
      </c>
      <c r="L382" s="164">
        <v>-49.154869012966394</v>
      </c>
      <c r="M382" s="164">
        <v>47.228204551468643</v>
      </c>
      <c r="N382" s="164">
        <v>8.5891152886920779</v>
      </c>
      <c r="O382" s="164">
        <v>-90.46995524045866</v>
      </c>
      <c r="P382" s="164">
        <v>76.303132975240374</v>
      </c>
      <c r="Q382" s="165">
        <v>5.0478389107727157E-3</v>
      </c>
      <c r="R382" s="165">
        <v>7576.2257859222009</v>
      </c>
      <c r="S382" s="165">
        <v>3291.9406033342152</v>
      </c>
      <c r="T382" s="165">
        <v>315.18376096669664</v>
      </c>
      <c r="U382" s="165">
        <v>3080.0602027671875</v>
      </c>
      <c r="V382" s="165">
        <v>726.74833835391166</v>
      </c>
      <c r="W382" s="165">
        <v>269.11957793066949</v>
      </c>
      <c r="X382" s="165">
        <v>106.82669743048049</v>
      </c>
      <c r="Y382" s="165">
        <v>7.0671273769833615E-3</v>
      </c>
      <c r="Z382" s="165">
        <v>-30.523564455240123</v>
      </c>
      <c r="AA382" s="165">
        <v>-2.0192884662106458E-3</v>
      </c>
      <c r="AB382" s="167"/>
      <c r="AC382" s="167"/>
      <c r="AD382" s="167"/>
      <c r="AE382" s="167"/>
    </row>
    <row r="383" spans="1:31" s="163" customFormat="1" ht="15.75">
      <c r="A383" s="174">
        <v>235</v>
      </c>
      <c r="B383" s="174" t="s">
        <v>392</v>
      </c>
      <c r="C383" s="174">
        <v>33</v>
      </c>
      <c r="D383" s="174">
        <v>10284</v>
      </c>
      <c r="E383" s="164">
        <v>3922.1061126478203</v>
      </c>
      <c r="F383" s="164">
        <v>1911.1513953714507</v>
      </c>
      <c r="G383" s="164">
        <v>461.24873590042785</v>
      </c>
      <c r="H383" s="164">
        <v>150.90725553435755</v>
      </c>
      <c r="I383" s="164">
        <v>516.27109665980572</v>
      </c>
      <c r="J383" s="164">
        <v>61.097489966012375</v>
      </c>
      <c r="K383" s="164">
        <v>968.48890724142859</v>
      </c>
      <c r="L383" s="164">
        <v>268.04084014002336</v>
      </c>
      <c r="M383" s="164">
        <v>36.264690781796965</v>
      </c>
      <c r="N383" s="164">
        <v>24.899172892083616</v>
      </c>
      <c r="O383" s="164">
        <v>-90.469955240458646</v>
      </c>
      <c r="P383" s="164">
        <v>385.79351659910697</v>
      </c>
      <c r="Q383" s="165">
        <v>3.7513955328579054E-2</v>
      </c>
      <c r="R383" s="165">
        <v>7757.2899290159467</v>
      </c>
      <c r="S383" s="165">
        <v>7337.7148512252043</v>
      </c>
      <c r="T383" s="165">
        <v>226.32755314347648</v>
      </c>
      <c r="U383" s="165">
        <v>-81.89773085746495</v>
      </c>
      <c r="V383" s="165">
        <v>203.76838545421435</v>
      </c>
      <c r="W383" s="165">
        <v>765.55426682224811</v>
      </c>
      <c r="X383" s="165">
        <v>694.17739677173017</v>
      </c>
      <c r="Y383" s="165">
        <v>6.7500719250459959E-2</v>
      </c>
      <c r="Z383" s="165">
        <v>-308.38388017262321</v>
      </c>
      <c r="AA383" s="165">
        <v>-2.9986763921880905E-2</v>
      </c>
      <c r="AB383" s="167"/>
      <c r="AC383" s="167"/>
      <c r="AD383" s="167"/>
      <c r="AE383" s="167"/>
    </row>
    <row r="384" spans="1:31" s="163" customFormat="1" ht="15.75">
      <c r="A384" s="174">
        <v>236</v>
      </c>
      <c r="B384" s="174" t="s">
        <v>393</v>
      </c>
      <c r="C384" s="174">
        <v>16</v>
      </c>
      <c r="D384" s="174">
        <v>4198</v>
      </c>
      <c r="E384" s="164">
        <v>2877.431381544437</v>
      </c>
      <c r="F384" s="164">
        <v>1492.2972725107195</v>
      </c>
      <c r="G384" s="164">
        <v>274.78680323963795</v>
      </c>
      <c r="H384" s="164">
        <v>160.72131892575078</v>
      </c>
      <c r="I384" s="164">
        <v>1009.311619214131</v>
      </c>
      <c r="J384" s="164">
        <v>202.18784838930711</v>
      </c>
      <c r="K384" s="164">
        <v>16.250508530040758</v>
      </c>
      <c r="L384" s="164">
        <v>193.62910909957122</v>
      </c>
      <c r="M384" s="164">
        <v>14.810050023820866</v>
      </c>
      <c r="N384" s="164">
        <v>8.0407791865782361</v>
      </c>
      <c r="O384" s="164">
        <v>-90.469955240458646</v>
      </c>
      <c r="P384" s="164">
        <v>404.13397233466128</v>
      </c>
      <c r="Q384" s="165">
        <v>9.62682163731923E-2</v>
      </c>
      <c r="R384" s="165">
        <v>6783.5940138161022</v>
      </c>
      <c r="S384" s="165">
        <v>3188.7474535493093</v>
      </c>
      <c r="T384" s="165">
        <v>241.04648064569517</v>
      </c>
      <c r="U384" s="165">
        <v>2522.3165219344623</v>
      </c>
      <c r="V384" s="165">
        <v>674.32379706055428</v>
      </c>
      <c r="W384" s="165">
        <v>483.22596236303002</v>
      </c>
      <c r="X384" s="165">
        <v>326.0662017369491</v>
      </c>
      <c r="Y384" s="165">
        <v>7.7671796507134128E-2</v>
      </c>
      <c r="Z384" s="165">
        <v>78.067770597712183</v>
      </c>
      <c r="AA384" s="165">
        <v>1.8596419866058166E-2</v>
      </c>
      <c r="AB384" s="167"/>
      <c r="AC384" s="167"/>
      <c r="AD384" s="167"/>
      <c r="AE384" s="167"/>
    </row>
    <row r="385" spans="1:31" s="163" customFormat="1" ht="15.75">
      <c r="A385" s="174">
        <v>239</v>
      </c>
      <c r="B385" s="174" t="s">
        <v>394</v>
      </c>
      <c r="C385" s="174">
        <v>11</v>
      </c>
      <c r="D385" s="174">
        <v>2029</v>
      </c>
      <c r="E385" s="164">
        <v>2469.1267236360491</v>
      </c>
      <c r="F385" s="164">
        <v>1245.1383489403647</v>
      </c>
      <c r="G385" s="164">
        <v>253.03499260719568</v>
      </c>
      <c r="H385" s="164">
        <v>380.38331693218134</v>
      </c>
      <c r="I385" s="164">
        <v>564.81922436263039</v>
      </c>
      <c r="J385" s="164">
        <v>225.2077298059416</v>
      </c>
      <c r="K385" s="164">
        <v>135.59374383630851</v>
      </c>
      <c r="L385" s="164">
        <v>-230.90389354361756</v>
      </c>
      <c r="M385" s="164">
        <v>100.77894036471169</v>
      </c>
      <c r="N385" s="164">
        <v>8.6074094010807745</v>
      </c>
      <c r="O385" s="164">
        <v>-90.469955240458646</v>
      </c>
      <c r="P385" s="164">
        <v>123.06313383028906</v>
      </c>
      <c r="Q385" s="165">
        <v>6.0652111301276027E-2</v>
      </c>
      <c r="R385" s="165">
        <v>8106.568807294233</v>
      </c>
      <c r="S385" s="165">
        <v>2957.0146328240517</v>
      </c>
      <c r="T385" s="165">
        <v>570.49096196875348</v>
      </c>
      <c r="U385" s="165">
        <v>3707.840322614501</v>
      </c>
      <c r="V385" s="165">
        <v>751.09821237981635</v>
      </c>
      <c r="W385" s="165">
        <v>122.91003942828979</v>
      </c>
      <c r="X385" s="165">
        <v>2.7853619211788039</v>
      </c>
      <c r="Y385" s="165">
        <v>1.3727757127544623E-3</v>
      </c>
      <c r="Z385" s="165">
        <v>120.27777190911026</v>
      </c>
      <c r="AA385" s="165">
        <v>5.9279335588521567E-2</v>
      </c>
      <c r="AB385" s="167"/>
      <c r="AC385" s="167"/>
      <c r="AD385" s="167"/>
      <c r="AE385" s="167"/>
    </row>
    <row r="386" spans="1:31" s="163" customFormat="1" ht="15.75">
      <c r="A386" s="174">
        <v>240</v>
      </c>
      <c r="B386" s="174" t="s">
        <v>395</v>
      </c>
      <c r="C386" s="174">
        <v>19</v>
      </c>
      <c r="D386" s="174">
        <v>19499</v>
      </c>
      <c r="E386" s="164">
        <v>2477.8571545435425</v>
      </c>
      <c r="F386" s="164">
        <v>1775.2918231704189</v>
      </c>
      <c r="G386" s="164">
        <v>377.39550746192111</v>
      </c>
      <c r="H386" s="164">
        <v>179.76247023987722</v>
      </c>
      <c r="I386" s="164">
        <v>343.4860049888897</v>
      </c>
      <c r="J386" s="164">
        <v>163.07238009438007</v>
      </c>
      <c r="K386" s="164">
        <v>-406.25578121348866</v>
      </c>
      <c r="L386" s="164">
        <v>60.406687522437046</v>
      </c>
      <c r="M386" s="164">
        <v>59.31679111749321</v>
      </c>
      <c r="N386" s="164">
        <v>10.541702296427072</v>
      </c>
      <c r="O386" s="164">
        <v>-90.469955240458646</v>
      </c>
      <c r="P386" s="164">
        <v>-5.3095241056452274</v>
      </c>
      <c r="Q386" s="165">
        <v>-2.7229725143059787E-4</v>
      </c>
      <c r="R386" s="165">
        <v>7843.1192768859946</v>
      </c>
      <c r="S386" s="165">
        <v>4014.8559715882866</v>
      </c>
      <c r="T386" s="165">
        <v>269.60400208958464</v>
      </c>
      <c r="U386" s="165">
        <v>2254.0359389743976</v>
      </c>
      <c r="V386" s="165">
        <v>543.86842442287877</v>
      </c>
      <c r="W386" s="165">
        <v>497.11898610185136</v>
      </c>
      <c r="X386" s="165">
        <v>-263.6359537089948</v>
      </c>
      <c r="Y386" s="165">
        <v>-1.3520485856146203E-2</v>
      </c>
      <c r="Z386" s="165">
        <v>258.3264296033496</v>
      </c>
      <c r="AA386" s="165">
        <v>1.3248188604715605E-2</v>
      </c>
      <c r="AB386" s="167"/>
      <c r="AC386" s="167"/>
      <c r="AD386" s="167"/>
      <c r="AE386" s="167"/>
    </row>
    <row r="387" spans="1:31" s="163" customFormat="1" ht="15.75">
      <c r="A387" s="174">
        <v>241</v>
      </c>
      <c r="B387" s="174" t="s">
        <v>396</v>
      </c>
      <c r="C387" s="174">
        <v>19</v>
      </c>
      <c r="D387" s="174">
        <v>7771</v>
      </c>
      <c r="E387" s="164">
        <v>9732.5523593252092</v>
      </c>
      <c r="F387" s="164">
        <v>1809.1246943765282</v>
      </c>
      <c r="G387" s="164">
        <v>513.0216188392742</v>
      </c>
      <c r="H387" s="164">
        <v>160.72671025682848</v>
      </c>
      <c r="I387" s="164">
        <v>515.61849728109678</v>
      </c>
      <c r="J387" s="164">
        <v>150.62963978375916</v>
      </c>
      <c r="K387" s="164">
        <v>-223.26011651989336</v>
      </c>
      <c r="L387" s="164">
        <v>-50.465577145798484</v>
      </c>
      <c r="M387" s="164">
        <v>52.415936172950715</v>
      </c>
      <c r="N387" s="164">
        <v>11.390733199283597</v>
      </c>
      <c r="O387" s="164">
        <v>-90.469955240458646</v>
      </c>
      <c r="P387" s="164">
        <v>-6883.82017832164</v>
      </c>
      <c r="Q387" s="165">
        <v>-0.88583453587976324</v>
      </c>
      <c r="R387" s="165">
        <v>7121.5373787157368</v>
      </c>
      <c r="S387" s="165">
        <v>4245.8133380517311</v>
      </c>
      <c r="T387" s="165">
        <v>241.05456645155442</v>
      </c>
      <c r="U387" s="165">
        <v>1631.4720771133186</v>
      </c>
      <c r="V387" s="165">
        <v>502.3702040355646</v>
      </c>
      <c r="W387" s="165">
        <v>514.97197786642653</v>
      </c>
      <c r="X387" s="165">
        <v>14.144784802857851</v>
      </c>
      <c r="Y387" s="165">
        <v>1.8202013644135699E-3</v>
      </c>
      <c r="Z387" s="165">
        <v>-6897.9649631244974</v>
      </c>
      <c r="AA387" s="165">
        <v>-0.88765473724417676</v>
      </c>
      <c r="AB387" s="167"/>
      <c r="AC387" s="167"/>
      <c r="AD387" s="167"/>
      <c r="AE387" s="167"/>
    </row>
    <row r="388" spans="1:31" s="163" customFormat="1" ht="15.75">
      <c r="A388" s="174">
        <v>244</v>
      </c>
      <c r="B388" s="174" t="s">
        <v>397</v>
      </c>
      <c r="C388" s="174">
        <v>17</v>
      </c>
      <c r="D388" s="174">
        <v>19300</v>
      </c>
      <c r="E388" s="164">
        <v>2991.9873303598174</v>
      </c>
      <c r="F388" s="164">
        <v>1604.5992129533679</v>
      </c>
      <c r="G388" s="164">
        <v>239.80430051813471</v>
      </c>
      <c r="H388" s="164">
        <v>188.4352836574715</v>
      </c>
      <c r="I388" s="164">
        <v>1046.3862240389233</v>
      </c>
      <c r="J388" s="164">
        <v>109.11976404898525</v>
      </c>
      <c r="K388" s="164">
        <v>29.164076708557936</v>
      </c>
      <c r="L388" s="164">
        <v>2.3211398963730572</v>
      </c>
      <c r="M388" s="164">
        <v>-24.623592227979277</v>
      </c>
      <c r="N388" s="164">
        <v>11.006571703808429</v>
      </c>
      <c r="O388" s="164">
        <v>-90.469955240458646</v>
      </c>
      <c r="P388" s="164">
        <v>123.7556956973668</v>
      </c>
      <c r="Q388" s="165">
        <v>6.4122122122987979E-3</v>
      </c>
      <c r="R388" s="165">
        <v>6106.8050165761661</v>
      </c>
      <c r="S388" s="165">
        <v>3942.5513155440417</v>
      </c>
      <c r="T388" s="165">
        <v>282.61130669348512</v>
      </c>
      <c r="U388" s="165">
        <v>1386.5066532943206</v>
      </c>
      <c r="V388" s="165">
        <v>363.92915901742674</v>
      </c>
      <c r="W388" s="165">
        <v>217.50184818652849</v>
      </c>
      <c r="X388" s="165">
        <v>86.295266159636981</v>
      </c>
      <c r="Y388" s="165">
        <v>4.4712573139708278E-3</v>
      </c>
      <c r="Z388" s="165">
        <v>37.460429537729816</v>
      </c>
      <c r="AA388" s="165">
        <v>1.9409548983279697E-3</v>
      </c>
      <c r="AB388" s="167"/>
      <c r="AC388" s="167"/>
      <c r="AD388" s="167"/>
      <c r="AE388" s="167"/>
    </row>
    <row r="389" spans="1:31" s="163" customFormat="1" ht="15.75">
      <c r="A389" s="174">
        <v>245</v>
      </c>
      <c r="B389" s="174" t="s">
        <v>398</v>
      </c>
      <c r="C389" s="174">
        <v>32</v>
      </c>
      <c r="D389" s="174">
        <v>37676</v>
      </c>
      <c r="E389" s="164">
        <v>2635.3771887907856</v>
      </c>
      <c r="F389" s="164">
        <v>1488.3048842764624</v>
      </c>
      <c r="G389" s="164">
        <v>373.40288247159998</v>
      </c>
      <c r="H389" s="164">
        <v>204.61729842955037</v>
      </c>
      <c r="I389" s="164">
        <v>381.09706347840569</v>
      </c>
      <c r="J389" s="164">
        <v>122.81957561971886</v>
      </c>
      <c r="K389" s="164">
        <v>-61.821932285216924</v>
      </c>
      <c r="L389" s="164">
        <v>-102.84326892451428</v>
      </c>
      <c r="M389" s="164">
        <v>27.583336341437519</v>
      </c>
      <c r="N389" s="164">
        <v>12.260035912680971</v>
      </c>
      <c r="O389" s="164">
        <v>-90.469955240458646</v>
      </c>
      <c r="P389" s="164">
        <v>-280.42726871111972</v>
      </c>
      <c r="Q389" s="165">
        <v>-7.4431274209342743E-3</v>
      </c>
      <c r="R389" s="165">
        <v>6191.7588624057753</v>
      </c>
      <c r="S389" s="165">
        <v>4095.1482203524788</v>
      </c>
      <c r="T389" s="165">
        <v>306.88075480800842</v>
      </c>
      <c r="U389" s="165">
        <v>786.89788351276786</v>
      </c>
      <c r="V389" s="165">
        <v>409.61988193171123</v>
      </c>
      <c r="W389" s="165">
        <v>298.14294988852316</v>
      </c>
      <c r="X389" s="165">
        <v>-295.06917191228553</v>
      </c>
      <c r="Y389" s="165">
        <v>-7.8317542178651008E-3</v>
      </c>
      <c r="Z389" s="165">
        <v>14.641903201165769</v>
      </c>
      <c r="AA389" s="165">
        <v>3.8862679693082519E-4</v>
      </c>
      <c r="AB389" s="167"/>
      <c r="AC389" s="167"/>
      <c r="AD389" s="167"/>
      <c r="AE389" s="167"/>
    </row>
    <row r="390" spans="1:31" s="163" customFormat="1" ht="15.75">
      <c r="A390" s="174">
        <v>249</v>
      </c>
      <c r="B390" s="174" t="s">
        <v>399</v>
      </c>
      <c r="C390" s="174">
        <v>13</v>
      </c>
      <c r="D390" s="174">
        <v>9250</v>
      </c>
      <c r="E390" s="164">
        <v>3098.3164358473491</v>
      </c>
      <c r="F390" s="164">
        <v>1551.7537459459461</v>
      </c>
      <c r="G390" s="164">
        <v>310.24248648648648</v>
      </c>
      <c r="H390" s="164">
        <v>266.63590434559728</v>
      </c>
      <c r="I390" s="164">
        <v>421.02297659793851</v>
      </c>
      <c r="J390" s="164">
        <v>181.97038547165837</v>
      </c>
      <c r="K390" s="164">
        <v>34.639865779725014</v>
      </c>
      <c r="L390" s="164">
        <v>-11.378054054054054</v>
      </c>
      <c r="M390" s="164">
        <v>25.768187027027029</v>
      </c>
      <c r="N390" s="164">
        <v>9.1984262170081372</v>
      </c>
      <c r="O390" s="164">
        <v>-90.469955240458646</v>
      </c>
      <c r="P390" s="164">
        <v>-398.932467270475</v>
      </c>
      <c r="Q390" s="165">
        <v>-4.3127834299510809E-2</v>
      </c>
      <c r="R390" s="165">
        <v>7849.5775081081083</v>
      </c>
      <c r="S390" s="165">
        <v>3451.0759200000002</v>
      </c>
      <c r="T390" s="165">
        <v>399.89496593155963</v>
      </c>
      <c r="U390" s="165">
        <v>2755.3399387400191</v>
      </c>
      <c r="V390" s="165">
        <v>606.89582614061237</v>
      </c>
      <c r="W390" s="165">
        <v>324.63261945945948</v>
      </c>
      <c r="X390" s="165">
        <v>-311.73823783645759</v>
      </c>
      <c r="Y390" s="165">
        <v>-3.3701431117454876E-2</v>
      </c>
      <c r="Z390" s="165">
        <v>-87.194229434017387</v>
      </c>
      <c r="AA390" s="165">
        <v>-9.4264031820559344E-3</v>
      </c>
      <c r="AB390" s="167"/>
      <c r="AC390" s="167"/>
      <c r="AD390" s="167"/>
      <c r="AE390" s="167"/>
    </row>
    <row r="391" spans="1:31" s="163" customFormat="1" ht="15.75">
      <c r="A391" s="174">
        <v>250</v>
      </c>
      <c r="B391" s="174" t="s">
        <v>400</v>
      </c>
      <c r="C391" s="174">
        <v>6</v>
      </c>
      <c r="D391" s="174">
        <v>1771</v>
      </c>
      <c r="E391" s="164">
        <v>2531.6348573264663</v>
      </c>
      <c r="F391" s="164">
        <v>1295.2050536420102</v>
      </c>
      <c r="G391" s="164">
        <v>310.0231507622812</v>
      </c>
      <c r="H391" s="164">
        <v>377.0789978903955</v>
      </c>
      <c r="I391" s="164">
        <v>530.17982062660064</v>
      </c>
      <c r="J391" s="164">
        <v>248.76286709389549</v>
      </c>
      <c r="K391" s="164">
        <v>40.706382972974431</v>
      </c>
      <c r="L391" s="164">
        <v>-211.86391869000565</v>
      </c>
      <c r="M391" s="164">
        <v>-22.481597967250142</v>
      </c>
      <c r="N391" s="164">
        <v>7.6971082451191108</v>
      </c>
      <c r="O391" s="164">
        <v>-90.469955240458646</v>
      </c>
      <c r="P391" s="164">
        <v>-46.796947990904364</v>
      </c>
      <c r="Q391" s="165">
        <v>-2.6424024839584621E-2</v>
      </c>
      <c r="R391" s="165">
        <v>7821.1849350649345</v>
      </c>
      <c r="S391" s="165">
        <v>2807.583026538679</v>
      </c>
      <c r="T391" s="165">
        <v>565.53521321509243</v>
      </c>
      <c r="U391" s="165">
        <v>3484.5162171656125</v>
      </c>
      <c r="V391" s="165">
        <v>829.65777836180325</v>
      </c>
      <c r="W391" s="165">
        <v>75.677634105025405</v>
      </c>
      <c r="X391" s="165">
        <v>-58.215065678723583</v>
      </c>
      <c r="Y391" s="165">
        <v>-3.2871296261278139E-2</v>
      </c>
      <c r="Z391" s="165">
        <v>11.418117687819217</v>
      </c>
      <c r="AA391" s="165">
        <v>6.4472714216935161E-3</v>
      </c>
      <c r="AB391" s="167"/>
      <c r="AC391" s="167"/>
      <c r="AD391" s="167"/>
      <c r="AE391" s="167"/>
    </row>
    <row r="392" spans="1:31" s="163" customFormat="1" ht="15.75">
      <c r="A392" s="174">
        <v>256</v>
      </c>
      <c r="B392" s="174" t="s">
        <v>401</v>
      </c>
      <c r="C392" s="174">
        <v>13</v>
      </c>
      <c r="D392" s="174">
        <v>1554</v>
      </c>
      <c r="E392" s="164">
        <v>3319.4783422338955</v>
      </c>
      <c r="F392" s="164">
        <v>1155.9523230373229</v>
      </c>
      <c r="G392" s="164">
        <v>290.32561132561131</v>
      </c>
      <c r="H392" s="164">
        <v>373.28579047843181</v>
      </c>
      <c r="I392" s="164">
        <v>1339.9736487173973</v>
      </c>
      <c r="J392" s="164">
        <v>211.21580925493313</v>
      </c>
      <c r="K392" s="164">
        <v>-233.43865651084488</v>
      </c>
      <c r="L392" s="164">
        <v>165.03667953667954</v>
      </c>
      <c r="M392" s="164">
        <v>35.286724581724584</v>
      </c>
      <c r="N392" s="164">
        <v>7.2322054060997738</v>
      </c>
      <c r="O392" s="164">
        <v>-90.469955240458646</v>
      </c>
      <c r="P392" s="164">
        <v>-65.078161646998538</v>
      </c>
      <c r="Q392" s="165">
        <v>-4.1877838897682457E-2</v>
      </c>
      <c r="R392" s="165">
        <v>8844.2876769626764</v>
      </c>
      <c r="S392" s="165">
        <v>2567.4962290862291</v>
      </c>
      <c r="T392" s="165">
        <v>559.84623988458247</v>
      </c>
      <c r="U392" s="165">
        <v>4161.4029699043231</v>
      </c>
      <c r="V392" s="165">
        <v>704.43326654212876</v>
      </c>
      <c r="W392" s="165">
        <v>490.64901544401539</v>
      </c>
      <c r="X392" s="165">
        <v>-360.45995610139715</v>
      </c>
      <c r="Y392" s="165">
        <v>-0.23195621370746278</v>
      </c>
      <c r="Z392" s="165">
        <v>295.38179445439863</v>
      </c>
      <c r="AA392" s="165">
        <v>0.19007837480978032</v>
      </c>
      <c r="AB392" s="167"/>
      <c r="AC392" s="167"/>
      <c r="AD392" s="167"/>
      <c r="AE392" s="167"/>
    </row>
    <row r="393" spans="1:31" s="163" customFormat="1" ht="15.75">
      <c r="A393" s="174">
        <v>257</v>
      </c>
      <c r="B393" s="174" t="s">
        <v>402</v>
      </c>
      <c r="C393" s="174">
        <v>33</v>
      </c>
      <c r="D393" s="174">
        <v>40722</v>
      </c>
      <c r="E393" s="164">
        <v>2721.9103937772825</v>
      </c>
      <c r="F393" s="164">
        <v>1865.7832078483377</v>
      </c>
      <c r="G393" s="164">
        <v>309.85560630617357</v>
      </c>
      <c r="H393" s="164">
        <v>136.88042173601215</v>
      </c>
      <c r="I393" s="164">
        <v>651.9507962814572</v>
      </c>
      <c r="J393" s="164">
        <v>107.5613962721831</v>
      </c>
      <c r="K393" s="164">
        <v>165.15252359303466</v>
      </c>
      <c r="L393" s="164">
        <v>-61.084180541230786</v>
      </c>
      <c r="M393" s="164">
        <v>-9.8201777908747125</v>
      </c>
      <c r="N393" s="164">
        <v>14.410474539492908</v>
      </c>
      <c r="O393" s="164">
        <v>-90.469955240458646</v>
      </c>
      <c r="P393" s="164">
        <v>368.30971922684455</v>
      </c>
      <c r="Q393" s="165">
        <v>9.0444899373027989E-3</v>
      </c>
      <c r="R393" s="165">
        <v>5886.4836842493005</v>
      </c>
      <c r="S393" s="165">
        <v>4981.663612543588</v>
      </c>
      <c r="T393" s="165">
        <v>205.29040048512104</v>
      </c>
      <c r="U393" s="165">
        <v>584.0762993852145</v>
      </c>
      <c r="V393" s="165">
        <v>358.73179189155144</v>
      </c>
      <c r="W393" s="165">
        <v>238.95124797406808</v>
      </c>
      <c r="X393" s="165">
        <v>482.22966803024264</v>
      </c>
      <c r="Y393" s="165">
        <v>1.1841993714214493E-2</v>
      </c>
      <c r="Z393" s="165">
        <v>-113.91994880339806</v>
      </c>
      <c r="AA393" s="165">
        <v>-2.7975037769116954E-3</v>
      </c>
      <c r="AB393" s="167"/>
      <c r="AC393" s="167"/>
      <c r="AD393" s="167"/>
      <c r="AE393" s="167"/>
    </row>
    <row r="394" spans="1:31" s="163" customFormat="1" ht="15.75">
      <c r="A394" s="174">
        <v>260</v>
      </c>
      <c r="B394" s="174" t="s">
        <v>110</v>
      </c>
      <c r="C394" s="174">
        <v>12</v>
      </c>
      <c r="D394" s="174">
        <v>9727</v>
      </c>
      <c r="E394" s="164">
        <v>2739.9778945237563</v>
      </c>
      <c r="F394" s="164">
        <v>1202.1948473321681</v>
      </c>
      <c r="G394" s="164">
        <v>300.14732188752953</v>
      </c>
      <c r="H394" s="164">
        <v>225.18776342049455</v>
      </c>
      <c r="I394" s="164">
        <v>601.70389992952232</v>
      </c>
      <c r="J394" s="164">
        <v>215.62033963972567</v>
      </c>
      <c r="K394" s="164">
        <v>289.85895503424626</v>
      </c>
      <c r="L394" s="164">
        <v>-106.24858640896474</v>
      </c>
      <c r="M394" s="164">
        <v>40.584073198313973</v>
      </c>
      <c r="N394" s="164">
        <v>7.8428191089384134</v>
      </c>
      <c r="O394" s="164">
        <v>-90.469955240458646</v>
      </c>
      <c r="P394" s="164">
        <v>-53.556416622240761</v>
      </c>
      <c r="Q394" s="165">
        <v>-5.5059542122176171E-3</v>
      </c>
      <c r="R394" s="165">
        <v>7892.4564645841401</v>
      </c>
      <c r="S394" s="165">
        <v>2822.6826986737947</v>
      </c>
      <c r="T394" s="165">
        <v>337.73190899498496</v>
      </c>
      <c r="U394" s="165">
        <v>3909.094465908604</v>
      </c>
      <c r="V394" s="165">
        <v>719.12297058222066</v>
      </c>
      <c r="W394" s="165">
        <v>234.48280867687882</v>
      </c>
      <c r="X394" s="165">
        <v>130.65838825234354</v>
      </c>
      <c r="Y394" s="165">
        <v>1.343254736839144E-2</v>
      </c>
      <c r="Z394" s="165">
        <v>-184.2148048745843</v>
      </c>
      <c r="AA394" s="165">
        <v>-1.8938501580609057E-2</v>
      </c>
      <c r="AB394" s="167"/>
      <c r="AC394" s="167"/>
      <c r="AD394" s="167"/>
      <c r="AE394" s="167"/>
    </row>
    <row r="395" spans="1:31" s="163" customFormat="1" ht="15.75">
      <c r="A395" s="174">
        <v>261</v>
      </c>
      <c r="B395" s="174" t="s">
        <v>403</v>
      </c>
      <c r="C395" s="174">
        <v>19</v>
      </c>
      <c r="D395" s="174">
        <v>6637</v>
      </c>
      <c r="E395" s="164">
        <v>3859.2548032801819</v>
      </c>
      <c r="F395" s="164">
        <v>1456.8581316860027</v>
      </c>
      <c r="G395" s="164">
        <v>1185.5877655567274</v>
      </c>
      <c r="H395" s="164">
        <v>562.11218474293764</v>
      </c>
      <c r="I395" s="164">
        <v>1215.1445671156009</v>
      </c>
      <c r="J395" s="164">
        <v>186.85505511863755</v>
      </c>
      <c r="K395" s="164">
        <v>91.855585709622432</v>
      </c>
      <c r="L395" s="164">
        <v>39.83094771734217</v>
      </c>
      <c r="M395" s="164">
        <v>482.41989001054696</v>
      </c>
      <c r="N395" s="164">
        <v>10.809912434481012</v>
      </c>
      <c r="O395" s="164">
        <v>-90.469955240458646</v>
      </c>
      <c r="P395" s="164">
        <v>1281.7492815712601</v>
      </c>
      <c r="Q395" s="165">
        <v>0.19312178417526896</v>
      </c>
      <c r="R395" s="165">
        <v>8383.9066234744605</v>
      </c>
      <c r="S395" s="165">
        <v>3564.5984104263971</v>
      </c>
      <c r="T395" s="165">
        <v>843.04412610590452</v>
      </c>
      <c r="U395" s="165">
        <v>3219.3214195731607</v>
      </c>
      <c r="V395" s="165">
        <v>623.18685950378062</v>
      </c>
      <c r="W395" s="165">
        <v>1707.8386032846165</v>
      </c>
      <c r="X395" s="165">
        <v>1574.0827954193983</v>
      </c>
      <c r="Y395" s="165">
        <v>0.23716781609453041</v>
      </c>
      <c r="Z395" s="165">
        <v>-292.33351384813835</v>
      </c>
      <c r="AA395" s="165">
        <v>-4.4046031919261465E-2</v>
      </c>
      <c r="AB395" s="167"/>
      <c r="AC395" s="167"/>
      <c r="AD395" s="167"/>
      <c r="AE395" s="167"/>
    </row>
    <row r="396" spans="1:31" s="163" customFormat="1" ht="15.75">
      <c r="A396" s="174">
        <v>263</v>
      </c>
      <c r="B396" s="174" t="s">
        <v>404</v>
      </c>
      <c r="C396" s="174">
        <v>11</v>
      </c>
      <c r="D396" s="174">
        <v>7597</v>
      </c>
      <c r="E396" s="164">
        <v>2859.8525267938476</v>
      </c>
      <c r="F396" s="164">
        <v>1331.4094721600632</v>
      </c>
      <c r="G396" s="164">
        <v>225.44017375279716</v>
      </c>
      <c r="H396" s="164">
        <v>241.16683237316536</v>
      </c>
      <c r="I396" s="164">
        <v>849.04120005618563</v>
      </c>
      <c r="J396" s="164">
        <v>225.75447834013616</v>
      </c>
      <c r="K396" s="164">
        <v>144.68905883295713</v>
      </c>
      <c r="L396" s="164">
        <v>-45.170462024483349</v>
      </c>
      <c r="M396" s="164">
        <v>99.243019613005131</v>
      </c>
      <c r="N396" s="164">
        <v>7.5775260435443306</v>
      </c>
      <c r="O396" s="164">
        <v>-90.469955240458646</v>
      </c>
      <c r="P396" s="164">
        <v>128.82881711306445</v>
      </c>
      <c r="Q396" s="165">
        <v>1.6957854036206983E-2</v>
      </c>
      <c r="R396" s="165">
        <v>7886.4023114387255</v>
      </c>
      <c r="S396" s="165">
        <v>2885.2893655390285</v>
      </c>
      <c r="T396" s="165">
        <v>361.69698320406104</v>
      </c>
      <c r="U396" s="165">
        <v>3814.5804485176595</v>
      </c>
      <c r="V396" s="165">
        <v>752.92169262629227</v>
      </c>
      <c r="W396" s="165">
        <v>279.5127313413189</v>
      </c>
      <c r="X396" s="165">
        <v>207.59890978963529</v>
      </c>
      <c r="Y396" s="165">
        <v>2.7326432774731509E-2</v>
      </c>
      <c r="Z396" s="165">
        <v>-78.770092676570826</v>
      </c>
      <c r="AA396" s="165">
        <v>-1.0368578738524526E-2</v>
      </c>
      <c r="AB396" s="167"/>
      <c r="AC396" s="167"/>
      <c r="AD396" s="167"/>
      <c r="AE396" s="167"/>
    </row>
    <row r="397" spans="1:31" s="163" customFormat="1" ht="15.75">
      <c r="A397" s="174">
        <v>265</v>
      </c>
      <c r="B397" s="174" t="s">
        <v>405</v>
      </c>
      <c r="C397" s="174">
        <v>13</v>
      </c>
      <c r="D397" s="174">
        <v>1064</v>
      </c>
      <c r="E397" s="164">
        <v>2591.9667452268277</v>
      </c>
      <c r="F397" s="164">
        <v>1205.9247274436088</v>
      </c>
      <c r="G397" s="164">
        <v>494.39567669172931</v>
      </c>
      <c r="H397" s="164">
        <v>546.11158453294365</v>
      </c>
      <c r="I397" s="164">
        <v>951.06494984099766</v>
      </c>
      <c r="J397" s="164">
        <v>232.13780685322368</v>
      </c>
      <c r="K397" s="164">
        <v>381.10936976865628</v>
      </c>
      <c r="L397" s="164">
        <v>-274.50845864661653</v>
      </c>
      <c r="M397" s="164">
        <v>-15.841776315789476</v>
      </c>
      <c r="N397" s="164">
        <v>7.4524653561440743</v>
      </c>
      <c r="O397" s="164">
        <v>-90.469955240458646</v>
      </c>
      <c r="P397" s="164">
        <v>845.40964505761076</v>
      </c>
      <c r="Q397" s="165">
        <v>0.79455793708422062</v>
      </c>
      <c r="R397" s="165">
        <v>7962.6917857142862</v>
      </c>
      <c r="S397" s="165">
        <v>2579.7648684210526</v>
      </c>
      <c r="T397" s="165">
        <v>819.04675976634883</v>
      </c>
      <c r="U397" s="165">
        <v>4605.248663443911</v>
      </c>
      <c r="V397" s="165">
        <v>774.2109558294004</v>
      </c>
      <c r="W397" s="165">
        <v>204.0454417293233</v>
      </c>
      <c r="X397" s="165">
        <v>1019.6249034757484</v>
      </c>
      <c r="Y397" s="165">
        <v>0.95829408221404921</v>
      </c>
      <c r="Z397" s="165">
        <v>-174.21525841813772</v>
      </c>
      <c r="AA397" s="165">
        <v>-0.16373614512982868</v>
      </c>
      <c r="AB397" s="167"/>
      <c r="AC397" s="167"/>
      <c r="AD397" s="167"/>
      <c r="AE397" s="167"/>
    </row>
    <row r="398" spans="1:31" s="163" customFormat="1" ht="15.75">
      <c r="A398" s="174">
        <v>271</v>
      </c>
      <c r="B398" s="174" t="s">
        <v>406</v>
      </c>
      <c r="C398" s="174">
        <v>4</v>
      </c>
      <c r="D398" s="174">
        <v>6903</v>
      </c>
      <c r="E398" s="164">
        <v>2349.5964606261559</v>
      </c>
      <c r="F398" s="164">
        <v>1547.6700449080111</v>
      </c>
      <c r="G398" s="164">
        <v>390.76343618716498</v>
      </c>
      <c r="H398" s="164">
        <v>177.75267870685289</v>
      </c>
      <c r="I398" s="164">
        <v>440.1920450586411</v>
      </c>
      <c r="J398" s="164">
        <v>201.49083877293265</v>
      </c>
      <c r="K398" s="164">
        <v>-100.88627806971874</v>
      </c>
      <c r="L398" s="164">
        <v>-57.162393162393165</v>
      </c>
      <c r="M398" s="164">
        <v>13.880456323337679</v>
      </c>
      <c r="N398" s="164">
        <v>8.9143708637405421</v>
      </c>
      <c r="O398" s="164">
        <v>-90.469955240458646</v>
      </c>
      <c r="P398" s="164">
        <v>182.54878372195463</v>
      </c>
      <c r="Q398" s="165">
        <v>2.6444847707077303E-2</v>
      </c>
      <c r="R398" s="165">
        <v>7039.2017789366946</v>
      </c>
      <c r="S398" s="165">
        <v>3428.6463349268433</v>
      </c>
      <c r="T398" s="165">
        <v>266.58975868301559</v>
      </c>
      <c r="U398" s="165">
        <v>2437.1277621855347</v>
      </c>
      <c r="V398" s="165">
        <v>671.99917579945691</v>
      </c>
      <c r="W398" s="165">
        <v>347.48149934810954</v>
      </c>
      <c r="X398" s="165">
        <v>112.64275200626466</v>
      </c>
      <c r="Y398" s="165">
        <v>1.6317941765357766E-2</v>
      </c>
      <c r="Z398" s="165">
        <v>69.906031715689977</v>
      </c>
      <c r="AA398" s="165">
        <v>1.0126905941719539E-2</v>
      </c>
      <c r="AB398" s="167"/>
      <c r="AC398" s="167"/>
      <c r="AD398" s="167"/>
      <c r="AE398" s="167"/>
    </row>
    <row r="399" spans="1:31" s="163" customFormat="1" ht="15.75">
      <c r="A399" s="174">
        <v>272</v>
      </c>
      <c r="B399" s="174" t="s">
        <v>407</v>
      </c>
      <c r="C399" s="174">
        <v>16</v>
      </c>
      <c r="D399" s="174">
        <v>48006</v>
      </c>
      <c r="E399" s="164">
        <v>2652.9262971799799</v>
      </c>
      <c r="F399" s="164">
        <v>1640.5135151856018</v>
      </c>
      <c r="G399" s="164">
        <v>323.09734199891682</v>
      </c>
      <c r="H399" s="164">
        <v>323.76568853284061</v>
      </c>
      <c r="I399" s="164">
        <v>661.29318229610669</v>
      </c>
      <c r="J399" s="164">
        <v>153.46651915973462</v>
      </c>
      <c r="K399" s="164">
        <v>-202.85444414353577</v>
      </c>
      <c r="L399" s="164">
        <v>-19.567637378661001</v>
      </c>
      <c r="M399" s="164">
        <v>81.165335166437529</v>
      </c>
      <c r="N399" s="164">
        <v>10.176151438060675</v>
      </c>
      <c r="O399" s="164">
        <v>-90.469955240458646</v>
      </c>
      <c r="P399" s="164">
        <v>227.65939983506343</v>
      </c>
      <c r="Q399" s="165">
        <v>4.7423113743086994E-3</v>
      </c>
      <c r="R399" s="165">
        <v>6778.3829260925713</v>
      </c>
      <c r="S399" s="165">
        <v>3727.3318880973211</v>
      </c>
      <c r="T399" s="165">
        <v>485.57702423239357</v>
      </c>
      <c r="U399" s="165">
        <v>1787.4154769015427</v>
      </c>
      <c r="V399" s="165">
        <v>511.83158011652051</v>
      </c>
      <c r="W399" s="165">
        <v>384.69503978669331</v>
      </c>
      <c r="X399" s="165">
        <v>118.4680830419004</v>
      </c>
      <c r="Y399" s="165">
        <v>2.4677765912990124E-3</v>
      </c>
      <c r="Z399" s="165">
        <v>109.19131679316303</v>
      </c>
      <c r="AA399" s="165">
        <v>2.274534783009687E-3</v>
      </c>
      <c r="AB399" s="167"/>
      <c r="AC399" s="167"/>
      <c r="AD399" s="167"/>
      <c r="AE399" s="167"/>
    </row>
    <row r="400" spans="1:31" s="163" customFormat="1" ht="15.75">
      <c r="A400" s="174">
        <v>273</v>
      </c>
      <c r="B400" s="174" t="s">
        <v>408</v>
      </c>
      <c r="C400" s="174">
        <v>19</v>
      </c>
      <c r="D400" s="174">
        <v>3999</v>
      </c>
      <c r="E400" s="164">
        <v>3290.3881262159734</v>
      </c>
      <c r="F400" s="164">
        <v>1359.1259264816204</v>
      </c>
      <c r="G400" s="164">
        <v>976.11877969492377</v>
      </c>
      <c r="H400" s="164">
        <v>208.54769993399134</v>
      </c>
      <c r="I400" s="164">
        <v>1008.3984249648315</v>
      </c>
      <c r="J400" s="164">
        <v>191.62827321383028</v>
      </c>
      <c r="K400" s="164">
        <v>-177.38995383170126</v>
      </c>
      <c r="L400" s="164">
        <v>-44.208052013003254</v>
      </c>
      <c r="M400" s="164">
        <v>93.886576644161039</v>
      </c>
      <c r="N400" s="164">
        <v>8.9078686565338021</v>
      </c>
      <c r="O400" s="164">
        <v>-90.469955240458646</v>
      </c>
      <c r="P400" s="164">
        <v>244.15746228875571</v>
      </c>
      <c r="Q400" s="165">
        <v>6.1054629229496303E-2</v>
      </c>
      <c r="R400" s="165">
        <v>8489.5786196549125</v>
      </c>
      <c r="S400" s="165">
        <v>3223.2747111777944</v>
      </c>
      <c r="T400" s="165">
        <v>312.77548897583659</v>
      </c>
      <c r="U400" s="165">
        <v>3785.6552565435913</v>
      </c>
      <c r="V400" s="165">
        <v>639.10618688072077</v>
      </c>
      <c r="W400" s="165">
        <v>1025.7973043260815</v>
      </c>
      <c r="X400" s="165">
        <v>497.03032824911122</v>
      </c>
      <c r="Y400" s="165">
        <v>0.12428865422583427</v>
      </c>
      <c r="Z400" s="165">
        <v>-252.87286596035548</v>
      </c>
      <c r="AA400" s="165">
        <v>-6.3234024996337956E-2</v>
      </c>
      <c r="AB400" s="167"/>
      <c r="AC400" s="167"/>
      <c r="AD400" s="167"/>
      <c r="AE400" s="167"/>
    </row>
    <row r="401" spans="1:31" s="163" customFormat="1" ht="15.75">
      <c r="A401" s="174">
        <v>275</v>
      </c>
      <c r="B401" s="174" t="s">
        <v>409</v>
      </c>
      <c r="C401" s="174">
        <v>13</v>
      </c>
      <c r="D401" s="174">
        <v>2521</v>
      </c>
      <c r="E401" s="164">
        <v>2863.4075225138972</v>
      </c>
      <c r="F401" s="164">
        <v>1401.2250773502578</v>
      </c>
      <c r="G401" s="164">
        <v>327.13724712415706</v>
      </c>
      <c r="H401" s="164">
        <v>288.71309827436164</v>
      </c>
      <c r="I401" s="164">
        <v>604.8093624736739</v>
      </c>
      <c r="J401" s="164">
        <v>218.04946599992323</v>
      </c>
      <c r="K401" s="164">
        <v>72.04944077325753</v>
      </c>
      <c r="L401" s="164">
        <v>-23.341531138437126</v>
      </c>
      <c r="M401" s="164">
        <v>-67.390765569218559</v>
      </c>
      <c r="N401" s="164">
        <v>7.9736437755252512</v>
      </c>
      <c r="O401" s="164">
        <v>-90.469955240458646</v>
      </c>
      <c r="P401" s="164">
        <v>-124.65243869085523</v>
      </c>
      <c r="Q401" s="165">
        <v>-4.9445632166146461E-2</v>
      </c>
      <c r="R401" s="165">
        <v>7843.7117294724312</v>
      </c>
      <c r="S401" s="165">
        <v>3018.8726894089646</v>
      </c>
      <c r="T401" s="165">
        <v>433.0058807413094</v>
      </c>
      <c r="U401" s="165">
        <v>3411.1592854163441</v>
      </c>
      <c r="V401" s="165">
        <v>727.22443525379822</v>
      </c>
      <c r="W401" s="165">
        <v>236.40495041650138</v>
      </c>
      <c r="X401" s="165">
        <v>-17.044488235514571</v>
      </c>
      <c r="Y401" s="165">
        <v>-6.761002870097013E-3</v>
      </c>
      <c r="Z401" s="165">
        <v>-107.60795045534067</v>
      </c>
      <c r="AA401" s="165">
        <v>-4.2684629296049451E-2</v>
      </c>
      <c r="AB401" s="167"/>
      <c r="AC401" s="167"/>
      <c r="AD401" s="167"/>
      <c r="AE401" s="167"/>
    </row>
    <row r="402" spans="1:31" s="163" customFormat="1" ht="15.75">
      <c r="A402" s="174">
        <v>276</v>
      </c>
      <c r="B402" s="174" t="s">
        <v>410</v>
      </c>
      <c r="C402" s="174">
        <v>12</v>
      </c>
      <c r="D402" s="174">
        <v>15157</v>
      </c>
      <c r="E402" s="164">
        <v>2907.7256924516623</v>
      </c>
      <c r="F402" s="164">
        <v>1467.8119990763344</v>
      </c>
      <c r="G402" s="164">
        <v>201.36108728640232</v>
      </c>
      <c r="H402" s="164">
        <v>166.96260706429698</v>
      </c>
      <c r="I402" s="164">
        <v>1020.8202606968807</v>
      </c>
      <c r="J402" s="164">
        <v>136.26544183527653</v>
      </c>
      <c r="K402" s="164">
        <v>78.43453186013609</v>
      </c>
      <c r="L402" s="164">
        <v>-105.69070396516462</v>
      </c>
      <c r="M402" s="164">
        <v>-18.116234743023028</v>
      </c>
      <c r="N402" s="164">
        <v>9.82507877216268</v>
      </c>
      <c r="O402" s="164">
        <v>-90.469955240458646</v>
      </c>
      <c r="P402" s="164">
        <v>-40.521579808819325</v>
      </c>
      <c r="Q402" s="165">
        <v>-2.6734564761377137E-3</v>
      </c>
      <c r="R402" s="165">
        <v>5885.7521422391619</v>
      </c>
      <c r="S402" s="165">
        <v>3555.4205627762749</v>
      </c>
      <c r="T402" s="165">
        <v>250.40703437029032</v>
      </c>
      <c r="U402" s="165">
        <v>1506.5976346881012</v>
      </c>
      <c r="V402" s="165">
        <v>454.46366276954416</v>
      </c>
      <c r="W402" s="165">
        <v>77.554148578214679</v>
      </c>
      <c r="X402" s="165">
        <v>-41.309099056736542</v>
      </c>
      <c r="Y402" s="165">
        <v>-2.7254139378990925E-3</v>
      </c>
      <c r="Z402" s="165">
        <v>0.78751924791721517</v>
      </c>
      <c r="AA402" s="165">
        <v>5.1957461761378582E-5</v>
      </c>
      <c r="AB402" s="167"/>
      <c r="AC402" s="167"/>
      <c r="AD402" s="167"/>
      <c r="AE402" s="167"/>
    </row>
    <row r="403" spans="1:31" s="163" customFormat="1" ht="15.75">
      <c r="A403" s="174">
        <v>280</v>
      </c>
      <c r="B403" s="174" t="s">
        <v>411</v>
      </c>
      <c r="C403" s="174">
        <v>15</v>
      </c>
      <c r="D403" s="174">
        <v>2024</v>
      </c>
      <c r="E403" s="164">
        <v>3329.5795115793358</v>
      </c>
      <c r="F403" s="164">
        <v>1443.0888339920948</v>
      </c>
      <c r="G403" s="164">
        <v>393.51679841897231</v>
      </c>
      <c r="H403" s="164">
        <v>261.40134526995388</v>
      </c>
      <c r="I403" s="164">
        <v>1005.3801396195012</v>
      </c>
      <c r="J403" s="164">
        <v>254.72767119167929</v>
      </c>
      <c r="K403" s="164">
        <v>51.756148547774586</v>
      </c>
      <c r="L403" s="164">
        <v>-128.06126482213438</v>
      </c>
      <c r="M403" s="164">
        <v>-13.701017786561264</v>
      </c>
      <c r="N403" s="164">
        <v>7.8685092140761821</v>
      </c>
      <c r="O403" s="164">
        <v>-90.469955240458646</v>
      </c>
      <c r="P403" s="164">
        <v>-144.0723031744381</v>
      </c>
      <c r="Q403" s="165">
        <v>-7.1181967971560331E-2</v>
      </c>
      <c r="R403" s="165">
        <v>7526.4487450592887</v>
      </c>
      <c r="S403" s="165">
        <v>3051.1546492094863</v>
      </c>
      <c r="T403" s="165">
        <v>392.04428344992363</v>
      </c>
      <c r="U403" s="165">
        <v>2997.2983373728803</v>
      </c>
      <c r="V403" s="165">
        <v>849.55120608251991</v>
      </c>
      <c r="W403" s="165">
        <v>251.7545158102767</v>
      </c>
      <c r="X403" s="165">
        <v>15.354246865798768</v>
      </c>
      <c r="Y403" s="165">
        <v>7.5860903487148064E-3</v>
      </c>
      <c r="Z403" s="165">
        <v>-159.42655004023689</v>
      </c>
      <c r="AA403" s="165">
        <v>-7.8768058320275142E-2</v>
      </c>
      <c r="AB403" s="167"/>
      <c r="AC403" s="167"/>
      <c r="AD403" s="167"/>
      <c r="AE403" s="167"/>
    </row>
    <row r="404" spans="1:31" s="163" customFormat="1" ht="15.75">
      <c r="A404" s="174">
        <v>284</v>
      </c>
      <c r="B404" s="174" t="s">
        <v>960</v>
      </c>
      <c r="C404" s="174">
        <v>2</v>
      </c>
      <c r="D404" s="174">
        <v>2227</v>
      </c>
      <c r="E404" s="164">
        <v>3213.1932552168291</v>
      </c>
      <c r="F404" s="164">
        <v>1214.6421688370003</v>
      </c>
      <c r="G404" s="164">
        <v>242.15850920520879</v>
      </c>
      <c r="H404" s="164">
        <v>178.98656074488335</v>
      </c>
      <c r="I404" s="164">
        <v>515.46146617428337</v>
      </c>
      <c r="J404" s="164">
        <v>214.96675432966222</v>
      </c>
      <c r="K404" s="164">
        <v>222.5666912220926</v>
      </c>
      <c r="L404" s="164">
        <v>332.1441400987876</v>
      </c>
      <c r="M404" s="164">
        <v>8.1720969914683419</v>
      </c>
      <c r="N404" s="164">
        <v>8.5580739757101405</v>
      </c>
      <c r="O404" s="164">
        <v>-90.469955240458646</v>
      </c>
      <c r="P404" s="164">
        <v>-366.00674887819127</v>
      </c>
      <c r="Q404" s="165">
        <v>-0.16434968517206613</v>
      </c>
      <c r="R404" s="165">
        <v>7857.992302101482</v>
      </c>
      <c r="S404" s="165">
        <v>3016.2706735518636</v>
      </c>
      <c r="T404" s="165">
        <v>268.44030921848366</v>
      </c>
      <c r="U404" s="165">
        <v>3118.5955280723965</v>
      </c>
      <c r="V404" s="165">
        <v>716.94317525081976</v>
      </c>
      <c r="W404" s="165">
        <v>582.4747462954648</v>
      </c>
      <c r="X404" s="165">
        <v>-155.26786971245284</v>
      </c>
      <c r="Y404" s="165">
        <v>-6.9720641990324572E-2</v>
      </c>
      <c r="Z404" s="165">
        <v>-210.73887916573847</v>
      </c>
      <c r="AA404" s="165">
        <v>-9.4629043181741562E-2</v>
      </c>
      <c r="AB404" s="167"/>
      <c r="AC404" s="167"/>
      <c r="AD404" s="167"/>
      <c r="AE404" s="167"/>
    </row>
    <row r="405" spans="1:31" s="163" customFormat="1" ht="15.75">
      <c r="A405" s="174">
        <v>285</v>
      </c>
      <c r="B405" s="174" t="s">
        <v>413</v>
      </c>
      <c r="C405" s="174">
        <v>8</v>
      </c>
      <c r="D405" s="174">
        <v>50617</v>
      </c>
      <c r="E405" s="164">
        <v>2625.2812604268011</v>
      </c>
      <c r="F405" s="164">
        <v>1887.9818396981252</v>
      </c>
      <c r="G405" s="164">
        <v>323.47229191773516</v>
      </c>
      <c r="H405" s="164">
        <v>232.84348508241513</v>
      </c>
      <c r="I405" s="164">
        <v>274.20050235311697</v>
      </c>
      <c r="J405" s="164">
        <v>151.11484093784867</v>
      </c>
      <c r="K405" s="164">
        <v>-185.34773909434193</v>
      </c>
      <c r="L405" s="164">
        <v>-33.54870893178181</v>
      </c>
      <c r="M405" s="164">
        <v>52.59203488946401</v>
      </c>
      <c r="N405" s="164">
        <v>11.080985365801263</v>
      </c>
      <c r="O405" s="164">
        <v>-90.469955240458646</v>
      </c>
      <c r="P405" s="164">
        <v>-1.361683448876585</v>
      </c>
      <c r="Q405" s="165">
        <v>-2.6901701975158247E-5</v>
      </c>
      <c r="R405" s="165">
        <v>7620.3707414505006</v>
      </c>
      <c r="S405" s="165">
        <v>4220.1828770966276</v>
      </c>
      <c r="T405" s="165">
        <v>349.21380060552792</v>
      </c>
      <c r="U405" s="165">
        <v>2140.5180845789964</v>
      </c>
      <c r="V405" s="165">
        <v>503.98841545217675</v>
      </c>
      <c r="W405" s="165">
        <v>342.51561787541738</v>
      </c>
      <c r="X405" s="165">
        <v>-63.951945841755169</v>
      </c>
      <c r="Y405" s="165">
        <v>-1.263447968898891E-3</v>
      </c>
      <c r="Z405" s="165">
        <v>62.590262392878586</v>
      </c>
      <c r="AA405" s="165">
        <v>1.2365462669237329E-3</v>
      </c>
      <c r="AB405" s="167"/>
      <c r="AC405" s="167"/>
      <c r="AD405" s="167"/>
      <c r="AE405" s="167"/>
    </row>
    <row r="406" spans="1:31" s="163" customFormat="1" ht="15.75">
      <c r="A406" s="174">
        <v>286</v>
      </c>
      <c r="B406" s="174" t="s">
        <v>414</v>
      </c>
      <c r="C406" s="174">
        <v>8</v>
      </c>
      <c r="D406" s="174">
        <v>79429</v>
      </c>
      <c r="E406" s="164">
        <v>2660.1426001530717</v>
      </c>
      <c r="F406" s="164">
        <v>1703.7150456382431</v>
      </c>
      <c r="G406" s="164">
        <v>371.58703999798564</v>
      </c>
      <c r="H406" s="164">
        <v>270.50888820721434</v>
      </c>
      <c r="I406" s="164">
        <v>187.90374241162894</v>
      </c>
      <c r="J406" s="164">
        <v>163.28743604839366</v>
      </c>
      <c r="K406" s="164">
        <v>-189.67110142781232</v>
      </c>
      <c r="L406" s="164">
        <v>-91.188709413438417</v>
      </c>
      <c r="M406" s="164">
        <v>114.26180236437573</v>
      </c>
      <c r="N406" s="164">
        <v>10.880140364545561</v>
      </c>
      <c r="O406" s="164">
        <v>-90.469955240458646</v>
      </c>
      <c r="P406" s="164">
        <v>-209.32827120239384</v>
      </c>
      <c r="Q406" s="165">
        <v>-2.6354136549924315E-3</v>
      </c>
      <c r="R406" s="165">
        <v>7417.7345067922297</v>
      </c>
      <c r="S406" s="165">
        <v>3972.710871470118</v>
      </c>
      <c r="T406" s="165">
        <v>405.70358631671002</v>
      </c>
      <c r="U406" s="165">
        <v>1790.6152149588347</v>
      </c>
      <c r="V406" s="165">
        <v>544.58566509112939</v>
      </c>
      <c r="W406" s="165">
        <v>394.66013294892292</v>
      </c>
      <c r="X406" s="165">
        <v>-309.45903600651405</v>
      </c>
      <c r="Y406" s="165">
        <v>-3.8960459782511935E-3</v>
      </c>
      <c r="Z406" s="165">
        <v>100.13076480412022</v>
      </c>
      <c r="AA406" s="165">
        <v>1.2606323232587622E-3</v>
      </c>
      <c r="AB406" s="167"/>
      <c r="AC406" s="167"/>
      <c r="AD406" s="167"/>
      <c r="AE406" s="167"/>
    </row>
    <row r="407" spans="1:31" s="163" customFormat="1" ht="15.75">
      <c r="A407" s="174">
        <v>287</v>
      </c>
      <c r="B407" s="174" t="s">
        <v>961</v>
      </c>
      <c r="C407" s="174">
        <v>15</v>
      </c>
      <c r="D407" s="174">
        <v>6242</v>
      </c>
      <c r="E407" s="164">
        <v>3406.8924399773359</v>
      </c>
      <c r="F407" s="164">
        <v>1578.4529958346684</v>
      </c>
      <c r="G407" s="164">
        <v>492.48269785325215</v>
      </c>
      <c r="H407" s="164">
        <v>205.1788892776465</v>
      </c>
      <c r="I407" s="164">
        <v>513.25665477824055</v>
      </c>
      <c r="J407" s="164">
        <v>223.41623064703586</v>
      </c>
      <c r="K407" s="164">
        <v>215.22932409753221</v>
      </c>
      <c r="L407" s="164">
        <v>14.645466196731817</v>
      </c>
      <c r="M407" s="164">
        <v>-44.216107016981738</v>
      </c>
      <c r="N407" s="164">
        <v>9.4017907374932967</v>
      </c>
      <c r="O407" s="164">
        <v>-90.46995524045866</v>
      </c>
      <c r="P407" s="164">
        <v>-289.51445281217565</v>
      </c>
      <c r="Q407" s="165">
        <v>-4.638168100163019E-2</v>
      </c>
      <c r="R407" s="165">
        <v>8239.0698766421028</v>
      </c>
      <c r="S407" s="165">
        <v>3553.4276722204422</v>
      </c>
      <c r="T407" s="165">
        <v>307.72301704428918</v>
      </c>
      <c r="U407" s="165">
        <v>3019.3640045335542</v>
      </c>
      <c r="V407" s="165">
        <v>745.12332059038476</v>
      </c>
      <c r="W407" s="165">
        <v>462.91205703300227</v>
      </c>
      <c r="X407" s="165">
        <v>-150.5198052204293</v>
      </c>
      <c r="Y407" s="165">
        <v>-2.4114034799812448E-2</v>
      </c>
      <c r="Z407" s="165">
        <v>-138.99464759174634</v>
      </c>
      <c r="AA407" s="165">
        <v>-2.2267646201817742E-2</v>
      </c>
      <c r="AB407" s="167"/>
      <c r="AC407" s="167"/>
      <c r="AD407" s="167"/>
      <c r="AE407" s="167"/>
    </row>
    <row r="408" spans="1:31" s="163" customFormat="1" ht="15.75">
      <c r="A408" s="174">
        <v>288</v>
      </c>
      <c r="B408" s="174" t="s">
        <v>416</v>
      </c>
      <c r="C408" s="174">
        <v>15</v>
      </c>
      <c r="D408" s="174">
        <v>6405</v>
      </c>
      <c r="E408" s="164">
        <v>2680.7290888169259</v>
      </c>
      <c r="F408" s="164">
        <v>1592.9367384855582</v>
      </c>
      <c r="G408" s="164">
        <v>279.98626073380171</v>
      </c>
      <c r="H408" s="164">
        <v>316.31207411660085</v>
      </c>
      <c r="I408" s="164">
        <v>934.46755766835065</v>
      </c>
      <c r="J408" s="164">
        <v>202.05655558850714</v>
      </c>
      <c r="K408" s="164">
        <v>0.3663999934016709</v>
      </c>
      <c r="L408" s="164">
        <v>15.522092115534738</v>
      </c>
      <c r="M408" s="164">
        <v>-25.02360967993755</v>
      </c>
      <c r="N408" s="164">
        <v>9.1295036000751271</v>
      </c>
      <c r="O408" s="164">
        <v>-90.469955240458646</v>
      </c>
      <c r="P408" s="164">
        <v>554.55452856450779</v>
      </c>
      <c r="Q408" s="165">
        <v>8.6581503288759992E-2</v>
      </c>
      <c r="R408" s="165">
        <v>6733.0498360655738</v>
      </c>
      <c r="S408" s="165">
        <v>3452.201931303669</v>
      </c>
      <c r="T408" s="165">
        <v>474.39824885191888</v>
      </c>
      <c r="U408" s="165">
        <v>2365.5281001328121</v>
      </c>
      <c r="V408" s="165">
        <v>673.88591782761614</v>
      </c>
      <c r="W408" s="165">
        <v>270.48474316939894</v>
      </c>
      <c r="X408" s="165">
        <v>503.44910521984076</v>
      </c>
      <c r="Y408" s="165">
        <v>7.8602514476165619E-2</v>
      </c>
      <c r="Z408" s="165">
        <v>51.105423344667074</v>
      </c>
      <c r="AA408" s="165">
        <v>7.9789888125943904E-3</v>
      </c>
      <c r="AB408" s="167"/>
      <c r="AC408" s="167"/>
      <c r="AD408" s="167"/>
      <c r="AE408" s="167"/>
    </row>
    <row r="409" spans="1:31" s="163" customFormat="1" ht="15.75">
      <c r="A409" s="174">
        <v>290</v>
      </c>
      <c r="B409" s="174" t="s">
        <v>417</v>
      </c>
      <c r="C409" s="174">
        <v>18</v>
      </c>
      <c r="D409" s="174">
        <v>7755</v>
      </c>
      <c r="E409" s="164">
        <v>2944.4973393552818</v>
      </c>
      <c r="F409" s="164">
        <v>1462.6747569310123</v>
      </c>
      <c r="G409" s="164">
        <v>295.12753062540298</v>
      </c>
      <c r="H409" s="164">
        <v>375.04846712561164</v>
      </c>
      <c r="I409" s="164">
        <v>753.24014794148923</v>
      </c>
      <c r="J409" s="164">
        <v>213.23213996090215</v>
      </c>
      <c r="K409" s="164">
        <v>51.19554181296013</v>
      </c>
      <c r="L409" s="164">
        <v>-74.812765957446814</v>
      </c>
      <c r="M409" s="164">
        <v>-23.714749194068343</v>
      </c>
      <c r="N409" s="164">
        <v>8.6821227831397394</v>
      </c>
      <c r="O409" s="164">
        <v>-90.469955240458646</v>
      </c>
      <c r="P409" s="164">
        <v>25.705897433263189</v>
      </c>
      <c r="Q409" s="165">
        <v>3.3147514420713334E-3</v>
      </c>
      <c r="R409" s="165">
        <v>8564.9618052261976</v>
      </c>
      <c r="S409" s="165">
        <v>3193.7267440361056</v>
      </c>
      <c r="T409" s="165">
        <v>562.48986554145824</v>
      </c>
      <c r="U409" s="165">
        <v>4033.0061336093231</v>
      </c>
      <c r="V409" s="165">
        <v>711.15800192365793</v>
      </c>
      <c r="W409" s="165">
        <v>196.60001547388782</v>
      </c>
      <c r="X409" s="165">
        <v>132.01895535823454</v>
      </c>
      <c r="Y409" s="165">
        <v>1.7023720871468025E-2</v>
      </c>
      <c r="Z409" s="165">
        <v>-106.31305792497136</v>
      </c>
      <c r="AA409" s="165">
        <v>-1.3708969429396693E-2</v>
      </c>
      <c r="AB409" s="167"/>
      <c r="AC409" s="167"/>
      <c r="AD409" s="167"/>
      <c r="AE409" s="167"/>
    </row>
    <row r="410" spans="1:31" s="163" customFormat="1" ht="15.75">
      <c r="A410" s="174">
        <v>291</v>
      </c>
      <c r="B410" s="174" t="s">
        <v>418</v>
      </c>
      <c r="C410" s="174">
        <v>6</v>
      </c>
      <c r="D410" s="174">
        <v>2119</v>
      </c>
      <c r="E410" s="164">
        <v>3845.1226774360362</v>
      </c>
      <c r="F410" s="164">
        <v>1420.8541764983484</v>
      </c>
      <c r="G410" s="164">
        <v>742.61680037753661</v>
      </c>
      <c r="H410" s="164">
        <v>438.9697177840988</v>
      </c>
      <c r="I410" s="164">
        <v>-11.489476325425347</v>
      </c>
      <c r="J410" s="164">
        <v>210.49175469409408</v>
      </c>
      <c r="K410" s="164">
        <v>497.55126899771005</v>
      </c>
      <c r="L410" s="164">
        <v>-45.365266635205288</v>
      </c>
      <c r="M410" s="164">
        <v>12.847064653138274</v>
      </c>
      <c r="N410" s="164">
        <v>8.7682962050302198</v>
      </c>
      <c r="O410" s="164">
        <v>-90.469955240458646</v>
      </c>
      <c r="P410" s="164">
        <v>-660.34829642716932</v>
      </c>
      <c r="Q410" s="165">
        <v>-0.31163204173061315</v>
      </c>
      <c r="R410" s="165">
        <v>9161.9078008494562</v>
      </c>
      <c r="S410" s="165">
        <v>3139.0014440773948</v>
      </c>
      <c r="T410" s="165">
        <v>658.35762355069767</v>
      </c>
      <c r="U410" s="165">
        <v>3742.8696550866534</v>
      </c>
      <c r="V410" s="165">
        <v>702.01844673651954</v>
      </c>
      <c r="W410" s="165">
        <v>710.09859839546948</v>
      </c>
      <c r="X410" s="165">
        <v>-209.56203300272233</v>
      </c>
      <c r="Y410" s="165">
        <v>-9.8896664937575429E-2</v>
      </c>
      <c r="Z410" s="165">
        <v>-450.78626342444693</v>
      </c>
      <c r="AA410" s="165">
        <v>-0.21273537679303772</v>
      </c>
      <c r="AB410" s="167"/>
      <c r="AC410" s="167"/>
      <c r="AD410" s="167"/>
      <c r="AE410" s="167"/>
    </row>
    <row r="411" spans="1:31" s="163" customFormat="1" ht="15.75">
      <c r="A411" s="174">
        <v>297</v>
      </c>
      <c r="B411" s="174" t="s">
        <v>127</v>
      </c>
      <c r="C411" s="174">
        <v>11</v>
      </c>
      <c r="D411" s="174">
        <v>122594</v>
      </c>
      <c r="E411" s="164">
        <v>2516.4627517263852</v>
      </c>
      <c r="F411" s="164">
        <v>1569.7371537758781</v>
      </c>
      <c r="G411" s="164">
        <v>383.36370458586879</v>
      </c>
      <c r="H411" s="164">
        <v>214.35737320079065</v>
      </c>
      <c r="I411" s="164">
        <v>288.82587257001285</v>
      </c>
      <c r="J411" s="164">
        <v>153.43405664646687</v>
      </c>
      <c r="K411" s="164">
        <v>-107.06002457618315</v>
      </c>
      <c r="L411" s="164">
        <v>-12.940339657732027</v>
      </c>
      <c r="M411" s="164">
        <v>107.15036363932981</v>
      </c>
      <c r="N411" s="164">
        <v>10.383465814411263</v>
      </c>
      <c r="O411" s="164">
        <v>-90.469955240458646</v>
      </c>
      <c r="P411" s="164">
        <v>0.31891903199968591</v>
      </c>
      <c r="Q411" s="165">
        <v>2.601424474278398E-6</v>
      </c>
      <c r="R411" s="165">
        <v>6621.8288545932101</v>
      </c>
      <c r="S411" s="165">
        <v>3757.0458901740708</v>
      </c>
      <c r="T411" s="165">
        <v>321.4887157215075</v>
      </c>
      <c r="U411" s="165">
        <v>1502.321945882572</v>
      </c>
      <c r="V411" s="165">
        <v>511.72331324794646</v>
      </c>
      <c r="W411" s="165">
        <v>477.57372856746662</v>
      </c>
      <c r="X411" s="165">
        <v>-51.675260999648003</v>
      </c>
      <c r="Y411" s="165">
        <v>-4.2151541673856799E-4</v>
      </c>
      <c r="Z411" s="165">
        <v>51.994180031647694</v>
      </c>
      <c r="AA411" s="165">
        <v>4.2411684121284644E-4</v>
      </c>
      <c r="AB411" s="167"/>
      <c r="AC411" s="167"/>
      <c r="AD411" s="167"/>
      <c r="AE411" s="167"/>
    </row>
    <row r="412" spans="1:31" s="163" customFormat="1" ht="15.75">
      <c r="A412" s="174">
        <v>300</v>
      </c>
      <c r="B412" s="174" t="s">
        <v>419</v>
      </c>
      <c r="C412" s="174">
        <v>14</v>
      </c>
      <c r="D412" s="174">
        <v>3437</v>
      </c>
      <c r="E412" s="164">
        <v>2986.3555438835897</v>
      </c>
      <c r="F412" s="164">
        <v>1326.6308728542333</v>
      </c>
      <c r="G412" s="164">
        <v>279.29415187663659</v>
      </c>
      <c r="H412" s="164">
        <v>181.90691920762609</v>
      </c>
      <c r="I412" s="164">
        <v>665.24223452715864</v>
      </c>
      <c r="J412" s="164">
        <v>218.8650303585448</v>
      </c>
      <c r="K412" s="164">
        <v>409.85028886943718</v>
      </c>
      <c r="L412" s="164">
        <v>279.50567355251673</v>
      </c>
      <c r="M412" s="164">
        <v>18.514253709630491</v>
      </c>
      <c r="N412" s="164">
        <v>8.1234783762038951</v>
      </c>
      <c r="O412" s="164">
        <v>-90.469955240458646</v>
      </c>
      <c r="P412" s="164">
        <v>311.10740420793974</v>
      </c>
      <c r="Q412" s="165">
        <v>9.0517138262420638E-2</v>
      </c>
      <c r="R412" s="165">
        <v>7712.6598981670049</v>
      </c>
      <c r="S412" s="165">
        <v>3030.7670177480363</v>
      </c>
      <c r="T412" s="165">
        <v>272.8202019071021</v>
      </c>
      <c r="U412" s="165">
        <v>3636.4446176360984</v>
      </c>
      <c r="V412" s="165">
        <v>729.94445260120108</v>
      </c>
      <c r="W412" s="165">
        <v>577.31407913878377</v>
      </c>
      <c r="X412" s="165">
        <v>534.63047086421682</v>
      </c>
      <c r="Y412" s="165">
        <v>0.15555148992267001</v>
      </c>
      <c r="Z412" s="165">
        <v>-223.52306665627708</v>
      </c>
      <c r="AA412" s="165">
        <v>-6.5034351660249373E-2</v>
      </c>
      <c r="AB412" s="167"/>
      <c r="AC412" s="167"/>
      <c r="AD412" s="167"/>
      <c r="AE412" s="167"/>
    </row>
    <row r="413" spans="1:31" s="163" customFormat="1" ht="15.75">
      <c r="A413" s="174">
        <v>301</v>
      </c>
      <c r="B413" s="174" t="s">
        <v>420</v>
      </c>
      <c r="C413" s="174">
        <v>14</v>
      </c>
      <c r="D413" s="174">
        <v>19890</v>
      </c>
      <c r="E413" s="164">
        <v>2657.8955613106345</v>
      </c>
      <c r="F413" s="164">
        <v>1358.289785822021</v>
      </c>
      <c r="G413" s="164">
        <v>253.91251885369533</v>
      </c>
      <c r="H413" s="164">
        <v>191.20760114339282</v>
      </c>
      <c r="I413" s="164">
        <v>696.07536471178537</v>
      </c>
      <c r="J413" s="164">
        <v>214.14024244044322</v>
      </c>
      <c r="K413" s="164">
        <v>-86.081711869513697</v>
      </c>
      <c r="L413" s="164">
        <v>-129.17913524384113</v>
      </c>
      <c r="M413" s="164">
        <v>583.09475816993461</v>
      </c>
      <c r="N413" s="164">
        <v>8.367292679036904</v>
      </c>
      <c r="O413" s="164">
        <v>-90.469955240458646</v>
      </c>
      <c r="P413" s="164">
        <v>341.46120015586166</v>
      </c>
      <c r="Q413" s="165">
        <v>1.7167481154140858E-2</v>
      </c>
      <c r="R413" s="165">
        <v>7660.050600804424</v>
      </c>
      <c r="S413" s="165">
        <v>3111.6534228255405</v>
      </c>
      <c r="T413" s="165">
        <v>286.7691706139683</v>
      </c>
      <c r="U413" s="165">
        <v>3063.0682880753566</v>
      </c>
      <c r="V413" s="165">
        <v>714.1866464094785</v>
      </c>
      <c r="W413" s="165">
        <v>707.82814177978889</v>
      </c>
      <c r="X413" s="165">
        <v>223.45506889970983</v>
      </c>
      <c r="Y413" s="165">
        <v>1.1234543433871787E-2</v>
      </c>
      <c r="Z413" s="165">
        <v>118.00613125615185</v>
      </c>
      <c r="AA413" s="165">
        <v>5.9329377202690719E-3</v>
      </c>
      <c r="AB413" s="167"/>
      <c r="AC413" s="167"/>
      <c r="AD413" s="167"/>
      <c r="AE413" s="167"/>
    </row>
    <row r="414" spans="1:31" s="163" customFormat="1" ht="15.75">
      <c r="A414" s="174">
        <v>304</v>
      </c>
      <c r="B414" s="174" t="s">
        <v>421</v>
      </c>
      <c r="C414" s="174">
        <v>2</v>
      </c>
      <c r="D414" s="174">
        <v>950</v>
      </c>
      <c r="E414" s="164">
        <v>3068.3107410098251</v>
      </c>
      <c r="F414" s="164">
        <v>1208.8957894736843</v>
      </c>
      <c r="G414" s="164">
        <v>1573.3073684210526</v>
      </c>
      <c r="H414" s="164">
        <v>241.83155667232583</v>
      </c>
      <c r="I414" s="164">
        <v>214.34638138909187</v>
      </c>
      <c r="J414" s="164">
        <v>189.5285545418194</v>
      </c>
      <c r="K414" s="164">
        <v>-282.0315747821241</v>
      </c>
      <c r="L414" s="164">
        <v>-198.43157894736842</v>
      </c>
      <c r="M414" s="164">
        <v>-8.2810421052631575</v>
      </c>
      <c r="N414" s="164">
        <v>12.471250419422903</v>
      </c>
      <c r="O414" s="164">
        <v>-90.469955240458646</v>
      </c>
      <c r="P414" s="164">
        <v>-207.14399116764238</v>
      </c>
      <c r="Q414" s="165">
        <v>-0.21804630649225515</v>
      </c>
      <c r="R414" s="165">
        <v>8512.2106889684201</v>
      </c>
      <c r="S414" s="165">
        <v>3843.8123999999998</v>
      </c>
      <c r="T414" s="165">
        <v>362.69392283835015</v>
      </c>
      <c r="U414" s="165">
        <v>2069.3317445213884</v>
      </c>
      <c r="V414" s="165">
        <v>632.10334136379799</v>
      </c>
      <c r="W414" s="165">
        <v>1366.5947473684212</v>
      </c>
      <c r="X414" s="165">
        <v>-237.6745328764637</v>
      </c>
      <c r="Y414" s="165">
        <v>-0.2501837188173302</v>
      </c>
      <c r="Z414" s="165">
        <v>30.530541708821332</v>
      </c>
      <c r="AA414" s="165">
        <v>3.2137412325075089E-2</v>
      </c>
      <c r="AB414" s="167"/>
      <c r="AC414" s="167"/>
      <c r="AD414" s="167"/>
      <c r="AE414" s="167"/>
    </row>
    <row r="415" spans="1:31" s="163" customFormat="1" ht="15.75">
      <c r="A415" s="174">
        <v>305</v>
      </c>
      <c r="B415" s="174" t="s">
        <v>422</v>
      </c>
      <c r="C415" s="174">
        <v>17</v>
      </c>
      <c r="D415" s="174">
        <v>15146</v>
      </c>
      <c r="E415" s="164">
        <v>2733.4528065733234</v>
      </c>
      <c r="F415" s="164">
        <v>1209.1015291165986</v>
      </c>
      <c r="G415" s="164">
        <v>517.3698006074211</v>
      </c>
      <c r="H415" s="164">
        <v>254.0455088295237</v>
      </c>
      <c r="I415" s="164">
        <v>717.7216954965204</v>
      </c>
      <c r="J415" s="164">
        <v>181.21486672240138</v>
      </c>
      <c r="K415" s="164">
        <v>46.572454326563467</v>
      </c>
      <c r="L415" s="164">
        <v>-49.199854747127958</v>
      </c>
      <c r="M415" s="164">
        <v>-88.19174105374357</v>
      </c>
      <c r="N415" s="164">
        <v>8.6342722487989843</v>
      </c>
      <c r="O415" s="164">
        <v>-90.469955240458646</v>
      </c>
      <c r="P415" s="164">
        <v>-26.65423026682619</v>
      </c>
      <c r="Q415" s="165">
        <v>-1.7598197720075392E-3</v>
      </c>
      <c r="R415" s="165">
        <v>7320.3597768202817</v>
      </c>
      <c r="S415" s="165">
        <v>2990.0547114749766</v>
      </c>
      <c r="T415" s="165">
        <v>381.01215343741313</v>
      </c>
      <c r="U415" s="165">
        <v>3036.9504606599185</v>
      </c>
      <c r="V415" s="165">
        <v>604.3760690147119</v>
      </c>
      <c r="W415" s="165">
        <v>379.97820480654957</v>
      </c>
      <c r="X415" s="165">
        <v>72.011822573288683</v>
      </c>
      <c r="Y415" s="165">
        <v>4.7545109318162344E-3</v>
      </c>
      <c r="Z415" s="165">
        <v>-98.666052840114872</v>
      </c>
      <c r="AA415" s="165">
        <v>-6.5143307038237732E-3</v>
      </c>
      <c r="AB415" s="167"/>
      <c r="AC415" s="167"/>
      <c r="AD415" s="167"/>
      <c r="AE415" s="167"/>
    </row>
    <row r="416" spans="1:31" s="163" customFormat="1" ht="15.75">
      <c r="A416" s="174">
        <v>309</v>
      </c>
      <c r="B416" s="174" t="s">
        <v>423</v>
      </c>
      <c r="C416" s="174">
        <v>12</v>
      </c>
      <c r="D416" s="174">
        <v>6457</v>
      </c>
      <c r="E416" s="164">
        <v>2527.2044412391074</v>
      </c>
      <c r="F416" s="164">
        <v>1347.8949171441848</v>
      </c>
      <c r="G416" s="164">
        <v>243.72247173610035</v>
      </c>
      <c r="H416" s="164">
        <v>155.19493220644952</v>
      </c>
      <c r="I416" s="164">
        <v>691.13083190083717</v>
      </c>
      <c r="J416" s="164">
        <v>192.31255971139322</v>
      </c>
      <c r="K416" s="164">
        <v>-205.46560020751988</v>
      </c>
      <c r="L416" s="164">
        <v>-85.596407000154869</v>
      </c>
      <c r="M416" s="164">
        <v>-609.82494347220074</v>
      </c>
      <c r="N416" s="164">
        <v>7.9064825616208987</v>
      </c>
      <c r="O416" s="164">
        <v>-90.469955240458646</v>
      </c>
      <c r="P416" s="164">
        <v>-880.39915189885562</v>
      </c>
      <c r="Q416" s="165">
        <v>-0.13634801794933493</v>
      </c>
      <c r="R416" s="165">
        <v>7696.5794879461318</v>
      </c>
      <c r="S416" s="165">
        <v>3017.4314728201953</v>
      </c>
      <c r="T416" s="165">
        <v>232.75812115313721</v>
      </c>
      <c r="U416" s="165">
        <v>3208.9800567755874</v>
      </c>
      <c r="V416" s="165">
        <v>641.38837482124143</v>
      </c>
      <c r="W416" s="165">
        <v>-451.69887873625527</v>
      </c>
      <c r="X416" s="165">
        <v>-1047.7203411122275</v>
      </c>
      <c r="Y416" s="165">
        <v>-0.16226116479978744</v>
      </c>
      <c r="Z416" s="165">
        <v>167.32118921337192</v>
      </c>
      <c r="AA416" s="165">
        <v>2.5913146850452519E-2</v>
      </c>
      <c r="AB416" s="167"/>
      <c r="AC416" s="167"/>
      <c r="AD416" s="167"/>
      <c r="AE416" s="167"/>
    </row>
    <row r="417" spans="1:31" s="163" customFormat="1" ht="15.75">
      <c r="A417" s="174">
        <v>312</v>
      </c>
      <c r="B417" s="174" t="s">
        <v>424</v>
      </c>
      <c r="C417" s="174">
        <v>13</v>
      </c>
      <c r="D417" s="174">
        <v>1196</v>
      </c>
      <c r="E417" s="164">
        <v>2769.9359523545077</v>
      </c>
      <c r="F417" s="164">
        <v>1441.4195401337793</v>
      </c>
      <c r="G417" s="164">
        <v>403.35367892976586</v>
      </c>
      <c r="H417" s="164">
        <v>685.47742738136571</v>
      </c>
      <c r="I417" s="164">
        <v>887.83907606007949</v>
      </c>
      <c r="J417" s="164">
        <v>237.31247118503023</v>
      </c>
      <c r="K417" s="164">
        <v>-77.525790625192641</v>
      </c>
      <c r="L417" s="164">
        <v>-237.62792642140468</v>
      </c>
      <c r="M417" s="164">
        <v>-107.59204849498327</v>
      </c>
      <c r="N417" s="164">
        <v>8.5575579133374884</v>
      </c>
      <c r="O417" s="164">
        <v>-90.469955240458646</v>
      </c>
      <c r="P417" s="164">
        <v>380.80807846681182</v>
      </c>
      <c r="Q417" s="165">
        <v>0.31840140340034434</v>
      </c>
      <c r="R417" s="165">
        <v>8281.8442224080263</v>
      </c>
      <c r="S417" s="165">
        <v>2989.8004431438126</v>
      </c>
      <c r="T417" s="165">
        <v>1028.064742977105</v>
      </c>
      <c r="U417" s="165">
        <v>3673.2783506560172</v>
      </c>
      <c r="V417" s="165">
        <v>791.46916065493906</v>
      </c>
      <c r="W417" s="165">
        <v>58.13370401337793</v>
      </c>
      <c r="X417" s="165">
        <v>258.90217903722544</v>
      </c>
      <c r="Y417" s="165">
        <v>0.21647339384383399</v>
      </c>
      <c r="Z417" s="165">
        <v>121.90589942958636</v>
      </c>
      <c r="AA417" s="165">
        <v>0.10192800955651032</v>
      </c>
      <c r="AB417" s="167"/>
      <c r="AC417" s="167"/>
      <c r="AD417" s="167"/>
      <c r="AE417" s="167"/>
    </row>
    <row r="418" spans="1:31" s="163" customFormat="1" ht="15.75">
      <c r="A418" s="174">
        <v>316</v>
      </c>
      <c r="B418" s="174" t="s">
        <v>425</v>
      </c>
      <c r="C418" s="174">
        <v>7</v>
      </c>
      <c r="D418" s="174">
        <v>4198</v>
      </c>
      <c r="E418" s="164">
        <v>2604.7038994880263</v>
      </c>
      <c r="F418" s="164">
        <v>1700.209592663173</v>
      </c>
      <c r="G418" s="164">
        <v>286.61696045736068</v>
      </c>
      <c r="H418" s="164">
        <v>132.43335340426125</v>
      </c>
      <c r="I418" s="164">
        <v>484.18747540606347</v>
      </c>
      <c r="J418" s="164">
        <v>197.10803579514356</v>
      </c>
      <c r="K418" s="164">
        <v>-50.935466109174925</v>
      </c>
      <c r="L418" s="164">
        <v>-262.67794187708432</v>
      </c>
      <c r="M418" s="164">
        <v>17.775578847070033</v>
      </c>
      <c r="N418" s="164">
        <v>9.4049028773659522</v>
      </c>
      <c r="O418" s="164">
        <v>-90.469955240458646</v>
      </c>
      <c r="P418" s="164">
        <v>-181.05136326430636</v>
      </c>
      <c r="Q418" s="165">
        <v>-4.3128004588924809E-2</v>
      </c>
      <c r="R418" s="165">
        <v>6679.8951191753222</v>
      </c>
      <c r="S418" s="165">
        <v>3712.2286612672701</v>
      </c>
      <c r="T418" s="165">
        <v>198.62078019003943</v>
      </c>
      <c r="U418" s="165">
        <v>1831.4544577644338</v>
      </c>
      <c r="V418" s="165">
        <v>657.38193559785748</v>
      </c>
      <c r="W418" s="165">
        <v>41.714597427346355</v>
      </c>
      <c r="X418" s="165">
        <v>-238.49468692837496</v>
      </c>
      <c r="Y418" s="165">
        <v>-5.6811502365025003E-2</v>
      </c>
      <c r="Z418" s="165">
        <v>57.443323664068593</v>
      </c>
      <c r="AA418" s="165">
        <v>1.3683497776100189E-2</v>
      </c>
      <c r="AB418" s="167"/>
      <c r="AC418" s="167"/>
      <c r="AD418" s="167"/>
      <c r="AE418" s="167"/>
    </row>
    <row r="419" spans="1:31" s="163" customFormat="1" ht="15.75">
      <c r="A419" s="174">
        <v>317</v>
      </c>
      <c r="B419" s="174" t="s">
        <v>426</v>
      </c>
      <c r="C419" s="174">
        <v>17</v>
      </c>
      <c r="D419" s="174">
        <v>2474</v>
      </c>
      <c r="E419" s="164">
        <v>3225.5398253762746</v>
      </c>
      <c r="F419" s="164">
        <v>1195.471127728375</v>
      </c>
      <c r="G419" s="164">
        <v>257.94583670169766</v>
      </c>
      <c r="H419" s="164">
        <v>310.95339054401649</v>
      </c>
      <c r="I419" s="164">
        <v>1290.1058406760199</v>
      </c>
      <c r="J419" s="164">
        <v>230.04163313959452</v>
      </c>
      <c r="K419" s="164">
        <v>243.80237579516745</v>
      </c>
      <c r="L419" s="164">
        <v>20.293451899757478</v>
      </c>
      <c r="M419" s="164">
        <v>-152.80156426839127</v>
      </c>
      <c r="N419" s="164">
        <v>7.0974996526980503</v>
      </c>
      <c r="O419" s="164">
        <v>-90.469955240458646</v>
      </c>
      <c r="P419" s="164">
        <v>86.899811252201374</v>
      </c>
      <c r="Q419" s="165">
        <v>3.5125226860226913E-2</v>
      </c>
      <c r="R419" s="165">
        <v>8028.9351778496357</v>
      </c>
      <c r="S419" s="165">
        <v>2608.4014632174617</v>
      </c>
      <c r="T419" s="165">
        <v>466.3614070396506</v>
      </c>
      <c r="U419" s="165">
        <v>4254.3385023061464</v>
      </c>
      <c r="V419" s="165">
        <v>767.21993322772914</v>
      </c>
      <c r="W419" s="165">
        <v>125.43772433306385</v>
      </c>
      <c r="X419" s="165">
        <v>192.8238522744148</v>
      </c>
      <c r="Y419" s="165">
        <v>7.7940118138405332E-2</v>
      </c>
      <c r="Z419" s="165">
        <v>-105.92404102221343</v>
      </c>
      <c r="AA419" s="165">
        <v>-4.2814891278178425E-2</v>
      </c>
      <c r="AB419" s="167"/>
      <c r="AC419" s="167"/>
      <c r="AD419" s="167"/>
      <c r="AE419" s="167"/>
    </row>
    <row r="420" spans="1:31" s="163" customFormat="1" ht="15.75">
      <c r="A420" s="174">
        <v>320</v>
      </c>
      <c r="B420" s="174" t="s">
        <v>427</v>
      </c>
      <c r="C420" s="174">
        <v>19</v>
      </c>
      <c r="D420" s="174">
        <v>6996</v>
      </c>
      <c r="E420" s="164">
        <v>2964.3849737277333</v>
      </c>
      <c r="F420" s="164">
        <v>1555.2020611778157</v>
      </c>
      <c r="G420" s="164">
        <v>643.39251000571755</v>
      </c>
      <c r="H420" s="164">
        <v>165.76560881314188</v>
      </c>
      <c r="I420" s="164">
        <v>498.37694715851063</v>
      </c>
      <c r="J420" s="164">
        <v>188.55664519314868</v>
      </c>
      <c r="K420" s="164">
        <v>61.031174836796524</v>
      </c>
      <c r="L420" s="164">
        <v>-43.710120068610635</v>
      </c>
      <c r="M420" s="164">
        <v>1144.5531589479704</v>
      </c>
      <c r="N420" s="164">
        <v>9.3753943865548788</v>
      </c>
      <c r="O420" s="164">
        <v>-90.469955240458646</v>
      </c>
      <c r="P420" s="164">
        <v>1167.6884514828532</v>
      </c>
      <c r="Q420" s="165">
        <v>0.16690801193294072</v>
      </c>
      <c r="R420" s="165">
        <v>8624.3952601486562</v>
      </c>
      <c r="S420" s="165">
        <v>3544.0418567752999</v>
      </c>
      <c r="T420" s="165">
        <v>248.61180136879105</v>
      </c>
      <c r="U420" s="165">
        <v>3744.4328584342211</v>
      </c>
      <c r="V420" s="165">
        <v>628.86189234688004</v>
      </c>
      <c r="W420" s="165">
        <v>1744.2355488850772</v>
      </c>
      <c r="X420" s="165">
        <v>1285.7886976616126</v>
      </c>
      <c r="Y420" s="165">
        <v>0.18378912202138545</v>
      </c>
      <c r="Z420" s="165">
        <v>-118.10024617875943</v>
      </c>
      <c r="AA420" s="165">
        <v>-1.6881110088444746E-2</v>
      </c>
      <c r="AB420" s="167"/>
      <c r="AC420" s="167"/>
      <c r="AD420" s="167"/>
      <c r="AE420" s="167"/>
    </row>
    <row r="421" spans="1:31" s="163" customFormat="1" ht="15.75">
      <c r="A421" s="174">
        <v>322</v>
      </c>
      <c r="B421" s="174" t="s">
        <v>103</v>
      </c>
      <c r="C421" s="174">
        <v>2</v>
      </c>
      <c r="D421" s="174">
        <v>6549</v>
      </c>
      <c r="E421" s="164">
        <v>3019.0550016697694</v>
      </c>
      <c r="F421" s="164">
        <v>1224.5193510459612</v>
      </c>
      <c r="G421" s="164">
        <v>534.80164910673386</v>
      </c>
      <c r="H421" s="164">
        <v>163.57209755446578</v>
      </c>
      <c r="I421" s="164">
        <v>997.09766229445745</v>
      </c>
      <c r="J421" s="164">
        <v>189.04011570902401</v>
      </c>
      <c r="K421" s="164">
        <v>172.81546274774138</v>
      </c>
      <c r="L421" s="164">
        <v>-75.546801038326464</v>
      </c>
      <c r="M421" s="164">
        <v>-14.351824706061995</v>
      </c>
      <c r="N421" s="164">
        <v>9.0886734242149547</v>
      </c>
      <c r="O421" s="164">
        <v>-90.469955240458646</v>
      </c>
      <c r="P421" s="164">
        <v>91.511429227983015</v>
      </c>
      <c r="Q421" s="165">
        <v>1.3973343904104905E-2</v>
      </c>
      <c r="R421" s="165">
        <v>7493.5561036188728</v>
      </c>
      <c r="S421" s="165">
        <v>3151.0985310734463</v>
      </c>
      <c r="T421" s="165">
        <v>245.32201895103452</v>
      </c>
      <c r="U421" s="165">
        <v>3285.0957492737257</v>
      </c>
      <c r="V421" s="165">
        <v>630.47433185117779</v>
      </c>
      <c r="W421" s="165">
        <v>444.90302336234538</v>
      </c>
      <c r="X421" s="165">
        <v>263.33755089285597</v>
      </c>
      <c r="Y421" s="165">
        <v>4.021034522718827E-2</v>
      </c>
      <c r="Z421" s="165">
        <v>-171.82612166487297</v>
      </c>
      <c r="AA421" s="165">
        <v>-2.6237001323083368E-2</v>
      </c>
      <c r="AB421" s="167"/>
      <c r="AC421" s="167"/>
      <c r="AD421" s="167"/>
      <c r="AE421" s="167"/>
    </row>
    <row r="422" spans="1:31" s="163" customFormat="1" ht="15.75">
      <c r="A422" s="174">
        <v>398</v>
      </c>
      <c r="B422" s="174" t="s">
        <v>428</v>
      </c>
      <c r="C422" s="174">
        <v>7</v>
      </c>
      <c r="D422" s="174">
        <v>120175</v>
      </c>
      <c r="E422" s="164">
        <v>2952.2393997703271</v>
      </c>
      <c r="F422" s="164">
        <v>1575.4297634283337</v>
      </c>
      <c r="G422" s="164">
        <v>366.30196796338674</v>
      </c>
      <c r="H422" s="164">
        <v>239.87460014029779</v>
      </c>
      <c r="I422" s="164">
        <v>320.69901994938425</v>
      </c>
      <c r="J422" s="164">
        <v>148.95609513609784</v>
      </c>
      <c r="K422" s="164">
        <v>79.164267323855597</v>
      </c>
      <c r="L422" s="164">
        <v>-32.126598710214267</v>
      </c>
      <c r="M422" s="164">
        <v>35.751833159975035</v>
      </c>
      <c r="N422" s="164">
        <v>10.578365870332551</v>
      </c>
      <c r="O422" s="164">
        <v>-90.469955240458646</v>
      </c>
      <c r="P422" s="164">
        <v>-298.08004074933598</v>
      </c>
      <c r="Q422" s="165">
        <v>-2.4803831142029206E-3</v>
      </c>
      <c r="R422" s="165">
        <v>6769.4926348196013</v>
      </c>
      <c r="S422" s="165">
        <v>3793.0526934054506</v>
      </c>
      <c r="T422" s="165">
        <v>359.75892026386356</v>
      </c>
      <c r="U422" s="165">
        <v>1584.9162850321109</v>
      </c>
      <c r="V422" s="165">
        <v>496.78870648093203</v>
      </c>
      <c r="W422" s="165">
        <v>369.92720241314748</v>
      </c>
      <c r="X422" s="165">
        <v>-165.04882722409619</v>
      </c>
      <c r="Y422" s="165">
        <v>-1.3734040126823065E-3</v>
      </c>
      <c r="Z422" s="165">
        <v>-133.03121352523982</v>
      </c>
      <c r="AA422" s="165">
        <v>-1.1069791015206143E-3</v>
      </c>
      <c r="AB422" s="167"/>
      <c r="AC422" s="167"/>
      <c r="AD422" s="167"/>
      <c r="AE422" s="167"/>
    </row>
    <row r="423" spans="1:31" s="163" customFormat="1" ht="15.75">
      <c r="A423" s="174">
        <v>399</v>
      </c>
      <c r="B423" s="174" t="s">
        <v>429</v>
      </c>
      <c r="C423" s="174">
        <v>15</v>
      </c>
      <c r="D423" s="174">
        <v>7817</v>
      </c>
      <c r="E423" s="164">
        <v>2677.9917994078078</v>
      </c>
      <c r="F423" s="164">
        <v>1792.602081361136</v>
      </c>
      <c r="G423" s="164">
        <v>196.82973007547653</v>
      </c>
      <c r="H423" s="164">
        <v>112.13226513412708</v>
      </c>
      <c r="I423" s="164">
        <v>927.87939769446564</v>
      </c>
      <c r="J423" s="164">
        <v>170.52618381444466</v>
      </c>
      <c r="K423" s="164">
        <v>-194.8441813390971</v>
      </c>
      <c r="L423" s="164">
        <v>-39.080465651784571</v>
      </c>
      <c r="M423" s="164">
        <v>-9.3754637328898549E-2</v>
      </c>
      <c r="N423" s="164">
        <v>10.347248534790193</v>
      </c>
      <c r="O423" s="164">
        <v>-90.469955240458646</v>
      </c>
      <c r="P423" s="164">
        <v>207.83675033796339</v>
      </c>
      <c r="Q423" s="165">
        <v>2.6587789476520837E-2</v>
      </c>
      <c r="R423" s="165">
        <v>6907.6906780094669</v>
      </c>
      <c r="S423" s="165">
        <v>4022.9978418830751</v>
      </c>
      <c r="T423" s="165">
        <v>168.17363158834004</v>
      </c>
      <c r="U423" s="165">
        <v>1967.4229443305701</v>
      </c>
      <c r="V423" s="165">
        <v>568.7278671000671</v>
      </c>
      <c r="W423" s="165">
        <v>157.65550978636307</v>
      </c>
      <c r="X423" s="165">
        <v>-22.712883321051063</v>
      </c>
      <c r="Y423" s="165">
        <v>-2.9055754536332435E-3</v>
      </c>
      <c r="Z423" s="165">
        <v>230.54963365901446</v>
      </c>
      <c r="AA423" s="165">
        <v>2.9493364930154083E-2</v>
      </c>
      <c r="AB423" s="167"/>
      <c r="AC423" s="167"/>
      <c r="AD423" s="167"/>
      <c r="AE423" s="167"/>
    </row>
    <row r="424" spans="1:31" s="163" customFormat="1" ht="15.75">
      <c r="A424" s="174">
        <v>400</v>
      </c>
      <c r="B424" s="174" t="s">
        <v>430</v>
      </c>
      <c r="C424" s="174">
        <v>2</v>
      </c>
      <c r="D424" s="174">
        <v>8366</v>
      </c>
      <c r="E424" s="164">
        <v>3089.5882407171744</v>
      </c>
      <c r="F424" s="164">
        <v>1443.6452701410471</v>
      </c>
      <c r="G424" s="164">
        <v>253.4341381783409</v>
      </c>
      <c r="H424" s="164">
        <v>252.89873129658875</v>
      </c>
      <c r="I424" s="164">
        <v>733.52765651232357</v>
      </c>
      <c r="J424" s="164">
        <v>195.48155224183813</v>
      </c>
      <c r="K424" s="164">
        <v>183.68702918178147</v>
      </c>
      <c r="L424" s="164">
        <v>113.81879034185991</v>
      </c>
      <c r="M424" s="164">
        <v>0.40007052354769301</v>
      </c>
      <c r="N424" s="164">
        <v>9.2747080584412132</v>
      </c>
      <c r="O424" s="164">
        <v>-90.469955240458646</v>
      </c>
      <c r="P424" s="164">
        <v>6.1097505181353648</v>
      </c>
      <c r="Q424" s="165">
        <v>7.3030725772595801E-4</v>
      </c>
      <c r="R424" s="165">
        <v>6935.3298991011234</v>
      </c>
      <c r="S424" s="165">
        <v>3366.6890365766199</v>
      </c>
      <c r="T424" s="165">
        <v>379.29224042123622</v>
      </c>
      <c r="U424" s="165">
        <v>2320.5041184513962</v>
      </c>
      <c r="V424" s="165">
        <v>651.9573931525091</v>
      </c>
      <c r="W424" s="165">
        <v>367.65299904374854</v>
      </c>
      <c r="X424" s="165">
        <v>150.76588854438597</v>
      </c>
      <c r="Y424" s="165">
        <v>1.8021263273295E-2</v>
      </c>
      <c r="Z424" s="165">
        <v>-144.6561380262506</v>
      </c>
      <c r="AA424" s="165">
        <v>-1.7290956015569042E-2</v>
      </c>
      <c r="AB424" s="167"/>
      <c r="AC424" s="167"/>
      <c r="AD424" s="167"/>
      <c r="AE424" s="167"/>
    </row>
    <row r="425" spans="1:31" s="163" customFormat="1" ht="15.75">
      <c r="A425" s="174">
        <v>402</v>
      </c>
      <c r="B425" s="174" t="s">
        <v>431</v>
      </c>
      <c r="C425" s="174">
        <v>11</v>
      </c>
      <c r="D425" s="174">
        <v>9099</v>
      </c>
      <c r="E425" s="164">
        <v>2728.2334993510326</v>
      </c>
      <c r="F425" s="164">
        <v>1373.718099791186</v>
      </c>
      <c r="G425" s="164">
        <v>258.6414990658314</v>
      </c>
      <c r="H425" s="164">
        <v>177.27596745529536</v>
      </c>
      <c r="I425" s="164">
        <v>775.30745597360317</v>
      </c>
      <c r="J425" s="164">
        <v>204.20917605943666</v>
      </c>
      <c r="K425" s="164">
        <v>-205.60666708745924</v>
      </c>
      <c r="L425" s="164">
        <v>-39.503791625453346</v>
      </c>
      <c r="M425" s="164">
        <v>152.22314869765907</v>
      </c>
      <c r="N425" s="164">
        <v>8.1922184264899993</v>
      </c>
      <c r="O425" s="164">
        <v>-90.469955240458646</v>
      </c>
      <c r="P425" s="164">
        <v>-114.24634783490239</v>
      </c>
      <c r="Q425" s="165">
        <v>-1.2555923489933223E-2</v>
      </c>
      <c r="R425" s="165">
        <v>7768.0999846136929</v>
      </c>
      <c r="S425" s="165">
        <v>3095.3582239806574</v>
      </c>
      <c r="T425" s="165">
        <v>265.87479709459535</v>
      </c>
      <c r="U425" s="165">
        <v>3050.8621564346208</v>
      </c>
      <c r="V425" s="165">
        <v>681.06519799282421</v>
      </c>
      <c r="W425" s="165">
        <v>371.36085613803709</v>
      </c>
      <c r="X425" s="165">
        <v>-303.57875297295942</v>
      </c>
      <c r="Y425" s="165">
        <v>-3.3363968894709245E-2</v>
      </c>
      <c r="Z425" s="165">
        <v>189.33240513805703</v>
      </c>
      <c r="AA425" s="165">
        <v>2.0808045404776022E-2</v>
      </c>
      <c r="AB425" s="167"/>
      <c r="AC425" s="167"/>
      <c r="AD425" s="167"/>
      <c r="AE425" s="167"/>
    </row>
    <row r="426" spans="1:31" s="163" customFormat="1" ht="15.75">
      <c r="A426" s="174">
        <v>403</v>
      </c>
      <c r="B426" s="174" t="s">
        <v>432</v>
      </c>
      <c r="C426" s="174">
        <v>14</v>
      </c>
      <c r="D426" s="174">
        <v>2820</v>
      </c>
      <c r="E426" s="164">
        <v>2769.721456077642</v>
      </c>
      <c r="F426" s="164">
        <v>1375.926634751773</v>
      </c>
      <c r="G426" s="164">
        <v>355.34432624113475</v>
      </c>
      <c r="H426" s="164">
        <v>208.30012258733643</v>
      </c>
      <c r="I426" s="164">
        <v>746.97437365647681</v>
      </c>
      <c r="J426" s="164">
        <v>234.35429446971901</v>
      </c>
      <c r="K426" s="164">
        <v>97.693378493156089</v>
      </c>
      <c r="L426" s="164">
        <v>-49.71737588652482</v>
      </c>
      <c r="M426" s="164">
        <v>-1.9968971631205674</v>
      </c>
      <c r="N426" s="164">
        <v>7.7303370162287894</v>
      </c>
      <c r="O426" s="164">
        <v>-90.469955240458646</v>
      </c>
      <c r="P426" s="164">
        <v>114.41778284807867</v>
      </c>
      <c r="Q426" s="165">
        <v>4.0573681861020804E-2</v>
      </c>
      <c r="R426" s="165">
        <v>7980.797141843972</v>
      </c>
      <c r="S426" s="165">
        <v>2979.9993475177307</v>
      </c>
      <c r="T426" s="165">
        <v>312.40417763706932</v>
      </c>
      <c r="U426" s="165">
        <v>3700.3020255069068</v>
      </c>
      <c r="V426" s="165">
        <v>781.60324155576598</v>
      </c>
      <c r="W426" s="165">
        <v>303.63005319148937</v>
      </c>
      <c r="X426" s="165">
        <v>97.141703564989385</v>
      </c>
      <c r="Y426" s="165">
        <v>3.4447412611698362E-2</v>
      </c>
      <c r="Z426" s="165">
        <v>17.276079283089292</v>
      </c>
      <c r="AA426" s="165">
        <v>6.1262692493224439E-3</v>
      </c>
      <c r="AB426" s="167"/>
      <c r="AC426" s="167"/>
      <c r="AD426" s="167"/>
      <c r="AE426" s="167"/>
    </row>
    <row r="427" spans="1:31" s="163" customFormat="1" ht="15.75">
      <c r="A427" s="174">
        <v>405</v>
      </c>
      <c r="B427" s="174" t="s">
        <v>433</v>
      </c>
      <c r="C427" s="174">
        <v>9</v>
      </c>
      <c r="D427" s="174">
        <v>72650</v>
      </c>
      <c r="E427" s="164">
        <v>2428.0035392492941</v>
      </c>
      <c r="F427" s="164">
        <v>1598.4017999999999</v>
      </c>
      <c r="G427" s="164">
        <v>373.91142463867857</v>
      </c>
      <c r="H427" s="164">
        <v>276.92972784619707</v>
      </c>
      <c r="I427" s="164">
        <v>233.23394833452051</v>
      </c>
      <c r="J427" s="164">
        <v>155.85545670961102</v>
      </c>
      <c r="K427" s="164">
        <v>-26.441597376800992</v>
      </c>
      <c r="L427" s="164">
        <v>-78.589208534067453</v>
      </c>
      <c r="M427" s="164">
        <v>140.9716613902271</v>
      </c>
      <c r="N427" s="164">
        <v>10.471300196480675</v>
      </c>
      <c r="O427" s="164">
        <v>-90.469955240458646</v>
      </c>
      <c r="P427" s="164">
        <v>166.27101871509348</v>
      </c>
      <c r="Q427" s="165">
        <v>2.2886582066771297E-3</v>
      </c>
      <c r="R427" s="165">
        <v>6320.038615003441</v>
      </c>
      <c r="S427" s="165">
        <v>3773.8469902271158</v>
      </c>
      <c r="T427" s="165">
        <v>415.33342763528566</v>
      </c>
      <c r="U427" s="165">
        <v>1379.3391123466081</v>
      </c>
      <c r="V427" s="165">
        <v>519.79900967475692</v>
      </c>
      <c r="W427" s="165">
        <v>436.29387749483823</v>
      </c>
      <c r="X427" s="165">
        <v>204.57380237516335</v>
      </c>
      <c r="Y427" s="165">
        <v>2.8158816569189725E-3</v>
      </c>
      <c r="Z427" s="165">
        <v>-38.302783660069878</v>
      </c>
      <c r="AA427" s="165">
        <v>-5.2722345024184278E-4</v>
      </c>
      <c r="AB427" s="167"/>
      <c r="AC427" s="167"/>
      <c r="AD427" s="167"/>
      <c r="AE427" s="167"/>
    </row>
    <row r="428" spans="1:31" s="163" customFormat="1" ht="15.75">
      <c r="A428" s="174">
        <v>407</v>
      </c>
      <c r="B428" s="174" t="s">
        <v>434</v>
      </c>
      <c r="C428" s="174">
        <v>34</v>
      </c>
      <c r="D428" s="174">
        <v>2518</v>
      </c>
      <c r="E428" s="164">
        <v>2831.8918009737299</v>
      </c>
      <c r="F428" s="164">
        <v>1465.4023828435268</v>
      </c>
      <c r="G428" s="164">
        <v>295.95710881652104</v>
      </c>
      <c r="H428" s="164">
        <v>213.39728941965294</v>
      </c>
      <c r="I428" s="164">
        <v>799.54755242162776</v>
      </c>
      <c r="J428" s="164">
        <v>227.76389083986766</v>
      </c>
      <c r="K428" s="164">
        <v>86.905607931338906</v>
      </c>
      <c r="L428" s="164">
        <v>-237.11636219221603</v>
      </c>
      <c r="M428" s="164">
        <v>106.56436457505957</v>
      </c>
      <c r="N428" s="164">
        <v>8.6427281299328715</v>
      </c>
      <c r="O428" s="164">
        <v>-90.469955240458646</v>
      </c>
      <c r="P428" s="164">
        <v>44.702806571122359</v>
      </c>
      <c r="Q428" s="165">
        <v>1.7753298876537871E-2</v>
      </c>
      <c r="R428" s="165">
        <v>7290.7077561556798</v>
      </c>
      <c r="S428" s="165">
        <v>3268.5391977760128</v>
      </c>
      <c r="T428" s="165">
        <v>320.04880209887745</v>
      </c>
      <c r="U428" s="165">
        <v>2858.1854120922012</v>
      </c>
      <c r="V428" s="165">
        <v>759.62335485512665</v>
      </c>
      <c r="W428" s="165">
        <v>165.40511119936457</v>
      </c>
      <c r="X428" s="165">
        <v>81.094121865901542</v>
      </c>
      <c r="Y428" s="165">
        <v>3.2205767222359627E-2</v>
      </c>
      <c r="Z428" s="165">
        <v>-36.391315294779183</v>
      </c>
      <c r="AA428" s="165">
        <v>-1.4452468345821756E-2</v>
      </c>
      <c r="AB428" s="167"/>
      <c r="AC428" s="167"/>
      <c r="AD428" s="167"/>
      <c r="AE428" s="167"/>
    </row>
    <row r="429" spans="1:31" s="163" customFormat="1" ht="15.75">
      <c r="A429" s="174">
        <v>408</v>
      </c>
      <c r="B429" s="174" t="s">
        <v>435</v>
      </c>
      <c r="C429" s="174">
        <v>14</v>
      </c>
      <c r="D429" s="174">
        <v>14099</v>
      </c>
      <c r="E429" s="164">
        <v>2855.9415656698875</v>
      </c>
      <c r="F429" s="164">
        <v>1553.0287545215972</v>
      </c>
      <c r="G429" s="164">
        <v>222.90417760124831</v>
      </c>
      <c r="H429" s="164">
        <v>179.681861754316</v>
      </c>
      <c r="I429" s="164">
        <v>850.64438329727648</v>
      </c>
      <c r="J429" s="164">
        <v>180.57694771169184</v>
      </c>
      <c r="K429" s="164">
        <v>41.001641082908208</v>
      </c>
      <c r="L429" s="164">
        <v>16.769558124689695</v>
      </c>
      <c r="M429" s="164">
        <v>0.20039009858855239</v>
      </c>
      <c r="N429" s="164">
        <v>9.2027881673073875</v>
      </c>
      <c r="O429" s="164">
        <v>-90.469955240458646</v>
      </c>
      <c r="P429" s="164">
        <v>107.59898144927708</v>
      </c>
      <c r="Q429" s="165">
        <v>7.6316746896430299E-3</v>
      </c>
      <c r="R429" s="165">
        <v>7012.9290353925808</v>
      </c>
      <c r="S429" s="165">
        <v>3496.772607277112</v>
      </c>
      <c r="T429" s="165">
        <v>269.48310716485048</v>
      </c>
      <c r="U429" s="165">
        <v>2486.7798164023407</v>
      </c>
      <c r="V429" s="165">
        <v>602.248522908724</v>
      </c>
      <c r="W429" s="165">
        <v>239.87412582452654</v>
      </c>
      <c r="X429" s="165">
        <v>82.229144184971901</v>
      </c>
      <c r="Y429" s="165">
        <v>5.8322678335323E-3</v>
      </c>
      <c r="Z429" s="165">
        <v>25.369837264305175</v>
      </c>
      <c r="AA429" s="165">
        <v>1.7994068561107295E-3</v>
      </c>
      <c r="AB429" s="167"/>
      <c r="AC429" s="167"/>
      <c r="AD429" s="167"/>
      <c r="AE429" s="167"/>
    </row>
    <row r="430" spans="1:31" s="163" customFormat="1" ht="15.75">
      <c r="A430" s="174">
        <v>410</v>
      </c>
      <c r="B430" s="174" t="s">
        <v>436</v>
      </c>
      <c r="C430" s="174">
        <v>13</v>
      </c>
      <c r="D430" s="174">
        <v>18775</v>
      </c>
      <c r="E430" s="164">
        <v>3184.0898257323129</v>
      </c>
      <c r="F430" s="164">
        <v>1598.4556612516644</v>
      </c>
      <c r="G430" s="164">
        <v>328.7581358189081</v>
      </c>
      <c r="H430" s="164">
        <v>140.03055527183321</v>
      </c>
      <c r="I430" s="164">
        <v>1130.9834846860467</v>
      </c>
      <c r="J430" s="164">
        <v>144.80150718069424</v>
      </c>
      <c r="K430" s="164">
        <v>-198.1660867676589</v>
      </c>
      <c r="L430" s="164">
        <v>-62.393288948069241</v>
      </c>
      <c r="M430" s="164">
        <v>26.418051664447404</v>
      </c>
      <c r="N430" s="164">
        <v>9.479101083458465</v>
      </c>
      <c r="O430" s="164">
        <v>-90.469955240458646</v>
      </c>
      <c r="P430" s="164">
        <v>-156.19265973144658</v>
      </c>
      <c r="Q430" s="165">
        <v>-8.3191829417548109E-3</v>
      </c>
      <c r="R430" s="165">
        <v>6997.2319600532619</v>
      </c>
      <c r="S430" s="165">
        <v>3623.073424766977</v>
      </c>
      <c r="T430" s="165">
        <v>210.01490503404426</v>
      </c>
      <c r="U430" s="165">
        <v>2066.1670985449591</v>
      </c>
      <c r="V430" s="165">
        <v>482.9325942188562</v>
      </c>
      <c r="W430" s="165">
        <v>292.78289853528628</v>
      </c>
      <c r="X430" s="165">
        <v>-322.26103895313889</v>
      </c>
      <c r="Y430" s="165">
        <v>-1.7164369584721114E-2</v>
      </c>
      <c r="Z430" s="165">
        <v>166.06837922169231</v>
      </c>
      <c r="AA430" s="165">
        <v>8.8451866429663014E-3</v>
      </c>
      <c r="AB430" s="167"/>
      <c r="AC430" s="167"/>
      <c r="AD430" s="167"/>
      <c r="AE430" s="167"/>
    </row>
    <row r="431" spans="1:31" s="163" customFormat="1" ht="15.75">
      <c r="A431" s="174">
        <v>416</v>
      </c>
      <c r="B431" s="174" t="s">
        <v>437</v>
      </c>
      <c r="C431" s="174">
        <v>9</v>
      </c>
      <c r="D431" s="174">
        <v>2886</v>
      </c>
      <c r="E431" s="164">
        <v>2448.7508519064932</v>
      </c>
      <c r="F431" s="164">
        <v>1637.3232848232849</v>
      </c>
      <c r="G431" s="164">
        <v>333.64414414414415</v>
      </c>
      <c r="H431" s="164">
        <v>121.75107963908341</v>
      </c>
      <c r="I431" s="164">
        <v>763.21005796351528</v>
      </c>
      <c r="J431" s="164">
        <v>181.07923806153249</v>
      </c>
      <c r="K431" s="164">
        <v>-148.58603999138592</v>
      </c>
      <c r="L431" s="164">
        <v>-215.19854469854471</v>
      </c>
      <c r="M431" s="164">
        <v>-18.785360360360361</v>
      </c>
      <c r="N431" s="164">
        <v>9.0641645475970378</v>
      </c>
      <c r="O431" s="164">
        <v>-90.469955240458646</v>
      </c>
      <c r="P431" s="164">
        <v>124.28121698191434</v>
      </c>
      <c r="Q431" s="165">
        <v>4.3063484747718067E-2</v>
      </c>
      <c r="R431" s="165">
        <v>6585.0132051282053</v>
      </c>
      <c r="S431" s="165">
        <v>3579.3879972279969</v>
      </c>
      <c r="T431" s="165">
        <v>182.59972888458375</v>
      </c>
      <c r="U431" s="165">
        <v>2126.2097349327282</v>
      </c>
      <c r="V431" s="165">
        <v>603.92372910251675</v>
      </c>
      <c r="W431" s="165">
        <v>99.660239085239084</v>
      </c>
      <c r="X431" s="165">
        <v>6.7682241048594154</v>
      </c>
      <c r="Y431" s="165">
        <v>2.345191997525785E-3</v>
      </c>
      <c r="Z431" s="165">
        <v>117.51299287705493</v>
      </c>
      <c r="AA431" s="165">
        <v>4.071829275019228E-2</v>
      </c>
      <c r="AB431" s="167"/>
      <c r="AC431" s="167"/>
      <c r="AD431" s="167"/>
      <c r="AE431" s="167"/>
    </row>
    <row r="432" spans="1:31" s="163" customFormat="1" ht="15.75">
      <c r="A432" s="174">
        <v>418</v>
      </c>
      <c r="B432" s="174" t="s">
        <v>438</v>
      </c>
      <c r="C432" s="174">
        <v>6</v>
      </c>
      <c r="D432" s="174">
        <v>24580</v>
      </c>
      <c r="E432" s="164">
        <v>2998.0779972616974</v>
      </c>
      <c r="F432" s="164">
        <v>1697.1470240032547</v>
      </c>
      <c r="G432" s="164">
        <v>255.52799023596421</v>
      </c>
      <c r="H432" s="164">
        <v>182.30023746157036</v>
      </c>
      <c r="I432" s="164">
        <v>844.02698047566219</v>
      </c>
      <c r="J432" s="164">
        <v>115.30468848469145</v>
      </c>
      <c r="K432" s="164">
        <v>3.4449817218216667</v>
      </c>
      <c r="L432" s="164">
        <v>-92.225671277461345</v>
      </c>
      <c r="M432" s="164">
        <v>11.137692839707078</v>
      </c>
      <c r="N432" s="164">
        <v>11.757528058296252</v>
      </c>
      <c r="O432" s="164">
        <v>-90.469955240458646</v>
      </c>
      <c r="P432" s="164">
        <v>-60.126500498650152</v>
      </c>
      <c r="Q432" s="165">
        <v>-2.446155431189998E-3</v>
      </c>
      <c r="R432" s="165">
        <v>6079.2291358828315</v>
      </c>
      <c r="S432" s="165">
        <v>4204.1045280716025</v>
      </c>
      <c r="T432" s="165">
        <v>273.41009241771184</v>
      </c>
      <c r="U432" s="165">
        <v>988.62834224733558</v>
      </c>
      <c r="V432" s="165">
        <v>384.55671781110635</v>
      </c>
      <c r="W432" s="165">
        <v>174.44001179820992</v>
      </c>
      <c r="X432" s="165">
        <v>-54.089443536864195</v>
      </c>
      <c r="Y432" s="165">
        <v>-2.2005469298968347E-3</v>
      </c>
      <c r="Z432" s="165">
        <v>-6.0370569617859564</v>
      </c>
      <c r="AA432" s="165">
        <v>-2.4560850129316342E-4</v>
      </c>
      <c r="AB432" s="167"/>
      <c r="AC432" s="167"/>
      <c r="AD432" s="167"/>
      <c r="AE432" s="167"/>
    </row>
    <row r="433" spans="1:31" s="163" customFormat="1" ht="15.75">
      <c r="A433" s="174">
        <v>420</v>
      </c>
      <c r="B433" s="174" t="s">
        <v>439</v>
      </c>
      <c r="C433" s="174">
        <v>11</v>
      </c>
      <c r="D433" s="174">
        <v>9177</v>
      </c>
      <c r="E433" s="164">
        <v>2525.1472486354046</v>
      </c>
      <c r="F433" s="164">
        <v>1499.0649111910209</v>
      </c>
      <c r="G433" s="164">
        <v>302.96970687588538</v>
      </c>
      <c r="H433" s="164">
        <v>264.67687265767535</v>
      </c>
      <c r="I433" s="164">
        <v>326.66297179057369</v>
      </c>
      <c r="J433" s="164">
        <v>187.67404953519028</v>
      </c>
      <c r="K433" s="164">
        <v>90.341050386113153</v>
      </c>
      <c r="L433" s="164">
        <v>-129.32025716465077</v>
      </c>
      <c r="M433" s="164">
        <v>86.999838727252921</v>
      </c>
      <c r="N433" s="164">
        <v>9.6845738018991891</v>
      </c>
      <c r="O433" s="164">
        <v>-90.469955240458646</v>
      </c>
      <c r="P433" s="164">
        <v>23.136513925097105</v>
      </c>
      <c r="Q433" s="165">
        <v>2.5211413234278203E-3</v>
      </c>
      <c r="R433" s="165">
        <v>7345.7534695434242</v>
      </c>
      <c r="S433" s="165">
        <v>3506.790464203988</v>
      </c>
      <c r="T433" s="165">
        <v>396.95685108156181</v>
      </c>
      <c r="U433" s="165">
        <v>2624.7815546581805</v>
      </c>
      <c r="V433" s="165">
        <v>625.9183165579052</v>
      </c>
      <c r="W433" s="165">
        <v>260.64928843848753</v>
      </c>
      <c r="X433" s="165">
        <v>69.343005396699326</v>
      </c>
      <c r="Y433" s="165">
        <v>7.5561736293668219E-3</v>
      </c>
      <c r="Z433" s="165">
        <v>-46.20649147160222</v>
      </c>
      <c r="AA433" s="165">
        <v>-5.0350323059390016E-3</v>
      </c>
      <c r="AB433" s="167"/>
      <c r="AC433" s="167"/>
      <c r="AD433" s="167"/>
      <c r="AE433" s="167"/>
    </row>
    <row r="434" spans="1:31" s="163" customFormat="1" ht="15.75">
      <c r="A434" s="174">
        <v>421</v>
      </c>
      <c r="B434" s="174" t="s">
        <v>440</v>
      </c>
      <c r="C434" s="174">
        <v>16</v>
      </c>
      <c r="D434" s="174">
        <v>695</v>
      </c>
      <c r="E434" s="164">
        <v>6006.5299279668661</v>
      </c>
      <c r="F434" s="164">
        <v>1196.4213956834533</v>
      </c>
      <c r="G434" s="164">
        <v>407.87050359712231</v>
      </c>
      <c r="H434" s="164">
        <v>547.18188321376101</v>
      </c>
      <c r="I434" s="164">
        <v>1153.5953930757726</v>
      </c>
      <c r="J434" s="164">
        <v>242.22700484763578</v>
      </c>
      <c r="K434" s="164">
        <v>488.86663546097839</v>
      </c>
      <c r="L434" s="164">
        <v>-271.88489208633092</v>
      </c>
      <c r="M434" s="164">
        <v>6.1798561151079134</v>
      </c>
      <c r="N434" s="164">
        <v>8.2587449432954134</v>
      </c>
      <c r="O434" s="164">
        <v>-90.469955240458646</v>
      </c>
      <c r="P434" s="164">
        <v>-2318.2833583565289</v>
      </c>
      <c r="Q434" s="165">
        <v>-3.33565950842666</v>
      </c>
      <c r="R434" s="165">
        <v>10190.778417266187</v>
      </c>
      <c r="S434" s="165">
        <v>2747.8906618705037</v>
      </c>
      <c r="T434" s="165">
        <v>820.65197139586462</v>
      </c>
      <c r="U434" s="165">
        <v>3544.8557928005275</v>
      </c>
      <c r="V434" s="165">
        <v>807.85979454589926</v>
      </c>
      <c r="W434" s="165">
        <v>142.16546762589928</v>
      </c>
      <c r="X434" s="165">
        <v>-2127.3547290274914</v>
      </c>
      <c r="Y434" s="165">
        <v>-3.0609420561546639</v>
      </c>
      <c r="Z434" s="165">
        <v>-190.92862932903745</v>
      </c>
      <c r="AA434" s="165">
        <v>-0.27471745227199634</v>
      </c>
      <c r="AB434" s="167"/>
      <c r="AC434" s="167"/>
      <c r="AD434" s="167"/>
      <c r="AE434" s="167"/>
    </row>
    <row r="435" spans="1:31" s="163" customFormat="1" ht="15.75">
      <c r="A435" s="174">
        <v>422</v>
      </c>
      <c r="B435" s="174" t="s">
        <v>441</v>
      </c>
      <c r="C435" s="174">
        <v>12</v>
      </c>
      <c r="D435" s="174">
        <v>10372</v>
      </c>
      <c r="E435" s="164">
        <v>2424.7353015043132</v>
      </c>
      <c r="F435" s="164">
        <v>1344.4036039336675</v>
      </c>
      <c r="G435" s="164">
        <v>328.88777477824914</v>
      </c>
      <c r="H435" s="164">
        <v>355.9905107845542</v>
      </c>
      <c r="I435" s="164">
        <v>381.89775841350024</v>
      </c>
      <c r="J435" s="164">
        <v>197.66693238887345</v>
      </c>
      <c r="K435" s="164">
        <v>-29.457372948142037</v>
      </c>
      <c r="L435" s="164">
        <v>-41.133629001156962</v>
      </c>
      <c r="M435" s="164">
        <v>61.756658310836876</v>
      </c>
      <c r="N435" s="164">
        <v>8.9301439015452431</v>
      </c>
      <c r="O435" s="164">
        <v>-90.469955240458646</v>
      </c>
      <c r="P435" s="164">
        <v>93.737123817155862</v>
      </c>
      <c r="Q435" s="165">
        <v>9.0375167583065814E-3</v>
      </c>
      <c r="R435" s="165">
        <v>8046.8599466879887</v>
      </c>
      <c r="S435" s="165">
        <v>3139.7857211723872</v>
      </c>
      <c r="T435" s="165">
        <v>533.90714026881756</v>
      </c>
      <c r="U435" s="165">
        <v>3465.4772089376952</v>
      </c>
      <c r="V435" s="165">
        <v>659.24593126451339</v>
      </c>
      <c r="W435" s="165">
        <v>349.51080408792905</v>
      </c>
      <c r="X435" s="165">
        <v>101.0668590433545</v>
      </c>
      <c r="Y435" s="165">
        <v>9.7442016046427396E-3</v>
      </c>
      <c r="Z435" s="165">
        <v>-7.3297352261986397</v>
      </c>
      <c r="AA435" s="165">
        <v>-7.0668484633615888E-4</v>
      </c>
      <c r="AB435" s="167"/>
      <c r="AC435" s="167"/>
      <c r="AD435" s="167"/>
      <c r="AE435" s="167"/>
    </row>
    <row r="436" spans="1:31" s="163" customFormat="1" ht="15.75">
      <c r="A436" s="174">
        <v>423</v>
      </c>
      <c r="B436" s="174" t="s">
        <v>442</v>
      </c>
      <c r="C436" s="174">
        <v>2</v>
      </c>
      <c r="D436" s="174">
        <v>20497</v>
      </c>
      <c r="E436" s="164">
        <v>2388.4632758237585</v>
      </c>
      <c r="F436" s="164">
        <v>1489.5673547348392</v>
      </c>
      <c r="G436" s="164">
        <v>228.0928916426794</v>
      </c>
      <c r="H436" s="164">
        <v>190.60380847021173</v>
      </c>
      <c r="I436" s="164">
        <v>655.90321588761515</v>
      </c>
      <c r="J436" s="164">
        <v>121.99011885154651</v>
      </c>
      <c r="K436" s="164">
        <v>131.23238996587435</v>
      </c>
      <c r="L436" s="164">
        <v>-80.508854954383565</v>
      </c>
      <c r="M436" s="164">
        <v>-21.78062057862126</v>
      </c>
      <c r="N436" s="164">
        <v>11.780811671793549</v>
      </c>
      <c r="O436" s="164">
        <v>-90.469955240458646</v>
      </c>
      <c r="P436" s="164">
        <v>247.9478846273376</v>
      </c>
      <c r="Q436" s="165">
        <v>1.2096789024117559E-2</v>
      </c>
      <c r="R436" s="165">
        <v>5512.733828365127</v>
      </c>
      <c r="S436" s="165">
        <v>3997.5198999853637</v>
      </c>
      <c r="T436" s="165">
        <v>285.86361496097373</v>
      </c>
      <c r="U436" s="165">
        <v>991.41319420819548</v>
      </c>
      <c r="V436" s="165">
        <v>406.85353152110395</v>
      </c>
      <c r="W436" s="165">
        <v>125.80341610967459</v>
      </c>
      <c r="X436" s="165">
        <v>294.71982842018451</v>
      </c>
      <c r="Y436" s="165">
        <v>1.437868119335437E-2</v>
      </c>
      <c r="Z436" s="165">
        <v>-46.771943792846891</v>
      </c>
      <c r="AA436" s="165">
        <v>-2.2818921692368097E-3</v>
      </c>
      <c r="AB436" s="167"/>
      <c r="AC436" s="167"/>
      <c r="AD436" s="167"/>
      <c r="AE436" s="167"/>
    </row>
    <row r="437" spans="1:31" s="163" customFormat="1" ht="15.75">
      <c r="A437" s="174">
        <v>425</v>
      </c>
      <c r="B437" s="174" t="s">
        <v>443</v>
      </c>
      <c r="C437" s="174">
        <v>17</v>
      </c>
      <c r="D437" s="174">
        <v>10258</v>
      </c>
      <c r="E437" s="164">
        <v>3785.0742771903642</v>
      </c>
      <c r="F437" s="164">
        <v>1557.5468970559564</v>
      </c>
      <c r="G437" s="164">
        <v>153.39832325989471</v>
      </c>
      <c r="H437" s="164">
        <v>90.480039700662857</v>
      </c>
      <c r="I437" s="164">
        <v>2102.854248003604</v>
      </c>
      <c r="J437" s="164">
        <v>117.1071274773528</v>
      </c>
      <c r="K437" s="164">
        <v>-64.054949402322919</v>
      </c>
      <c r="L437" s="164">
        <v>57.569019302008186</v>
      </c>
      <c r="M437" s="164">
        <v>-11.932016962370833</v>
      </c>
      <c r="N437" s="164">
        <v>9.2242851901152125</v>
      </c>
      <c r="O437" s="164">
        <v>-90.469955240458646</v>
      </c>
      <c r="P437" s="164">
        <v>136.64874119407736</v>
      </c>
      <c r="Q437" s="165">
        <v>1.3321187482362776E-2</v>
      </c>
      <c r="R437" s="165">
        <v>6698.5158865548838</v>
      </c>
      <c r="S437" s="165">
        <v>3550.6221680639505</v>
      </c>
      <c r="T437" s="165">
        <v>135.70007566079758</v>
      </c>
      <c r="U437" s="165">
        <v>2402.3826181957902</v>
      </c>
      <c r="V437" s="165">
        <v>390.56809542446865</v>
      </c>
      <c r="W437" s="165">
        <v>199.03532559953209</v>
      </c>
      <c r="X437" s="165">
        <v>-20.207603610344602</v>
      </c>
      <c r="Y437" s="165">
        <v>-1.9699360119267502E-3</v>
      </c>
      <c r="Z437" s="165">
        <v>156.85634480442195</v>
      </c>
      <c r="AA437" s="165">
        <v>1.5291123494289526E-2</v>
      </c>
      <c r="AB437" s="167"/>
      <c r="AC437" s="167"/>
      <c r="AD437" s="167"/>
      <c r="AE437" s="167"/>
    </row>
    <row r="438" spans="1:31" s="163" customFormat="1" ht="15.75">
      <c r="A438" s="174">
        <v>426</v>
      </c>
      <c r="B438" s="174" t="s">
        <v>444</v>
      </c>
      <c r="C438" s="174">
        <v>12</v>
      </c>
      <c r="D438" s="174">
        <v>11962</v>
      </c>
      <c r="E438" s="164">
        <v>2746.9563177131595</v>
      </c>
      <c r="F438" s="164">
        <v>1512.0317731148637</v>
      </c>
      <c r="G438" s="164">
        <v>245.17254639692359</v>
      </c>
      <c r="H438" s="164">
        <v>118.44656855673161</v>
      </c>
      <c r="I438" s="164">
        <v>913.22018251198722</v>
      </c>
      <c r="J438" s="164">
        <v>175.85301059388703</v>
      </c>
      <c r="K438" s="164">
        <v>-141.39165390899853</v>
      </c>
      <c r="L438" s="164">
        <v>-228.41096806554089</v>
      </c>
      <c r="M438" s="164">
        <v>6.6693437552248787</v>
      </c>
      <c r="N438" s="164">
        <v>8.7226061082692983</v>
      </c>
      <c r="O438" s="164">
        <v>-90.469955240458646</v>
      </c>
      <c r="P438" s="164">
        <v>-227.11286389027018</v>
      </c>
      <c r="Q438" s="165">
        <v>-1.8986194941503942E-2</v>
      </c>
      <c r="R438" s="165">
        <v>6788.8178942063369</v>
      </c>
      <c r="S438" s="165">
        <v>3380.2736574151481</v>
      </c>
      <c r="T438" s="165">
        <v>177.64369211248894</v>
      </c>
      <c r="U438" s="165">
        <v>2284.9793202813812</v>
      </c>
      <c r="V438" s="165">
        <v>586.49355425096394</v>
      </c>
      <c r="W438" s="165">
        <v>23.430922086607591</v>
      </c>
      <c r="X438" s="165">
        <v>-335.99674805974638</v>
      </c>
      <c r="Y438" s="165">
        <v>-2.8088676480500448E-2</v>
      </c>
      <c r="Z438" s="165">
        <v>108.88388416947618</v>
      </c>
      <c r="AA438" s="165">
        <v>9.1024815389965028E-3</v>
      </c>
      <c r="AB438" s="167"/>
      <c r="AC438" s="167"/>
      <c r="AD438" s="167"/>
      <c r="AE438" s="167"/>
    </row>
    <row r="439" spans="1:31" s="163" customFormat="1" ht="15.75">
      <c r="A439" s="174">
        <v>430</v>
      </c>
      <c r="B439" s="174" t="s">
        <v>445</v>
      </c>
      <c r="C439" s="174">
        <v>2</v>
      </c>
      <c r="D439" s="174">
        <v>15392</v>
      </c>
      <c r="E439" s="164">
        <v>2521.6777152221393</v>
      </c>
      <c r="F439" s="164">
        <v>1428.9721978950104</v>
      </c>
      <c r="G439" s="164">
        <v>281.46160343035342</v>
      </c>
      <c r="H439" s="164">
        <v>234.1954023894333</v>
      </c>
      <c r="I439" s="164">
        <v>480.22994734262687</v>
      </c>
      <c r="J439" s="164">
        <v>199.74969365035429</v>
      </c>
      <c r="K439" s="164">
        <v>81.809976554541763</v>
      </c>
      <c r="L439" s="164">
        <v>-112.44834979209979</v>
      </c>
      <c r="M439" s="164">
        <v>12.464628378378379</v>
      </c>
      <c r="N439" s="164">
        <v>9.0497618207449957</v>
      </c>
      <c r="O439" s="164">
        <v>-90.469955240458646</v>
      </c>
      <c r="P439" s="164">
        <v>3.3371912067457878</v>
      </c>
      <c r="Q439" s="165">
        <v>2.1681335802662343E-4</v>
      </c>
      <c r="R439" s="165">
        <v>7079.3614707399938</v>
      </c>
      <c r="S439" s="165">
        <v>3311.6570055873181</v>
      </c>
      <c r="T439" s="165">
        <v>351.24137797459667</v>
      </c>
      <c r="U439" s="165">
        <v>2615.0980458143977</v>
      </c>
      <c r="V439" s="165">
        <v>666.19222152577652</v>
      </c>
      <c r="W439" s="165">
        <v>181.47788201663201</v>
      </c>
      <c r="X439" s="165">
        <v>46.305062178726622</v>
      </c>
      <c r="Y439" s="165">
        <v>3.0083850168091618E-3</v>
      </c>
      <c r="Z439" s="165">
        <v>-42.96787097198083</v>
      </c>
      <c r="AA439" s="165">
        <v>-2.7915716587825381E-3</v>
      </c>
      <c r="AB439" s="167"/>
      <c r="AC439" s="167"/>
      <c r="AD439" s="167"/>
      <c r="AE439" s="167"/>
    </row>
    <row r="440" spans="1:31" s="163" customFormat="1" ht="15.75">
      <c r="A440" s="174">
        <v>433</v>
      </c>
      <c r="B440" s="174" t="s">
        <v>446</v>
      </c>
      <c r="C440" s="174">
        <v>5</v>
      </c>
      <c r="D440" s="174">
        <v>7749</v>
      </c>
      <c r="E440" s="164">
        <v>2811.288376083518</v>
      </c>
      <c r="F440" s="164">
        <v>1637.3765660085171</v>
      </c>
      <c r="G440" s="164">
        <v>275.10246483417217</v>
      </c>
      <c r="H440" s="164">
        <v>215.19871870118635</v>
      </c>
      <c r="I440" s="164">
        <v>603.85280823104597</v>
      </c>
      <c r="J440" s="164">
        <v>189.74745775454079</v>
      </c>
      <c r="K440" s="164">
        <v>6.9996454034499038</v>
      </c>
      <c r="L440" s="164">
        <v>-81.722931991224669</v>
      </c>
      <c r="M440" s="164">
        <v>-26.193951477610014</v>
      </c>
      <c r="N440" s="164">
        <v>9.7632768476500349</v>
      </c>
      <c r="O440" s="164">
        <v>-90.469955240458646</v>
      </c>
      <c r="P440" s="164">
        <v>-71.634277012249157</v>
      </c>
      <c r="Q440" s="165">
        <v>-9.2443253338816821E-3</v>
      </c>
      <c r="R440" s="165">
        <v>6728.442535811073</v>
      </c>
      <c r="S440" s="165">
        <v>3687.221322751323</v>
      </c>
      <c r="T440" s="165">
        <v>322.75054814817622</v>
      </c>
      <c r="U440" s="165">
        <v>1863.9849564630808</v>
      </c>
      <c r="V440" s="165">
        <v>632.83341315973905</v>
      </c>
      <c r="W440" s="165">
        <v>167.18558136533747</v>
      </c>
      <c r="X440" s="165">
        <v>-54.466713923415277</v>
      </c>
      <c r="Y440" s="165">
        <v>-7.0288700378649217E-3</v>
      </c>
      <c r="Z440" s="165">
        <v>-17.16756308883388</v>
      </c>
      <c r="AA440" s="165">
        <v>-2.2154552960167609E-3</v>
      </c>
      <c r="AB440" s="167"/>
      <c r="AC440" s="167"/>
      <c r="AD440" s="167"/>
      <c r="AE440" s="167"/>
    </row>
    <row r="441" spans="1:31" s="163" customFormat="1" ht="15.75">
      <c r="A441" s="174">
        <v>434</v>
      </c>
      <c r="B441" s="174" t="s">
        <v>447</v>
      </c>
      <c r="C441" s="174">
        <v>34</v>
      </c>
      <c r="D441" s="174">
        <v>14568</v>
      </c>
      <c r="E441" s="164">
        <v>2946.9540068534052</v>
      </c>
      <c r="F441" s="164">
        <v>1469.8233381383855</v>
      </c>
      <c r="G441" s="164">
        <v>586.46368753432182</v>
      </c>
      <c r="H441" s="164">
        <v>351.63919294398846</v>
      </c>
      <c r="I441" s="164">
        <v>424.20375038579681</v>
      </c>
      <c r="J441" s="164">
        <v>178.45562045175936</v>
      </c>
      <c r="K441" s="164">
        <v>154.55994778082203</v>
      </c>
      <c r="L441" s="164">
        <v>-59.503226249313563</v>
      </c>
      <c r="M441" s="164">
        <v>40.919283360790772</v>
      </c>
      <c r="N441" s="164">
        <v>10.661009815454367</v>
      </c>
      <c r="O441" s="164">
        <v>-90.469955240458646</v>
      </c>
      <c r="P441" s="164">
        <v>119.79864206814189</v>
      </c>
      <c r="Q441" s="165">
        <v>8.2234103561327487E-3</v>
      </c>
      <c r="R441" s="165">
        <v>7016.98282811642</v>
      </c>
      <c r="S441" s="165">
        <v>3649.8505340472266</v>
      </c>
      <c r="T441" s="165">
        <v>527.3811245625642</v>
      </c>
      <c r="U441" s="165">
        <v>1890.4663349959906</v>
      </c>
      <c r="V441" s="165">
        <v>595.17360983100309</v>
      </c>
      <c r="W441" s="165">
        <v>567.87974464579906</v>
      </c>
      <c r="X441" s="165">
        <v>213.76851996616398</v>
      </c>
      <c r="Y441" s="165">
        <v>1.4673841293668588E-2</v>
      </c>
      <c r="Z441" s="165">
        <v>-93.969877898022077</v>
      </c>
      <c r="AA441" s="165">
        <v>-6.4504309375358372E-3</v>
      </c>
      <c r="AB441" s="167"/>
      <c r="AC441" s="167"/>
      <c r="AD441" s="167"/>
      <c r="AE441" s="167"/>
    </row>
    <row r="442" spans="1:31" s="163" customFormat="1" ht="15.75">
      <c r="A442" s="174">
        <v>435</v>
      </c>
      <c r="B442" s="174" t="s">
        <v>448</v>
      </c>
      <c r="C442" s="174">
        <v>13</v>
      </c>
      <c r="D442" s="174">
        <v>692</v>
      </c>
      <c r="E442" s="164">
        <v>3566.5917958457535</v>
      </c>
      <c r="F442" s="164">
        <v>1022.6534537572254</v>
      </c>
      <c r="G442" s="164">
        <v>901.8598265895954</v>
      </c>
      <c r="H442" s="164">
        <v>377.30616092015606</v>
      </c>
      <c r="I442" s="164">
        <v>205.19835878199572</v>
      </c>
      <c r="J442" s="164">
        <v>217.61980376067413</v>
      </c>
      <c r="K442" s="164">
        <v>558.4003321164173</v>
      </c>
      <c r="L442" s="164">
        <v>-263.82080924855489</v>
      </c>
      <c r="M442" s="164">
        <v>11.418598265895954</v>
      </c>
      <c r="N442" s="164">
        <v>9.836750579493982</v>
      </c>
      <c r="O442" s="164">
        <v>-90.469955240458646</v>
      </c>
      <c r="P442" s="164">
        <v>-616.58927556331378</v>
      </c>
      <c r="Q442" s="165">
        <v>-0.89102496468686965</v>
      </c>
      <c r="R442" s="165">
        <v>8146.2406213872846</v>
      </c>
      <c r="S442" s="165">
        <v>3007.7158236994219</v>
      </c>
      <c r="T442" s="165">
        <v>565.87590758733006</v>
      </c>
      <c r="U442" s="165">
        <v>3171.3938868527048</v>
      </c>
      <c r="V442" s="165">
        <v>725.79145362343775</v>
      </c>
      <c r="W442" s="165">
        <v>649.45761560693643</v>
      </c>
      <c r="X442" s="165">
        <v>-26.005934017453331</v>
      </c>
      <c r="Y442" s="165">
        <v>-3.7580829504990365E-2</v>
      </c>
      <c r="Z442" s="165">
        <v>-590.58334154586043</v>
      </c>
      <c r="AA442" s="165">
        <v>-0.85344413518187923</v>
      </c>
      <c r="AB442" s="167"/>
      <c r="AC442" s="167"/>
      <c r="AD442" s="167"/>
      <c r="AE442" s="167"/>
    </row>
    <row r="443" spans="1:31" s="163" customFormat="1" ht="15.75">
      <c r="A443" s="174">
        <v>436</v>
      </c>
      <c r="B443" s="174" t="s">
        <v>449</v>
      </c>
      <c r="C443" s="174">
        <v>17</v>
      </c>
      <c r="D443" s="174">
        <v>1988</v>
      </c>
      <c r="E443" s="164">
        <v>3612.2578406826369</v>
      </c>
      <c r="F443" s="164">
        <v>1294.7969315895371</v>
      </c>
      <c r="G443" s="164">
        <v>156.88329979879276</v>
      </c>
      <c r="H443" s="164">
        <v>87.613404085786954</v>
      </c>
      <c r="I443" s="164">
        <v>1925.0652656429747</v>
      </c>
      <c r="J443" s="164">
        <v>162.84469602770852</v>
      </c>
      <c r="K443" s="164">
        <v>-47.338626059868368</v>
      </c>
      <c r="L443" s="164">
        <v>-169.40543259557344</v>
      </c>
      <c r="M443" s="164">
        <v>-24.277097585513079</v>
      </c>
      <c r="N443" s="164">
        <v>7.9096950041093548</v>
      </c>
      <c r="O443" s="164">
        <v>-90.469955240458646</v>
      </c>
      <c r="P443" s="164">
        <v>-308.63566001514124</v>
      </c>
      <c r="Q443" s="165">
        <v>-0.15524932596335073</v>
      </c>
      <c r="R443" s="165">
        <v>7239.5815104225348</v>
      </c>
      <c r="S443" s="165">
        <v>2998.819180080483</v>
      </c>
      <c r="T443" s="165">
        <v>131.40075537847295</v>
      </c>
      <c r="U443" s="165">
        <v>3179.3054095225866</v>
      </c>
      <c r="V443" s="165">
        <v>543.10906729241196</v>
      </c>
      <c r="W443" s="165">
        <v>-36.799230382293757</v>
      </c>
      <c r="X443" s="165">
        <v>-423.74632853087434</v>
      </c>
      <c r="Y443" s="165">
        <v>-0.21315207672579192</v>
      </c>
      <c r="Z443" s="165">
        <v>115.11066851573312</v>
      </c>
      <c r="AA443" s="165">
        <v>5.790275076244121E-2</v>
      </c>
      <c r="AB443" s="167"/>
      <c r="AC443" s="167"/>
      <c r="AD443" s="167"/>
      <c r="AE443" s="167"/>
    </row>
    <row r="444" spans="1:31" s="163" customFormat="1" ht="15.75">
      <c r="A444" s="174">
        <v>440</v>
      </c>
      <c r="B444" s="174" t="s">
        <v>450</v>
      </c>
      <c r="C444" s="174">
        <v>15</v>
      </c>
      <c r="D444" s="174">
        <v>5732</v>
      </c>
      <c r="E444" s="164">
        <v>2960.3087931489918</v>
      </c>
      <c r="F444" s="164">
        <v>1209.7739392882065</v>
      </c>
      <c r="G444" s="164">
        <v>251.14654570830425</v>
      </c>
      <c r="H444" s="164">
        <v>73.323749337055162</v>
      </c>
      <c r="I444" s="164">
        <v>2131.523434274226</v>
      </c>
      <c r="J444" s="164">
        <v>131.3885239957458</v>
      </c>
      <c r="K444" s="164">
        <v>-190.07906445883017</v>
      </c>
      <c r="L444" s="164">
        <v>-217.14898813677598</v>
      </c>
      <c r="M444" s="164">
        <v>121.95424459176553</v>
      </c>
      <c r="N444" s="164">
        <v>8.491123496919144</v>
      </c>
      <c r="O444" s="164">
        <v>-90.469955240458646</v>
      </c>
      <c r="P444" s="164">
        <v>469.59475970716557</v>
      </c>
      <c r="Q444" s="165">
        <v>8.192511509196887E-2</v>
      </c>
      <c r="R444" s="165">
        <v>6163.2808897418008</v>
      </c>
      <c r="S444" s="165">
        <v>3049.4164288206557</v>
      </c>
      <c r="T444" s="165">
        <v>109.96942934253428</v>
      </c>
      <c r="U444" s="165">
        <v>2661.2372779772718</v>
      </c>
      <c r="V444" s="165">
        <v>438.19848273175779</v>
      </c>
      <c r="W444" s="165">
        <v>155.95180216329379</v>
      </c>
      <c r="X444" s="165">
        <v>251.49253129371198</v>
      </c>
      <c r="Y444" s="165">
        <v>4.3875179918651773E-2</v>
      </c>
      <c r="Z444" s="165">
        <v>218.10222841345362</v>
      </c>
      <c r="AA444" s="165">
        <v>3.8049935173317097E-2</v>
      </c>
      <c r="AB444" s="167"/>
      <c r="AC444" s="167"/>
      <c r="AD444" s="167"/>
      <c r="AE444" s="167"/>
    </row>
    <row r="445" spans="1:31" s="163" customFormat="1" ht="15.75">
      <c r="A445" s="174">
        <v>441</v>
      </c>
      <c r="B445" s="174" t="s">
        <v>451</v>
      </c>
      <c r="C445" s="174">
        <v>9</v>
      </c>
      <c r="D445" s="174">
        <v>4421</v>
      </c>
      <c r="E445" s="164">
        <v>2704.8488854524921</v>
      </c>
      <c r="F445" s="164">
        <v>1409.3445985071251</v>
      </c>
      <c r="G445" s="164">
        <v>374.18706175073515</v>
      </c>
      <c r="H445" s="164">
        <v>340.02800484747559</v>
      </c>
      <c r="I445" s="164">
        <v>243.43469792287738</v>
      </c>
      <c r="J445" s="164">
        <v>204.46744494476255</v>
      </c>
      <c r="K445" s="164">
        <v>-174.56068921983652</v>
      </c>
      <c r="L445" s="164">
        <v>-95.554625650305354</v>
      </c>
      <c r="M445" s="164">
        <v>89.99495363040036</v>
      </c>
      <c r="N445" s="164">
        <v>9.2428884285354656</v>
      </c>
      <c r="O445" s="164">
        <v>-90.469955240458646</v>
      </c>
      <c r="P445" s="164">
        <v>-394.73450553118113</v>
      </c>
      <c r="Q445" s="165">
        <v>-8.9286248706442237E-2</v>
      </c>
      <c r="R445" s="165">
        <v>7855.4810698936899</v>
      </c>
      <c r="S445" s="165">
        <v>3281.811771092513</v>
      </c>
      <c r="T445" s="165">
        <v>509.96690692493638</v>
      </c>
      <c r="U445" s="165">
        <v>2555.83375049916</v>
      </c>
      <c r="V445" s="165">
        <v>681.92655962658682</v>
      </c>
      <c r="W445" s="165">
        <v>368.62738973083009</v>
      </c>
      <c r="X445" s="165">
        <v>-457.31469201966297</v>
      </c>
      <c r="Y445" s="165">
        <v>-0.1034414594027738</v>
      </c>
      <c r="Z445" s="165">
        <v>62.580186488481822</v>
      </c>
      <c r="AA445" s="165">
        <v>1.4155210696331558E-2</v>
      </c>
      <c r="AB445" s="167"/>
      <c r="AC445" s="167"/>
      <c r="AD445" s="167"/>
      <c r="AE445" s="167"/>
    </row>
    <row r="446" spans="1:31" s="163" customFormat="1" ht="15.75">
      <c r="A446" s="174">
        <v>444</v>
      </c>
      <c r="B446" s="174" t="s">
        <v>152</v>
      </c>
      <c r="C446" s="174">
        <v>33</v>
      </c>
      <c r="D446" s="174">
        <v>45811</v>
      </c>
      <c r="E446" s="164">
        <v>2564.6045563429861</v>
      </c>
      <c r="F446" s="164">
        <v>1658.7614483421012</v>
      </c>
      <c r="G446" s="164">
        <v>310.29750496605618</v>
      </c>
      <c r="H446" s="164">
        <v>177.95790312197869</v>
      </c>
      <c r="I446" s="164">
        <v>436.11916166956041</v>
      </c>
      <c r="J446" s="164">
        <v>155.39938824102805</v>
      </c>
      <c r="K446" s="164">
        <v>53.96716944750554</v>
      </c>
      <c r="L446" s="164">
        <v>-12.560673200759643</v>
      </c>
      <c r="M446" s="164">
        <v>1.0990286175809303</v>
      </c>
      <c r="N446" s="164">
        <v>11.390925323098051</v>
      </c>
      <c r="O446" s="164">
        <v>-90.469955240458646</v>
      </c>
      <c r="P446" s="164">
        <v>137.35734494470441</v>
      </c>
      <c r="Q446" s="165">
        <v>2.998348539536452E-3</v>
      </c>
      <c r="R446" s="165">
        <v>6398.3284311628213</v>
      </c>
      <c r="S446" s="165">
        <v>4086.880755058829</v>
      </c>
      <c r="T446" s="165">
        <v>266.89754997877702</v>
      </c>
      <c r="U446" s="165">
        <v>1457.225416217799</v>
      </c>
      <c r="V446" s="165">
        <v>518.27795970115869</v>
      </c>
      <c r="W446" s="165">
        <v>298.83586038287746</v>
      </c>
      <c r="X446" s="165">
        <v>229.78911017661963</v>
      </c>
      <c r="Y446" s="165">
        <v>5.0160247577354707E-3</v>
      </c>
      <c r="Z446" s="165">
        <v>-92.431765231915207</v>
      </c>
      <c r="AA446" s="165">
        <v>-2.0176762181990178E-3</v>
      </c>
      <c r="AB446" s="167"/>
      <c r="AC446" s="167"/>
      <c r="AD446" s="167"/>
      <c r="AE446" s="167"/>
    </row>
    <row r="447" spans="1:31" s="163" customFormat="1" ht="15.75">
      <c r="A447" s="174">
        <v>445</v>
      </c>
      <c r="B447" s="174" t="s">
        <v>194</v>
      </c>
      <c r="C447" s="174">
        <v>2</v>
      </c>
      <c r="D447" s="174">
        <v>14991</v>
      </c>
      <c r="E447" s="164">
        <v>2980.8472206900124</v>
      </c>
      <c r="F447" s="164">
        <v>1704.9693149222867</v>
      </c>
      <c r="G447" s="164">
        <v>664.62183977052894</v>
      </c>
      <c r="H447" s="164">
        <v>161.90391110009352</v>
      </c>
      <c r="I447" s="164">
        <v>801.75927673774868</v>
      </c>
      <c r="J447" s="164">
        <v>144.93692183704496</v>
      </c>
      <c r="K447" s="164">
        <v>-300.29912541302582</v>
      </c>
      <c r="L447" s="164">
        <v>-19.480488292975785</v>
      </c>
      <c r="M447" s="164">
        <v>-32.101618971382827</v>
      </c>
      <c r="N447" s="164">
        <v>11.743193153928086</v>
      </c>
      <c r="O447" s="164">
        <v>-90.469955240458646</v>
      </c>
      <c r="P447" s="164">
        <v>66.736048913774951</v>
      </c>
      <c r="Q447" s="165">
        <v>4.4517409721682973E-3</v>
      </c>
      <c r="R447" s="165">
        <v>7452.9224561190049</v>
      </c>
      <c r="S447" s="165">
        <v>4218.952885731439</v>
      </c>
      <c r="T447" s="165">
        <v>242.82010771377659</v>
      </c>
      <c r="U447" s="165">
        <v>1892.9676311427286</v>
      </c>
      <c r="V447" s="165">
        <v>483.38422039706364</v>
      </c>
      <c r="W447" s="165">
        <v>613.03973250617037</v>
      </c>
      <c r="X447" s="165">
        <v>-1.757878627827635</v>
      </c>
      <c r="Y447" s="165">
        <v>-1.1726226588137116E-4</v>
      </c>
      <c r="Z447" s="165">
        <v>68.493927541602588</v>
      </c>
      <c r="AA447" s="165">
        <v>4.5690032380496688E-3</v>
      </c>
      <c r="AB447" s="167"/>
      <c r="AC447" s="167"/>
      <c r="AD447" s="167"/>
      <c r="AE447" s="167"/>
    </row>
    <row r="448" spans="1:31" s="163" customFormat="1" ht="15.75">
      <c r="A448" s="174">
        <v>475</v>
      </c>
      <c r="B448" s="174" t="s">
        <v>452</v>
      </c>
      <c r="C448" s="174">
        <v>15</v>
      </c>
      <c r="D448" s="174">
        <v>5479</v>
      </c>
      <c r="E448" s="164">
        <v>3035.1603578301429</v>
      </c>
      <c r="F448" s="164">
        <v>1598.914926081402</v>
      </c>
      <c r="G448" s="164">
        <v>380.39788282533311</v>
      </c>
      <c r="H448" s="164">
        <v>219.66436932413106</v>
      </c>
      <c r="I448" s="164">
        <v>1202.5218493532516</v>
      </c>
      <c r="J448" s="164">
        <v>204.006143987646</v>
      </c>
      <c r="K448" s="164">
        <v>-249.97852684792892</v>
      </c>
      <c r="L448" s="164">
        <v>-3.4884102938492427</v>
      </c>
      <c r="M448" s="164">
        <v>-14.716625296586969</v>
      </c>
      <c r="N448" s="164">
        <v>9.4328214848433696</v>
      </c>
      <c r="O448" s="164">
        <v>-90.469955240458646</v>
      </c>
      <c r="P448" s="164">
        <v>221.12411754763971</v>
      </c>
      <c r="Q448" s="165">
        <v>4.0358481027128988E-2</v>
      </c>
      <c r="R448" s="165">
        <v>7781.2821993064435</v>
      </c>
      <c r="S448" s="165">
        <v>3573.506942872787</v>
      </c>
      <c r="T448" s="165">
        <v>329.44803777586748</v>
      </c>
      <c r="U448" s="165">
        <v>2862.0925670270735</v>
      </c>
      <c r="V448" s="165">
        <v>680.38805859663603</v>
      </c>
      <c r="W448" s="165">
        <v>362.19284723489687</v>
      </c>
      <c r="X448" s="165">
        <v>26.346254200817548</v>
      </c>
      <c r="Y448" s="165">
        <v>4.8085881001674663E-3</v>
      </c>
      <c r="Z448" s="165">
        <v>194.77786334682216</v>
      </c>
      <c r="AA448" s="165">
        <v>3.5549892926961521E-2</v>
      </c>
      <c r="AB448" s="167"/>
      <c r="AC448" s="167"/>
      <c r="AD448" s="167"/>
      <c r="AE448" s="167"/>
    </row>
    <row r="449" spans="1:31" s="163" customFormat="1" ht="15.75">
      <c r="A449" s="174">
        <v>480</v>
      </c>
      <c r="B449" s="174" t="s">
        <v>453</v>
      </c>
      <c r="C449" s="174">
        <v>2</v>
      </c>
      <c r="D449" s="174">
        <v>1978</v>
      </c>
      <c r="E449" s="164">
        <v>2541.956558787575</v>
      </c>
      <c r="F449" s="164">
        <v>1354.7878008088978</v>
      </c>
      <c r="G449" s="164">
        <v>275.37714863498485</v>
      </c>
      <c r="H449" s="164">
        <v>141.00069722864652</v>
      </c>
      <c r="I449" s="164">
        <v>681.73205930326833</v>
      </c>
      <c r="J449" s="164">
        <v>207.98495329560717</v>
      </c>
      <c r="K449" s="164">
        <v>56.406173440288086</v>
      </c>
      <c r="L449" s="164">
        <v>-240.5005055611729</v>
      </c>
      <c r="M449" s="164">
        <v>12.486794742163802</v>
      </c>
      <c r="N449" s="164">
        <v>8.5823827980246907</v>
      </c>
      <c r="O449" s="164">
        <v>-90.469955240458646</v>
      </c>
      <c r="P449" s="164">
        <v>-134.56900933732516</v>
      </c>
      <c r="Q449" s="165">
        <v>-6.8032866196827677E-2</v>
      </c>
      <c r="R449" s="165">
        <v>6482.2291971183013</v>
      </c>
      <c r="S449" s="165">
        <v>3180.7723811931241</v>
      </c>
      <c r="T449" s="165">
        <v>211.46990369868692</v>
      </c>
      <c r="U449" s="165">
        <v>2197.0547198873232</v>
      </c>
      <c r="V449" s="165">
        <v>693.65792531561999</v>
      </c>
      <c r="W449" s="165">
        <v>47.363437815975736</v>
      </c>
      <c r="X449" s="165">
        <v>-151.91082920757083</v>
      </c>
      <c r="Y449" s="165">
        <v>-7.6800216990682929E-2</v>
      </c>
      <c r="Z449" s="165">
        <v>17.341819870245669</v>
      </c>
      <c r="AA449" s="165">
        <v>8.7673507938552421E-3</v>
      </c>
      <c r="AB449" s="167"/>
      <c r="AC449" s="167"/>
      <c r="AD449" s="167"/>
      <c r="AE449" s="167"/>
    </row>
    <row r="450" spans="1:31" s="163" customFormat="1" ht="15.75">
      <c r="A450" s="174">
        <v>481</v>
      </c>
      <c r="B450" s="174" t="s">
        <v>454</v>
      </c>
      <c r="C450" s="174">
        <v>2</v>
      </c>
      <c r="D450" s="174">
        <v>9642</v>
      </c>
      <c r="E450" s="164">
        <v>2668.2686329909193</v>
      </c>
      <c r="F450" s="164">
        <v>1785.8220286247667</v>
      </c>
      <c r="G450" s="164">
        <v>223.0656502800249</v>
      </c>
      <c r="H450" s="164">
        <v>173.8756490674314</v>
      </c>
      <c r="I450" s="164">
        <v>695.24932523012069</v>
      </c>
      <c r="J450" s="164">
        <v>133.31271207597123</v>
      </c>
      <c r="K450" s="164">
        <v>33.953325918917237</v>
      </c>
      <c r="L450" s="164">
        <v>-192.49398465048745</v>
      </c>
      <c r="M450" s="164">
        <v>-13.613220286247667</v>
      </c>
      <c r="N450" s="164">
        <v>11.834107529349691</v>
      </c>
      <c r="O450" s="164">
        <v>-90.469955240458646</v>
      </c>
      <c r="P450" s="164">
        <v>92.267005558468185</v>
      </c>
      <c r="Q450" s="165">
        <v>9.5692808088019277E-3</v>
      </c>
      <c r="R450" s="165">
        <v>5792.2850539307201</v>
      </c>
      <c r="S450" s="165">
        <v>4313.9117734909769</v>
      </c>
      <c r="T450" s="165">
        <v>260.77507052473004</v>
      </c>
      <c r="U450" s="165">
        <v>857.12380042471727</v>
      </c>
      <c r="V450" s="165">
        <v>444.61591000472589</v>
      </c>
      <c r="W450" s="165">
        <v>16.958445343289771</v>
      </c>
      <c r="X450" s="165">
        <v>101.09994585771987</v>
      </c>
      <c r="Y450" s="165">
        <v>1.0485370862655038E-2</v>
      </c>
      <c r="Z450" s="165">
        <v>-8.8329402992516926</v>
      </c>
      <c r="AA450" s="165">
        <v>-9.160900538531106E-4</v>
      </c>
      <c r="AB450" s="167"/>
      <c r="AC450" s="167"/>
      <c r="AD450" s="167"/>
      <c r="AE450" s="167"/>
    </row>
    <row r="451" spans="1:31" s="163" customFormat="1" ht="15.75">
      <c r="A451" s="174">
        <v>483</v>
      </c>
      <c r="B451" s="174" t="s">
        <v>455</v>
      </c>
      <c r="C451" s="174">
        <v>17</v>
      </c>
      <c r="D451" s="174">
        <v>1067</v>
      </c>
      <c r="E451" s="164">
        <v>3709.9260311530843</v>
      </c>
      <c r="F451" s="164">
        <v>1161.1312652296158</v>
      </c>
      <c r="G451" s="164">
        <v>318.61761949390814</v>
      </c>
      <c r="H451" s="164">
        <v>121.33846634118714</v>
      </c>
      <c r="I451" s="164">
        <v>1952.5733164388701</v>
      </c>
      <c r="J451" s="164">
        <v>216.44980458607165</v>
      </c>
      <c r="K451" s="164">
        <v>-198.84385691258194</v>
      </c>
      <c r="L451" s="164">
        <v>-184.87722586691658</v>
      </c>
      <c r="M451" s="164">
        <v>18.614386129334584</v>
      </c>
      <c r="N451" s="164">
        <v>5.6523124956038968</v>
      </c>
      <c r="O451" s="164">
        <v>-90.469955240458646</v>
      </c>
      <c r="P451" s="164">
        <v>-389.73989845845051</v>
      </c>
      <c r="Q451" s="165">
        <v>-0.36526700886452718</v>
      </c>
      <c r="R451" s="165">
        <v>7956.2266841986875</v>
      </c>
      <c r="S451" s="165">
        <v>2349.4833926897841</v>
      </c>
      <c r="T451" s="165">
        <v>181.98090006964941</v>
      </c>
      <c r="U451" s="165">
        <v>3887.0532796110265</v>
      </c>
      <c r="V451" s="165">
        <v>721.88934826814204</v>
      </c>
      <c r="W451" s="165">
        <v>152.35477975632614</v>
      </c>
      <c r="X451" s="165">
        <v>-663.46498380375954</v>
      </c>
      <c r="Y451" s="165">
        <v>-0.62180410853210832</v>
      </c>
      <c r="Z451" s="165">
        <v>273.72508534530897</v>
      </c>
      <c r="AA451" s="165">
        <v>0.25653709966758104</v>
      </c>
      <c r="AB451" s="167"/>
      <c r="AC451" s="167"/>
      <c r="AD451" s="167"/>
      <c r="AE451" s="167"/>
    </row>
    <row r="452" spans="1:31" s="163" customFormat="1" ht="15.75">
      <c r="A452" s="174">
        <v>484</v>
      </c>
      <c r="B452" s="174" t="s">
        <v>456</v>
      </c>
      <c r="C452" s="174">
        <v>4</v>
      </c>
      <c r="D452" s="174">
        <v>2967</v>
      </c>
      <c r="E452" s="164">
        <v>2973.9958059853079</v>
      </c>
      <c r="F452" s="164">
        <v>1243.0675699359622</v>
      </c>
      <c r="G452" s="164">
        <v>419.20020222446914</v>
      </c>
      <c r="H452" s="164">
        <v>330.1504829994505</v>
      </c>
      <c r="I452" s="164">
        <v>329.46039498459317</v>
      </c>
      <c r="J452" s="164">
        <v>199.17423880435032</v>
      </c>
      <c r="K452" s="164">
        <v>-125.15876838924827</v>
      </c>
      <c r="L452" s="164">
        <v>55.81530165149983</v>
      </c>
      <c r="M452" s="164">
        <v>55.738503538928214</v>
      </c>
      <c r="N452" s="164">
        <v>8.6111264261685978</v>
      </c>
      <c r="O452" s="164">
        <v>-90.469955240458646</v>
      </c>
      <c r="P452" s="164">
        <v>-548.40670904959234</v>
      </c>
      <c r="Q452" s="165">
        <v>-0.18483542603626302</v>
      </c>
      <c r="R452" s="165">
        <v>8289.6258173238966</v>
      </c>
      <c r="S452" s="165">
        <v>2980.8705291540273</v>
      </c>
      <c r="T452" s="165">
        <v>495.15280575353336</v>
      </c>
      <c r="U452" s="165">
        <v>3107.7035093118939</v>
      </c>
      <c r="V452" s="165">
        <v>664.27300185018498</v>
      </c>
      <c r="W452" s="165">
        <v>530.75400741489727</v>
      </c>
      <c r="X452" s="165">
        <v>-510.87196383935895</v>
      </c>
      <c r="Y452" s="165">
        <v>-0.17218468616088944</v>
      </c>
      <c r="Z452" s="165">
        <v>-37.534745210233318</v>
      </c>
      <c r="AA452" s="165">
        <v>-1.2650739875373549E-2</v>
      </c>
      <c r="AB452" s="167"/>
      <c r="AC452" s="167"/>
      <c r="AD452" s="167"/>
      <c r="AE452" s="167"/>
    </row>
    <row r="453" spans="1:31" s="163" customFormat="1" ht="15.75">
      <c r="A453" s="174">
        <v>489</v>
      </c>
      <c r="B453" s="174" t="s">
        <v>457</v>
      </c>
      <c r="C453" s="174">
        <v>8</v>
      </c>
      <c r="D453" s="174">
        <v>1791</v>
      </c>
      <c r="E453" s="164">
        <v>3644.2190273238107</v>
      </c>
      <c r="F453" s="164">
        <v>1300.5162925739812</v>
      </c>
      <c r="G453" s="164">
        <v>286.55443886097152</v>
      </c>
      <c r="H453" s="164">
        <v>327.31563078599254</v>
      </c>
      <c r="I453" s="164">
        <v>516.36215190847315</v>
      </c>
      <c r="J453" s="164">
        <v>235.75609397713202</v>
      </c>
      <c r="K453" s="164">
        <v>353.56728673065271</v>
      </c>
      <c r="L453" s="164">
        <v>-234.88665549972083</v>
      </c>
      <c r="M453" s="164">
        <v>16.801334450027916</v>
      </c>
      <c r="N453" s="164">
        <v>8.0653699123091389</v>
      </c>
      <c r="O453" s="164">
        <v>-90.469955240458646</v>
      </c>
      <c r="P453" s="164">
        <v>-924.6370388644491</v>
      </c>
      <c r="Q453" s="165">
        <v>-0.51626858674731946</v>
      </c>
      <c r="R453" s="165">
        <v>8972.9853378001117</v>
      </c>
      <c r="S453" s="165">
        <v>2919.1399385817977</v>
      </c>
      <c r="T453" s="165">
        <v>490.90115355348894</v>
      </c>
      <c r="U453" s="165">
        <v>3982.3126409239972</v>
      </c>
      <c r="V453" s="165">
        <v>786.27843234535419</v>
      </c>
      <c r="W453" s="165">
        <v>68.469117811278622</v>
      </c>
      <c r="X453" s="165">
        <v>-725.8840545841947</v>
      </c>
      <c r="Y453" s="165">
        <v>-0.40529539619441357</v>
      </c>
      <c r="Z453" s="165">
        <v>-198.75298428025445</v>
      </c>
      <c r="AA453" s="165">
        <v>-0.11097319055290589</v>
      </c>
      <c r="AB453" s="167"/>
      <c r="AC453" s="167"/>
      <c r="AD453" s="167"/>
      <c r="AE453" s="167"/>
    </row>
    <row r="454" spans="1:31" s="163" customFormat="1" ht="15.75">
      <c r="A454" s="174">
        <v>491</v>
      </c>
      <c r="B454" s="174" t="s">
        <v>166</v>
      </c>
      <c r="C454" s="174">
        <v>10</v>
      </c>
      <c r="D454" s="174">
        <v>51980</v>
      </c>
      <c r="E454" s="164">
        <v>2445.0824601551949</v>
      </c>
      <c r="F454" s="164">
        <v>1763.0264713351289</v>
      </c>
      <c r="G454" s="164">
        <v>413.79584455559831</v>
      </c>
      <c r="H454" s="164">
        <v>254.60002739234517</v>
      </c>
      <c r="I454" s="164">
        <v>296.57483368093546</v>
      </c>
      <c r="J454" s="164">
        <v>169.97515328454398</v>
      </c>
      <c r="K454" s="164">
        <v>-233.35999053377367</v>
      </c>
      <c r="L454" s="164">
        <v>20.356579453636012</v>
      </c>
      <c r="M454" s="164">
        <v>63.206919392073871</v>
      </c>
      <c r="N454" s="164">
        <v>10.234390961907103</v>
      </c>
      <c r="O454" s="164">
        <v>-90.469955240458646</v>
      </c>
      <c r="P454" s="164">
        <v>222.85781412674183</v>
      </c>
      <c r="Q454" s="165">
        <v>4.2873761855856448E-3</v>
      </c>
      <c r="R454" s="165">
        <v>7234.2565184686428</v>
      </c>
      <c r="S454" s="165">
        <v>3897.2816177375917</v>
      </c>
      <c r="T454" s="165">
        <v>381.84380880780344</v>
      </c>
      <c r="U454" s="165">
        <v>2001.4168975031855</v>
      </c>
      <c r="V454" s="165">
        <v>566.89010581926334</v>
      </c>
      <c r="W454" s="165">
        <v>497.35934340130825</v>
      </c>
      <c r="X454" s="165">
        <v>110.53525480051002</v>
      </c>
      <c r="Y454" s="165">
        <v>2.1264958599559449E-3</v>
      </c>
      <c r="Z454" s="165">
        <v>112.3225593262318</v>
      </c>
      <c r="AA454" s="165">
        <v>2.1608803256296999E-3</v>
      </c>
      <c r="AB454" s="167"/>
      <c r="AC454" s="167"/>
      <c r="AD454" s="167"/>
      <c r="AE454" s="167"/>
    </row>
    <row r="455" spans="1:31" s="163" customFormat="1" ht="15.75">
      <c r="A455" s="174">
        <v>494</v>
      </c>
      <c r="B455" s="174" t="s">
        <v>458</v>
      </c>
      <c r="C455" s="174">
        <v>17</v>
      </c>
      <c r="D455" s="174">
        <v>8882</v>
      </c>
      <c r="E455" s="164">
        <v>3199.5521975828401</v>
      </c>
      <c r="F455" s="164">
        <v>1539.6679801846431</v>
      </c>
      <c r="G455" s="164">
        <v>459.5971628011709</v>
      </c>
      <c r="H455" s="164">
        <v>103.63702048351472</v>
      </c>
      <c r="I455" s="164">
        <v>1462.4412699111901</v>
      </c>
      <c r="J455" s="164">
        <v>151.69381281328987</v>
      </c>
      <c r="K455" s="164">
        <v>-189.62773713265307</v>
      </c>
      <c r="L455" s="164">
        <v>-1.0385048412519702</v>
      </c>
      <c r="M455" s="164">
        <v>-16.822721233956315</v>
      </c>
      <c r="N455" s="164">
        <v>8.4844334646532502</v>
      </c>
      <c r="O455" s="164">
        <v>-90.469955240458646</v>
      </c>
      <c r="P455" s="164">
        <v>228.01056362730191</v>
      </c>
      <c r="Q455" s="165">
        <v>2.5671083497782247E-2</v>
      </c>
      <c r="R455" s="165">
        <v>7262.5854341724835</v>
      </c>
      <c r="S455" s="165">
        <v>3362.6822292276511</v>
      </c>
      <c r="T455" s="165">
        <v>155.43264091615495</v>
      </c>
      <c r="U455" s="165">
        <v>2790.8484362252157</v>
      </c>
      <c r="V455" s="165">
        <v>505.9193648962156</v>
      </c>
      <c r="W455" s="165">
        <v>441.73593672596263</v>
      </c>
      <c r="X455" s="165">
        <v>-5.9668261812833334</v>
      </c>
      <c r="Y455" s="165">
        <v>-6.7178858154507239E-4</v>
      </c>
      <c r="Z455" s="165">
        <v>233.97738980858523</v>
      </c>
      <c r="AA455" s="165">
        <v>2.6342872079327315E-2</v>
      </c>
      <c r="AB455" s="167"/>
      <c r="AC455" s="167"/>
      <c r="AD455" s="167"/>
      <c r="AE455" s="167"/>
    </row>
    <row r="456" spans="1:31" s="163" customFormat="1" ht="15.75">
      <c r="A456" s="174">
        <v>495</v>
      </c>
      <c r="B456" s="174" t="s">
        <v>459</v>
      </c>
      <c r="C456" s="174">
        <v>13</v>
      </c>
      <c r="D456" s="174">
        <v>1477</v>
      </c>
      <c r="E456" s="164">
        <v>3124.7647165393473</v>
      </c>
      <c r="F456" s="164">
        <v>1338.630981719702</v>
      </c>
      <c r="G456" s="164">
        <v>324.23290453622207</v>
      </c>
      <c r="H456" s="164">
        <v>630.03884006024646</v>
      </c>
      <c r="I456" s="164">
        <v>591.28042801851711</v>
      </c>
      <c r="J456" s="164">
        <v>227.06361124657229</v>
      </c>
      <c r="K456" s="164">
        <v>-5.5545314080672492</v>
      </c>
      <c r="L456" s="164">
        <v>-262.82667569397427</v>
      </c>
      <c r="M456" s="164">
        <v>3.5124644549763033</v>
      </c>
      <c r="N456" s="164">
        <v>8.494596410855193</v>
      </c>
      <c r="O456" s="164">
        <v>-90.469955240458646</v>
      </c>
      <c r="P456" s="164">
        <v>-360.3620524347549</v>
      </c>
      <c r="Q456" s="165">
        <v>-0.2439824322510189</v>
      </c>
      <c r="R456" s="165">
        <v>8574.4610968178749</v>
      </c>
      <c r="S456" s="165">
        <v>2900.8062965470549</v>
      </c>
      <c r="T456" s="165">
        <v>944.91910644895802</v>
      </c>
      <c r="U456" s="165">
        <v>3561.9599109015767</v>
      </c>
      <c r="V456" s="165">
        <v>757.28782777910908</v>
      </c>
      <c r="W456" s="165">
        <v>64.91869329722411</v>
      </c>
      <c r="X456" s="165">
        <v>-344.56926184395149</v>
      </c>
      <c r="Y456" s="165">
        <v>-0.23328995385507886</v>
      </c>
      <c r="Z456" s="165">
        <v>-15.792790590803415</v>
      </c>
      <c r="AA456" s="165">
        <v>-1.0692478395940024E-2</v>
      </c>
      <c r="AB456" s="167"/>
      <c r="AC456" s="167"/>
      <c r="AD456" s="167"/>
      <c r="AE456" s="167"/>
    </row>
    <row r="457" spans="1:31" s="163" customFormat="1" ht="15.75">
      <c r="A457" s="174">
        <v>498</v>
      </c>
      <c r="B457" s="174" t="s">
        <v>460</v>
      </c>
      <c r="C457" s="174">
        <v>19</v>
      </c>
      <c r="D457" s="174">
        <v>2281</v>
      </c>
      <c r="E457" s="164">
        <v>3652.0240475938062</v>
      </c>
      <c r="F457" s="164">
        <v>1612.6311880754056</v>
      </c>
      <c r="G457" s="164">
        <v>524.16177115300309</v>
      </c>
      <c r="H457" s="164">
        <v>471.64257928960939</v>
      </c>
      <c r="I457" s="164">
        <v>1217.4588994521782</v>
      </c>
      <c r="J457" s="164">
        <v>197.82976120006666</v>
      </c>
      <c r="K457" s="164">
        <v>32.158957347652915</v>
      </c>
      <c r="L457" s="164">
        <v>67.302937308198153</v>
      </c>
      <c r="M457" s="164">
        <v>96.093599298553272</v>
      </c>
      <c r="N457" s="164">
        <v>10.146954955865453</v>
      </c>
      <c r="O457" s="164">
        <v>-90.469955240458646</v>
      </c>
      <c r="P457" s="164">
        <v>486.93264524626733</v>
      </c>
      <c r="Q457" s="165">
        <v>0.2134733210198454</v>
      </c>
      <c r="R457" s="165">
        <v>8734.6946295484431</v>
      </c>
      <c r="S457" s="165">
        <v>3619.0922139412537</v>
      </c>
      <c r="T457" s="165">
        <v>707.35969951154698</v>
      </c>
      <c r="U457" s="165">
        <v>3817.186066842929</v>
      </c>
      <c r="V457" s="165">
        <v>659.78898735373616</v>
      </c>
      <c r="W457" s="165">
        <v>687.55830775975448</v>
      </c>
      <c r="X457" s="165">
        <v>756.29064586077743</v>
      </c>
      <c r="Y457" s="165">
        <v>0.33156100213098527</v>
      </c>
      <c r="Z457" s="165">
        <v>-269.3580006145101</v>
      </c>
      <c r="AA457" s="165">
        <v>-0.1180876811111399</v>
      </c>
      <c r="AB457" s="167"/>
      <c r="AC457" s="167"/>
      <c r="AD457" s="167"/>
      <c r="AE457" s="167"/>
    </row>
    <row r="458" spans="1:31" s="163" customFormat="1" ht="15.75">
      <c r="A458" s="174">
        <v>499</v>
      </c>
      <c r="B458" s="174" t="s">
        <v>461</v>
      </c>
      <c r="C458" s="174">
        <v>15</v>
      </c>
      <c r="D458" s="174">
        <v>19662</v>
      </c>
      <c r="E458" s="164">
        <v>3076.2913063415772</v>
      </c>
      <c r="F458" s="164">
        <v>1667.8599603295697</v>
      </c>
      <c r="G458" s="164">
        <v>257.33277387854747</v>
      </c>
      <c r="H458" s="164">
        <v>162.16779395398837</v>
      </c>
      <c r="I458" s="164">
        <v>1006.329213694213</v>
      </c>
      <c r="J458" s="164">
        <v>145.99489865199075</v>
      </c>
      <c r="K458" s="164">
        <v>65.15650969147616</v>
      </c>
      <c r="L458" s="164">
        <v>-63.832773878547449</v>
      </c>
      <c r="M458" s="164">
        <v>-6.5193159393754447</v>
      </c>
      <c r="N458" s="164">
        <v>10.990891669717568</v>
      </c>
      <c r="O458" s="164">
        <v>-90.469955240458646</v>
      </c>
      <c r="P458" s="164">
        <v>78.718690469544242</v>
      </c>
      <c r="Q458" s="165">
        <v>4.0035952837729752E-3</v>
      </c>
      <c r="R458" s="165">
        <v>6646.7039924727906</v>
      </c>
      <c r="S458" s="165">
        <v>4015.4751805513174</v>
      </c>
      <c r="T458" s="165">
        <v>243.21587371208497</v>
      </c>
      <c r="U458" s="165">
        <v>1794.2334543355507</v>
      </c>
      <c r="V458" s="165">
        <v>486.91271604474775</v>
      </c>
      <c r="W458" s="165">
        <v>186.98068406062455</v>
      </c>
      <c r="X458" s="165">
        <v>80.113916231535114</v>
      </c>
      <c r="Y458" s="165">
        <v>4.0745558046757762E-3</v>
      </c>
      <c r="Z458" s="165">
        <v>-1.3952257619908681</v>
      </c>
      <c r="AA458" s="165">
        <v>-7.0960520902800737E-5</v>
      </c>
      <c r="AB458" s="167"/>
      <c r="AC458" s="167"/>
      <c r="AD458" s="167"/>
      <c r="AE458" s="167"/>
    </row>
    <row r="459" spans="1:31" s="163" customFormat="1" ht="15.75">
      <c r="A459" s="174">
        <v>500</v>
      </c>
      <c r="B459" s="174" t="s">
        <v>462</v>
      </c>
      <c r="C459" s="174">
        <v>13</v>
      </c>
      <c r="D459" s="174">
        <v>10486</v>
      </c>
      <c r="E459" s="164">
        <v>2929.3129142094822</v>
      </c>
      <c r="F459" s="164">
        <v>1455.9437583444592</v>
      </c>
      <c r="G459" s="164">
        <v>240.34789242799923</v>
      </c>
      <c r="H459" s="164">
        <v>208.78636781598149</v>
      </c>
      <c r="I459" s="164">
        <v>800.76466991757695</v>
      </c>
      <c r="J459" s="164">
        <v>101.47486900708537</v>
      </c>
      <c r="K459" s="164">
        <v>257.90872732175291</v>
      </c>
      <c r="L459" s="164">
        <v>-59.710471104329585</v>
      </c>
      <c r="M459" s="164">
        <v>3.6743763112721726</v>
      </c>
      <c r="N459" s="164">
        <v>11.551411795371253</v>
      </c>
      <c r="O459" s="164">
        <v>-90.469955240458646</v>
      </c>
      <c r="P459" s="164">
        <v>0.95873238722790743</v>
      </c>
      <c r="Q459" s="165">
        <v>9.1429752739644049E-5</v>
      </c>
      <c r="R459" s="165">
        <v>5729.5932557695978</v>
      </c>
      <c r="S459" s="165">
        <v>3904.1184245660879</v>
      </c>
      <c r="T459" s="165">
        <v>313.1334380853973</v>
      </c>
      <c r="U459" s="165">
        <v>1127.6267467060911</v>
      </c>
      <c r="V459" s="165">
        <v>338.43240095876592</v>
      </c>
      <c r="W459" s="165">
        <v>184.31179763494183</v>
      </c>
      <c r="X459" s="165">
        <v>138.02955218168566</v>
      </c>
      <c r="Y459" s="165">
        <v>1.3163222599817439E-2</v>
      </c>
      <c r="Z459" s="165">
        <v>-137.07081979445775</v>
      </c>
      <c r="AA459" s="165">
        <v>-1.3071792847077794E-2</v>
      </c>
      <c r="AB459" s="167"/>
      <c r="AC459" s="167"/>
      <c r="AD459" s="167"/>
      <c r="AE459" s="167"/>
    </row>
    <row r="460" spans="1:31" s="163" customFormat="1" ht="15.75">
      <c r="A460" s="174">
        <v>503</v>
      </c>
      <c r="B460" s="174" t="s">
        <v>463</v>
      </c>
      <c r="C460" s="174">
        <v>2</v>
      </c>
      <c r="D460" s="174">
        <v>7539</v>
      </c>
      <c r="E460" s="164">
        <v>2307.647020959002</v>
      </c>
      <c r="F460" s="164">
        <v>1596.5058097890967</v>
      </c>
      <c r="G460" s="164">
        <v>245.91378166865633</v>
      </c>
      <c r="H460" s="164">
        <v>147.63024949408265</v>
      </c>
      <c r="I460" s="164">
        <v>577.89754441128525</v>
      </c>
      <c r="J460" s="164">
        <v>190.74933585684374</v>
      </c>
      <c r="K460" s="164">
        <v>-83.349590359167166</v>
      </c>
      <c r="L460" s="164">
        <v>-36.220851571826501</v>
      </c>
      <c r="M460" s="164">
        <v>-15.763519034354688</v>
      </c>
      <c r="N460" s="164">
        <v>9.6349705795258789</v>
      </c>
      <c r="O460" s="164">
        <v>-90.469955240458646</v>
      </c>
      <c r="P460" s="164">
        <v>234.88075463468212</v>
      </c>
      <c r="Q460" s="165">
        <v>3.1155425737456176E-2</v>
      </c>
      <c r="R460" s="165">
        <v>6593.8622097599145</v>
      </c>
      <c r="S460" s="165">
        <v>3651.7679718795594</v>
      </c>
      <c r="T460" s="165">
        <v>221.41276785959093</v>
      </c>
      <c r="U460" s="165">
        <v>2009.2719104971036</v>
      </c>
      <c r="V460" s="165">
        <v>636.1748120198522</v>
      </c>
      <c r="W460" s="165">
        <v>193.92941106247514</v>
      </c>
      <c r="X460" s="165">
        <v>118.69466355866574</v>
      </c>
      <c r="Y460" s="165">
        <v>1.574408589450401E-2</v>
      </c>
      <c r="Z460" s="165">
        <v>116.1860910760164</v>
      </c>
      <c r="AA460" s="165">
        <v>1.5411339842952168E-2</v>
      </c>
      <c r="AB460" s="167"/>
      <c r="AC460" s="167"/>
      <c r="AD460" s="167"/>
      <c r="AE460" s="167"/>
    </row>
    <row r="461" spans="1:31" s="163" customFormat="1" ht="15.75">
      <c r="A461" s="174">
        <v>504</v>
      </c>
      <c r="B461" s="174" t="s">
        <v>464</v>
      </c>
      <c r="C461" s="174">
        <v>34</v>
      </c>
      <c r="D461" s="174">
        <v>1764</v>
      </c>
      <c r="E461" s="164">
        <v>3028.8630011660762</v>
      </c>
      <c r="F461" s="164">
        <v>1545.8834070294786</v>
      </c>
      <c r="G461" s="164">
        <v>233.3452380952381</v>
      </c>
      <c r="H461" s="164">
        <v>237.34969185817067</v>
      </c>
      <c r="I461" s="164">
        <v>795.67145304538099</v>
      </c>
      <c r="J461" s="164">
        <v>224.78277583010586</v>
      </c>
      <c r="K461" s="164">
        <v>-272.63687738160831</v>
      </c>
      <c r="L461" s="164">
        <v>-283.76133786848072</v>
      </c>
      <c r="M461" s="164">
        <v>44.221128117913835</v>
      </c>
      <c r="N461" s="164">
        <v>9.2449833907936512</v>
      </c>
      <c r="O461" s="164">
        <v>-90.469955240458646</v>
      </c>
      <c r="P461" s="164">
        <v>-585.23249428954227</v>
      </c>
      <c r="Q461" s="165">
        <v>-0.33176445254509201</v>
      </c>
      <c r="R461" s="165">
        <v>7889.0885595026921</v>
      </c>
      <c r="S461" s="165">
        <v>3470.1299829931972</v>
      </c>
      <c r="T461" s="165">
        <v>355.9721155049935</v>
      </c>
      <c r="U461" s="165">
        <v>2619.6959243429947</v>
      </c>
      <c r="V461" s="165">
        <v>749.68093344419128</v>
      </c>
      <c r="W461" s="165">
        <v>-6.1949716553287946</v>
      </c>
      <c r="X461" s="165">
        <v>-699.80457487264368</v>
      </c>
      <c r="Y461" s="165">
        <v>-0.39671461160580707</v>
      </c>
      <c r="Z461" s="165">
        <v>114.5720805831015</v>
      </c>
      <c r="AA461" s="165">
        <v>6.4950159060715135E-2</v>
      </c>
      <c r="AB461" s="167"/>
      <c r="AC461" s="167"/>
      <c r="AD461" s="167"/>
      <c r="AE461" s="167"/>
    </row>
    <row r="462" spans="1:31" s="163" customFormat="1" ht="15.75">
      <c r="A462" s="174">
        <v>505</v>
      </c>
      <c r="B462" s="174" t="s">
        <v>465</v>
      </c>
      <c r="C462" s="174">
        <v>35</v>
      </c>
      <c r="D462" s="174">
        <v>20912</v>
      </c>
      <c r="E462" s="164">
        <v>2804.7389803871456</v>
      </c>
      <c r="F462" s="164">
        <v>1707.8564943573067</v>
      </c>
      <c r="G462" s="164">
        <v>406.90259181331294</v>
      </c>
      <c r="H462" s="164">
        <v>174.331873710401</v>
      </c>
      <c r="I462" s="164">
        <v>711.79953429381567</v>
      </c>
      <c r="J462" s="164">
        <v>151.33753885458302</v>
      </c>
      <c r="K462" s="164">
        <v>-32.969274056825469</v>
      </c>
      <c r="L462" s="164">
        <v>-105.27166220351951</v>
      </c>
      <c r="M462" s="164">
        <v>5.1238853289977051</v>
      </c>
      <c r="N462" s="164">
        <v>10.902653851566861</v>
      </c>
      <c r="O462" s="164">
        <v>-90.469955240458646</v>
      </c>
      <c r="P462" s="164">
        <v>134.80470032203451</v>
      </c>
      <c r="Q462" s="165">
        <v>6.4462844453918563E-3</v>
      </c>
      <c r="R462" s="165">
        <v>6302.1643367444531</v>
      </c>
      <c r="S462" s="165">
        <v>4029.8944027352718</v>
      </c>
      <c r="T462" s="165">
        <v>261.45930672504687</v>
      </c>
      <c r="U462" s="165">
        <v>1318.29537927465</v>
      </c>
      <c r="V462" s="165">
        <v>504.73114309879867</v>
      </c>
      <c r="W462" s="165">
        <v>306.75481493879113</v>
      </c>
      <c r="X462" s="165">
        <v>118.97071002810615</v>
      </c>
      <c r="Y462" s="165">
        <v>5.6891119944580222E-3</v>
      </c>
      <c r="Z462" s="165">
        <v>15.833990293928347</v>
      </c>
      <c r="AA462" s="165">
        <v>7.5717245093383451E-4</v>
      </c>
      <c r="AB462" s="167"/>
      <c r="AC462" s="167"/>
      <c r="AD462" s="167"/>
      <c r="AE462" s="167"/>
    </row>
    <row r="463" spans="1:31" s="163" customFormat="1" ht="15.75">
      <c r="A463" s="174">
        <v>507</v>
      </c>
      <c r="B463" s="174" t="s">
        <v>466</v>
      </c>
      <c r="C463" s="174">
        <v>10</v>
      </c>
      <c r="D463" s="174">
        <v>5564</v>
      </c>
      <c r="E463" s="164">
        <v>2233.9309200826747</v>
      </c>
      <c r="F463" s="164">
        <v>1350.4975035945363</v>
      </c>
      <c r="G463" s="164">
        <v>513.11628324946082</v>
      </c>
      <c r="H463" s="164">
        <v>383.22783919269665</v>
      </c>
      <c r="I463" s="164">
        <v>158.2676345477841</v>
      </c>
      <c r="J463" s="164">
        <v>202.73244947002814</v>
      </c>
      <c r="K463" s="164">
        <v>-139.98428481711554</v>
      </c>
      <c r="L463" s="164">
        <v>-6.3226096333572972</v>
      </c>
      <c r="M463" s="164">
        <v>44.43637131560029</v>
      </c>
      <c r="N463" s="164">
        <v>9.3950851438033531</v>
      </c>
      <c r="O463" s="164">
        <v>-90.469955240458646</v>
      </c>
      <c r="P463" s="164">
        <v>190.96539674030342</v>
      </c>
      <c r="Q463" s="165">
        <v>3.432160257733706E-2</v>
      </c>
      <c r="R463" s="165">
        <v>7867.7098040977708</v>
      </c>
      <c r="S463" s="165">
        <v>3235.0052911574408</v>
      </c>
      <c r="T463" s="165">
        <v>574.75711710360713</v>
      </c>
      <c r="U463" s="165">
        <v>2992.3596946514326</v>
      </c>
      <c r="V463" s="165">
        <v>676.14011525949945</v>
      </c>
      <c r="W463" s="165">
        <v>551.2300449317039</v>
      </c>
      <c r="X463" s="165">
        <v>161.78245900591298</v>
      </c>
      <c r="Y463" s="165">
        <v>2.9076646118963514E-2</v>
      </c>
      <c r="Z463" s="165">
        <v>29.182937734390425</v>
      </c>
      <c r="AA463" s="165">
        <v>5.2449564583735486E-3</v>
      </c>
      <c r="AB463" s="167"/>
      <c r="AC463" s="167"/>
      <c r="AD463" s="167"/>
      <c r="AE463" s="167"/>
    </row>
    <row r="464" spans="1:31" s="163" customFormat="1" ht="15.75">
      <c r="A464" s="174">
        <v>508</v>
      </c>
      <c r="B464" s="174" t="s">
        <v>467</v>
      </c>
      <c r="C464" s="174">
        <v>6</v>
      </c>
      <c r="D464" s="174">
        <v>9360</v>
      </c>
      <c r="E464" s="164">
        <v>2532.3293172212811</v>
      </c>
      <c r="F464" s="164">
        <v>1812.3145395299146</v>
      </c>
      <c r="G464" s="164">
        <v>339.53044871794873</v>
      </c>
      <c r="H464" s="164">
        <v>281.60444130211516</v>
      </c>
      <c r="I464" s="164">
        <v>58.666396809942235</v>
      </c>
      <c r="J464" s="164">
        <v>179.45930116266962</v>
      </c>
      <c r="K464" s="164">
        <v>-89.581748609817737</v>
      </c>
      <c r="L464" s="164">
        <v>-104.97446581196581</v>
      </c>
      <c r="M464" s="164">
        <v>87.382335470085479</v>
      </c>
      <c r="N464" s="164">
        <v>10.099105362238454</v>
      </c>
      <c r="O464" s="164">
        <v>-90.469955240458646</v>
      </c>
      <c r="P464" s="164">
        <v>-48.298918528609278</v>
      </c>
      <c r="Q464" s="165">
        <v>-5.1601408684411624E-3</v>
      </c>
      <c r="R464" s="165">
        <v>7728.6934925213682</v>
      </c>
      <c r="S464" s="165">
        <v>3903.1793108974362</v>
      </c>
      <c r="T464" s="165">
        <v>422.34446533773689</v>
      </c>
      <c r="U464" s="165">
        <v>2366.2998675806321</v>
      </c>
      <c r="V464" s="165">
        <v>598.52102063441737</v>
      </c>
      <c r="W464" s="165">
        <v>321.93831837606837</v>
      </c>
      <c r="X464" s="165">
        <v>-116.41050969507768</v>
      </c>
      <c r="Y464" s="165">
        <v>-1.2437020266568129E-2</v>
      </c>
      <c r="Z464" s="165">
        <v>68.111591166468401</v>
      </c>
      <c r="AA464" s="165">
        <v>7.2768793981269663E-3</v>
      </c>
      <c r="AB464" s="167"/>
      <c r="AC464" s="167"/>
      <c r="AD464" s="167"/>
      <c r="AE464" s="167"/>
    </row>
    <row r="465" spans="1:31" s="163" customFormat="1" ht="15.75">
      <c r="A465" s="174">
        <v>529</v>
      </c>
      <c r="B465" s="174" t="s">
        <v>468</v>
      </c>
      <c r="C465" s="174">
        <v>2</v>
      </c>
      <c r="D465" s="174">
        <v>19850</v>
      </c>
      <c r="E465" s="164">
        <v>2471.7306514378533</v>
      </c>
      <c r="F465" s="164">
        <v>1500.8563022670025</v>
      </c>
      <c r="G465" s="164">
        <v>365.81874055415619</v>
      </c>
      <c r="H465" s="164">
        <v>401.436698355972</v>
      </c>
      <c r="I465" s="164">
        <v>205.04505290913642</v>
      </c>
      <c r="J465" s="164">
        <v>116.12580992001828</v>
      </c>
      <c r="K465" s="164">
        <v>217.94869798070445</v>
      </c>
      <c r="L465" s="164">
        <v>-54.730478589420656</v>
      </c>
      <c r="M465" s="164">
        <v>159.69576322418135</v>
      </c>
      <c r="N465" s="164">
        <v>13.451179692553602</v>
      </c>
      <c r="O465" s="164">
        <v>-90.469955240458646</v>
      </c>
      <c r="P465" s="164">
        <v>363.44715963599253</v>
      </c>
      <c r="Q465" s="165">
        <v>1.8309680586196097E-2</v>
      </c>
      <c r="R465" s="165">
        <v>6043.2926795969779</v>
      </c>
      <c r="S465" s="165">
        <v>4272.5410967254402</v>
      </c>
      <c r="T465" s="165">
        <v>602.06638414557528</v>
      </c>
      <c r="U465" s="165">
        <v>736.56788251091757</v>
      </c>
      <c r="V465" s="165">
        <v>387.29526876027745</v>
      </c>
      <c r="W465" s="165">
        <v>470.78402518891687</v>
      </c>
      <c r="X465" s="165">
        <v>425.96197773415059</v>
      </c>
      <c r="Y465" s="165">
        <v>2.1459041699453431E-2</v>
      </c>
      <c r="Z465" s="165">
        <v>-62.514818098158095</v>
      </c>
      <c r="AA465" s="165">
        <v>-3.1493611132573348E-3</v>
      </c>
      <c r="AB465" s="167"/>
      <c r="AC465" s="167"/>
      <c r="AD465" s="167"/>
      <c r="AE465" s="167"/>
    </row>
    <row r="466" spans="1:31" s="163" customFormat="1" ht="15.75">
      <c r="A466" s="174">
        <v>531</v>
      </c>
      <c r="B466" s="174" t="s">
        <v>469</v>
      </c>
      <c r="C466" s="174">
        <v>4</v>
      </c>
      <c r="D466" s="174">
        <v>5072</v>
      </c>
      <c r="E466" s="164">
        <v>2229.5454548079165</v>
      </c>
      <c r="F466" s="164">
        <v>1692.8136809936909</v>
      </c>
      <c r="G466" s="164">
        <v>310.55914826498423</v>
      </c>
      <c r="H466" s="164">
        <v>117.06579693011442</v>
      </c>
      <c r="I466" s="164">
        <v>615.90262243888185</v>
      </c>
      <c r="J466" s="164">
        <v>175.95771858786367</v>
      </c>
      <c r="K466" s="164">
        <v>-221.61339378869235</v>
      </c>
      <c r="L466" s="164">
        <v>-42.030954258675081</v>
      </c>
      <c r="M466" s="164">
        <v>19.077466482649843</v>
      </c>
      <c r="N466" s="164">
        <v>9.7330975173186669</v>
      </c>
      <c r="O466" s="164">
        <v>-90.469955240458646</v>
      </c>
      <c r="P466" s="164">
        <v>357.44977311976072</v>
      </c>
      <c r="Q466" s="165">
        <v>7.0475112996798248E-2</v>
      </c>
      <c r="R466" s="165">
        <v>6819.5426005520503</v>
      </c>
      <c r="S466" s="165">
        <v>3785.034481466877</v>
      </c>
      <c r="T466" s="165">
        <v>175.5728396369361</v>
      </c>
      <c r="U466" s="165">
        <v>2129.2364213796131</v>
      </c>
      <c r="V466" s="165">
        <v>586.84276956060501</v>
      </c>
      <c r="W466" s="165">
        <v>287.60566048895896</v>
      </c>
      <c r="X466" s="165">
        <v>144.74957198093935</v>
      </c>
      <c r="Y466" s="165">
        <v>2.8538953466273533E-2</v>
      </c>
      <c r="Z466" s="165">
        <v>212.70020113882134</v>
      </c>
      <c r="AA466" s="165">
        <v>4.1936159530524715E-2</v>
      </c>
      <c r="AB466" s="167"/>
      <c r="AC466" s="167"/>
      <c r="AD466" s="167"/>
      <c r="AE466" s="167"/>
    </row>
    <row r="467" spans="1:31" s="163" customFormat="1" ht="15.75">
      <c r="A467" s="174">
        <v>535</v>
      </c>
      <c r="B467" s="174" t="s">
        <v>470</v>
      </c>
      <c r="C467" s="174">
        <v>17</v>
      </c>
      <c r="D467" s="174">
        <v>10419</v>
      </c>
      <c r="E467" s="164">
        <v>3236.0310198013863</v>
      </c>
      <c r="F467" s="164">
        <v>1413.8640752471447</v>
      </c>
      <c r="G467" s="164">
        <v>247.80842691237163</v>
      </c>
      <c r="H467" s="164">
        <v>133.03063555597569</v>
      </c>
      <c r="I467" s="164">
        <v>1401.9874249655484</v>
      </c>
      <c r="J467" s="164">
        <v>187.34629877744209</v>
      </c>
      <c r="K467" s="164">
        <v>41.260407494173876</v>
      </c>
      <c r="L467" s="164">
        <v>-89.061234283520491</v>
      </c>
      <c r="M467" s="164">
        <v>-93.486966119589212</v>
      </c>
      <c r="N467" s="164">
        <v>7.632208391047218</v>
      </c>
      <c r="O467" s="164">
        <v>-90.469955240458646</v>
      </c>
      <c r="P467" s="164">
        <v>-76.119698101251515</v>
      </c>
      <c r="Q467" s="165">
        <v>-7.3058545063107317E-3</v>
      </c>
      <c r="R467" s="165">
        <v>7734.9605838948073</v>
      </c>
      <c r="S467" s="165">
        <v>3033.8713715327767</v>
      </c>
      <c r="T467" s="165">
        <v>199.5165714987815</v>
      </c>
      <c r="U467" s="165">
        <v>3685.2353935857141</v>
      </c>
      <c r="V467" s="165">
        <v>624.82522349017211</v>
      </c>
      <c r="W467" s="165">
        <v>65.260226509261926</v>
      </c>
      <c r="X467" s="165">
        <v>-126.25179727810142</v>
      </c>
      <c r="Y467" s="165">
        <v>-1.2117458228054653E-2</v>
      </c>
      <c r="Z467" s="165">
        <v>50.132099176849913</v>
      </c>
      <c r="AA467" s="165">
        <v>4.8116037217439209E-3</v>
      </c>
      <c r="AB467" s="167"/>
      <c r="AC467" s="167"/>
      <c r="AD467" s="167"/>
      <c r="AE467" s="167"/>
    </row>
    <row r="468" spans="1:31" s="163" customFormat="1" ht="15.75">
      <c r="A468" s="174">
        <v>536</v>
      </c>
      <c r="B468" s="174" t="s">
        <v>471</v>
      </c>
      <c r="C468" s="174">
        <v>6</v>
      </c>
      <c r="D468" s="174">
        <v>35346</v>
      </c>
      <c r="E468" s="164">
        <v>2359.2099915512954</v>
      </c>
      <c r="F468" s="164">
        <v>1727.2789034119844</v>
      </c>
      <c r="G468" s="164">
        <v>276.65772647541445</v>
      </c>
      <c r="H468" s="164">
        <v>184.7998740410367</v>
      </c>
      <c r="I468" s="164">
        <v>552.79283494774506</v>
      </c>
      <c r="J468" s="164">
        <v>121.93652929288186</v>
      </c>
      <c r="K468" s="164">
        <v>-41.664789993691379</v>
      </c>
      <c r="L468" s="164">
        <v>-54.383296554065524</v>
      </c>
      <c r="M468" s="164">
        <v>9.3165506705143439</v>
      </c>
      <c r="N468" s="164">
        <v>11.132459482248661</v>
      </c>
      <c r="O468" s="164">
        <v>-90.469955240458646</v>
      </c>
      <c r="P468" s="164">
        <v>338.18684498231477</v>
      </c>
      <c r="Q468" s="165">
        <v>9.5678958010047745E-3</v>
      </c>
      <c r="R468" s="165">
        <v>5844.6146709670129</v>
      </c>
      <c r="S468" s="165">
        <v>4094.8653986306795</v>
      </c>
      <c r="T468" s="165">
        <v>277.15899520422983</v>
      </c>
      <c r="U468" s="165">
        <v>1132.554064178649</v>
      </c>
      <c r="V468" s="165">
        <v>406.67480310112501</v>
      </c>
      <c r="W468" s="165">
        <v>231.59098059186329</v>
      </c>
      <c r="X468" s="165">
        <v>298.22957073953489</v>
      </c>
      <c r="Y468" s="165">
        <v>8.4374348084517315E-3</v>
      </c>
      <c r="Z468" s="165">
        <v>39.95727424277986</v>
      </c>
      <c r="AA468" s="165">
        <v>1.130460992553043E-3</v>
      </c>
      <c r="AB468" s="167"/>
      <c r="AC468" s="167"/>
      <c r="AD468" s="167"/>
      <c r="AE468" s="167"/>
    </row>
    <row r="469" spans="1:31" s="163" customFormat="1" ht="15.75">
      <c r="A469" s="174">
        <v>538</v>
      </c>
      <c r="B469" s="174" t="s">
        <v>472</v>
      </c>
      <c r="C469" s="174">
        <v>2</v>
      </c>
      <c r="D469" s="174">
        <v>4644</v>
      </c>
      <c r="E469" s="164">
        <v>3151.1084050991908</v>
      </c>
      <c r="F469" s="164">
        <v>1736.0783118001723</v>
      </c>
      <c r="G469" s="164">
        <v>196.67635658914728</v>
      </c>
      <c r="H469" s="164">
        <v>74.588816568191461</v>
      </c>
      <c r="I469" s="164">
        <v>910.90250508214922</v>
      </c>
      <c r="J469" s="164">
        <v>171.4118945039574</v>
      </c>
      <c r="K469" s="164">
        <v>0.8395098624837527</v>
      </c>
      <c r="L469" s="164">
        <v>144.03789836347977</v>
      </c>
      <c r="M469" s="164">
        <v>-10.282103789836347</v>
      </c>
      <c r="N469" s="164">
        <v>10.082206980201898</v>
      </c>
      <c r="O469" s="164">
        <v>-90.469955240458646</v>
      </c>
      <c r="P469" s="164">
        <v>-7.242964379702399</v>
      </c>
      <c r="Q469" s="165">
        <v>-1.5596391859824287E-3</v>
      </c>
      <c r="R469" s="165">
        <v>6686.7821261412573</v>
      </c>
      <c r="S469" s="165">
        <v>3926.6711283376399</v>
      </c>
      <c r="T469" s="165">
        <v>111.86675077993785</v>
      </c>
      <c r="U469" s="165">
        <v>1678.9478643978257</v>
      </c>
      <c r="V469" s="165">
        <v>571.68183194022572</v>
      </c>
      <c r="W469" s="165">
        <v>330.43215116279066</v>
      </c>
      <c r="X469" s="165">
        <v>-67.18239952283723</v>
      </c>
      <c r="Y469" s="165">
        <v>-1.4466494298629895E-2</v>
      </c>
      <c r="Z469" s="165">
        <v>59.93943514313483</v>
      </c>
      <c r="AA469" s="165">
        <v>1.2906855112647466E-2</v>
      </c>
      <c r="AB469" s="167"/>
      <c r="AC469" s="167"/>
      <c r="AD469" s="167"/>
      <c r="AE469" s="167"/>
    </row>
    <row r="470" spans="1:31" s="163" customFormat="1" ht="15.75">
      <c r="A470" s="174">
        <v>541</v>
      </c>
      <c r="B470" s="174" t="s">
        <v>473</v>
      </c>
      <c r="C470" s="174">
        <v>12</v>
      </c>
      <c r="D470" s="174">
        <v>9243</v>
      </c>
      <c r="E470" s="164">
        <v>3111.2138698410458</v>
      </c>
      <c r="F470" s="164">
        <v>1260.4645786000217</v>
      </c>
      <c r="G470" s="164">
        <v>237.13199177756141</v>
      </c>
      <c r="H470" s="164">
        <v>303.44648743000448</v>
      </c>
      <c r="I470" s="164">
        <v>615.32374699853153</v>
      </c>
      <c r="J470" s="164">
        <v>212.97406114607946</v>
      </c>
      <c r="K470" s="164">
        <v>264.82475662595857</v>
      </c>
      <c r="L470" s="164">
        <v>-104.10461971221464</v>
      </c>
      <c r="M470" s="164">
        <v>72.95581088391215</v>
      </c>
      <c r="N470" s="164">
        <v>8.0685256089336832</v>
      </c>
      <c r="O470" s="164">
        <v>-90.469955240458646</v>
      </c>
      <c r="P470" s="164">
        <v>-330.5984857227163</v>
      </c>
      <c r="Q470" s="165">
        <v>-3.5767444089875179E-2</v>
      </c>
      <c r="R470" s="165">
        <v>8517.8840927343917</v>
      </c>
      <c r="S470" s="165">
        <v>2891.7148404197769</v>
      </c>
      <c r="T470" s="165">
        <v>455.10271038213529</v>
      </c>
      <c r="U470" s="165">
        <v>4118.5888301745845</v>
      </c>
      <c r="V470" s="165">
        <v>710.29727420070878</v>
      </c>
      <c r="W470" s="165">
        <v>205.98318294925892</v>
      </c>
      <c r="X470" s="165">
        <v>-136.19725460792651</v>
      </c>
      <c r="Y470" s="165">
        <v>-1.4735178471051229E-2</v>
      </c>
      <c r="Z470" s="165">
        <v>-194.40123111478977</v>
      </c>
      <c r="AA470" s="165">
        <v>-2.1032265618823948E-2</v>
      </c>
      <c r="AB470" s="167"/>
      <c r="AC470" s="167"/>
      <c r="AD470" s="167"/>
      <c r="AE470" s="167"/>
    </row>
    <row r="471" spans="1:31" s="163" customFormat="1" ht="15.75">
      <c r="A471" s="174">
        <v>543</v>
      </c>
      <c r="B471" s="174" t="s">
        <v>474</v>
      </c>
      <c r="C471" s="174">
        <v>35</v>
      </c>
      <c r="D471" s="174">
        <v>44458</v>
      </c>
      <c r="E471" s="164">
        <v>2673.2918060292345</v>
      </c>
      <c r="F471" s="164">
        <v>1687.9657805119439</v>
      </c>
      <c r="G471" s="164">
        <v>280.5688515002924</v>
      </c>
      <c r="H471" s="164">
        <v>183.62247600004184</v>
      </c>
      <c r="I471" s="164">
        <v>626.05303729114814</v>
      </c>
      <c r="J471" s="164">
        <v>116.46112322796951</v>
      </c>
      <c r="K471" s="164">
        <v>117.60912540061413</v>
      </c>
      <c r="L471" s="164">
        <v>-151.48652660938413</v>
      </c>
      <c r="M471" s="164">
        <v>31.818182104458138</v>
      </c>
      <c r="N471" s="164">
        <v>12.948666161947196</v>
      </c>
      <c r="O471" s="164">
        <v>-90.469955240458646</v>
      </c>
      <c r="P471" s="164">
        <v>141.79895431933807</v>
      </c>
      <c r="Q471" s="165">
        <v>3.1895036735646691E-3</v>
      </c>
      <c r="R471" s="165">
        <v>5851.8208176256248</v>
      </c>
      <c r="S471" s="165">
        <v>4457.4688908632861</v>
      </c>
      <c r="T471" s="165">
        <v>275.39315818896705</v>
      </c>
      <c r="U471" s="165">
        <v>793.22290767362267</v>
      </c>
      <c r="V471" s="165">
        <v>388.41358395490397</v>
      </c>
      <c r="W471" s="165">
        <v>160.90050699536641</v>
      </c>
      <c r="X471" s="165">
        <v>223.57823005052245</v>
      </c>
      <c r="Y471" s="165">
        <v>5.0289763383535571E-3</v>
      </c>
      <c r="Z471" s="165">
        <v>-81.779275731184384</v>
      </c>
      <c r="AA471" s="165">
        <v>-1.839472664788888E-3</v>
      </c>
      <c r="AB471" s="167"/>
      <c r="AC471" s="167"/>
      <c r="AD471" s="167"/>
      <c r="AE471" s="167"/>
    </row>
    <row r="472" spans="1:31" s="163" customFormat="1" ht="15.75">
      <c r="A472" s="174">
        <v>545</v>
      </c>
      <c r="B472" s="174" t="s">
        <v>475</v>
      </c>
      <c r="C472" s="174">
        <v>15</v>
      </c>
      <c r="D472" s="174">
        <v>9584</v>
      </c>
      <c r="E472" s="164">
        <v>3080.9840256521697</v>
      </c>
      <c r="F472" s="164">
        <v>1378.5953599749582</v>
      </c>
      <c r="G472" s="164">
        <v>433.31135225375624</v>
      </c>
      <c r="H472" s="164">
        <v>311.32769009968274</v>
      </c>
      <c r="I472" s="164">
        <v>1100.4919180546954</v>
      </c>
      <c r="J472" s="164">
        <v>221.40629925160417</v>
      </c>
      <c r="K472" s="164">
        <v>192.30426332049618</v>
      </c>
      <c r="L472" s="164">
        <v>37.953255425709514</v>
      </c>
      <c r="M472" s="164">
        <v>-38.079678631051756</v>
      </c>
      <c r="N472" s="164">
        <v>8.4666375473099418</v>
      </c>
      <c r="O472" s="164">
        <v>-90.469955240458646</v>
      </c>
      <c r="P472" s="164">
        <v>474.32311640453224</v>
      </c>
      <c r="Q472" s="165">
        <v>4.9491143197467891E-2</v>
      </c>
      <c r="R472" s="165">
        <v>7250.0626972036725</v>
      </c>
      <c r="S472" s="165">
        <v>3093.8777723288813</v>
      </c>
      <c r="T472" s="165">
        <v>466.92277370341151</v>
      </c>
      <c r="U472" s="165">
        <v>3155.1744572877337</v>
      </c>
      <c r="V472" s="165">
        <v>738.41992777426935</v>
      </c>
      <c r="W472" s="165">
        <v>433.18492904841401</v>
      </c>
      <c r="X472" s="165">
        <v>637.51716293903758</v>
      </c>
      <c r="Y472" s="165">
        <v>6.6518902643889558E-2</v>
      </c>
      <c r="Z472" s="165">
        <v>-163.19404653450536</v>
      </c>
      <c r="AA472" s="165">
        <v>-1.7027759446421677E-2</v>
      </c>
      <c r="AB472" s="167"/>
      <c r="AC472" s="167"/>
      <c r="AD472" s="167"/>
      <c r="AE472" s="167"/>
    </row>
    <row r="473" spans="1:31" s="163" customFormat="1" ht="15.75">
      <c r="A473" s="174">
        <v>560</v>
      </c>
      <c r="B473" s="174" t="s">
        <v>476</v>
      </c>
      <c r="C473" s="174">
        <v>7</v>
      </c>
      <c r="D473" s="174">
        <v>15735</v>
      </c>
      <c r="E473" s="164">
        <v>2898.4891447832924</v>
      </c>
      <c r="F473" s="164">
        <v>1544.750713060057</v>
      </c>
      <c r="G473" s="164">
        <v>289.47403876707978</v>
      </c>
      <c r="H473" s="164">
        <v>169.59693046496938</v>
      </c>
      <c r="I473" s="164">
        <v>698.35322447566705</v>
      </c>
      <c r="J473" s="164">
        <v>178.71163464708229</v>
      </c>
      <c r="K473" s="164">
        <v>8.9524352390023356</v>
      </c>
      <c r="L473" s="164">
        <v>-121.36707975850015</v>
      </c>
      <c r="M473" s="164">
        <v>49.320514140451223</v>
      </c>
      <c r="N473" s="164">
        <v>9.4241612673405726</v>
      </c>
      <c r="O473" s="164">
        <v>-90.469955240458646</v>
      </c>
      <c r="P473" s="164">
        <v>-161.74252772060109</v>
      </c>
      <c r="Q473" s="165">
        <v>-1.0279156512272075E-2</v>
      </c>
      <c r="R473" s="165">
        <v>6793.6533228776452</v>
      </c>
      <c r="S473" s="165">
        <v>3542.4517381633304</v>
      </c>
      <c r="T473" s="165">
        <v>254.35793764098855</v>
      </c>
      <c r="U473" s="165">
        <v>2019.7319150480378</v>
      </c>
      <c r="V473" s="165">
        <v>596.02745176891801</v>
      </c>
      <c r="W473" s="165">
        <v>217.42747314903082</v>
      </c>
      <c r="X473" s="165">
        <v>-163.6568071073394</v>
      </c>
      <c r="Y473" s="165">
        <v>-1.0400813924838857E-2</v>
      </c>
      <c r="Z473" s="165">
        <v>1.914279386738311</v>
      </c>
      <c r="AA473" s="165">
        <v>1.2165741256678175E-4</v>
      </c>
      <c r="AB473" s="167"/>
      <c r="AC473" s="167"/>
      <c r="AD473" s="167"/>
      <c r="AE473" s="167"/>
    </row>
    <row r="474" spans="1:31" s="163" customFormat="1" ht="15.75">
      <c r="A474" s="174">
        <v>561</v>
      </c>
      <c r="B474" s="174" t="s">
        <v>477</v>
      </c>
      <c r="C474" s="174">
        <v>2</v>
      </c>
      <c r="D474" s="174">
        <v>1317</v>
      </c>
      <c r="E474" s="164">
        <v>3189.8979412023764</v>
      </c>
      <c r="F474" s="164">
        <v>1354.7801746393318</v>
      </c>
      <c r="G474" s="164">
        <v>324.73500379650721</v>
      </c>
      <c r="H474" s="164">
        <v>372.22284010723968</v>
      </c>
      <c r="I474" s="164">
        <v>746.43581650780902</v>
      </c>
      <c r="J474" s="164">
        <v>216.61900765709396</v>
      </c>
      <c r="K474" s="164">
        <v>302.04955808086766</v>
      </c>
      <c r="L474" s="164">
        <v>-225.49962034927867</v>
      </c>
      <c r="M474" s="164">
        <v>-20.960782080485952</v>
      </c>
      <c r="N474" s="164">
        <v>8.6974761508316387</v>
      </c>
      <c r="O474" s="164">
        <v>-90.469955240458646</v>
      </c>
      <c r="P474" s="164">
        <v>-201.28842193291834</v>
      </c>
      <c r="Q474" s="165">
        <v>-0.15283858916698431</v>
      </c>
      <c r="R474" s="165">
        <v>7136.0730406378125</v>
      </c>
      <c r="S474" s="165">
        <v>3090.6369931662871</v>
      </c>
      <c r="T474" s="165">
        <v>558.25204909651848</v>
      </c>
      <c r="U474" s="165">
        <v>2739.6143148680158</v>
      </c>
      <c r="V474" s="165">
        <v>722.45366337528117</v>
      </c>
      <c r="W474" s="165">
        <v>78.274601366742587</v>
      </c>
      <c r="X474" s="165">
        <v>53.158581235032351</v>
      </c>
      <c r="Y474" s="165">
        <v>4.0363387422196167E-2</v>
      </c>
      <c r="Z474" s="165">
        <v>-254.44700316795067</v>
      </c>
      <c r="AA474" s="165">
        <v>-0.19320197658918045</v>
      </c>
      <c r="AB474" s="167"/>
      <c r="AC474" s="167"/>
      <c r="AD474" s="167"/>
      <c r="AE474" s="167"/>
    </row>
    <row r="475" spans="1:31" s="163" customFormat="1" ht="15.75">
      <c r="A475" s="174">
        <v>562</v>
      </c>
      <c r="B475" s="174" t="s">
        <v>187</v>
      </c>
      <c r="C475" s="174">
        <v>6</v>
      </c>
      <c r="D475" s="174">
        <v>8935</v>
      </c>
      <c r="E475" s="164">
        <v>2696.4986716917683</v>
      </c>
      <c r="F475" s="164">
        <v>1643.7953956351425</v>
      </c>
      <c r="G475" s="164">
        <v>341.76855064353663</v>
      </c>
      <c r="H475" s="164">
        <v>198.53529862301824</v>
      </c>
      <c r="I475" s="164">
        <v>542.99028590346506</v>
      </c>
      <c r="J475" s="164">
        <v>191.4835486207985</v>
      </c>
      <c r="K475" s="164">
        <v>-1.7907374471038249</v>
      </c>
      <c r="L475" s="164">
        <v>-65.047789591494123</v>
      </c>
      <c r="M475" s="164">
        <v>29.236474538332399</v>
      </c>
      <c r="N475" s="164">
        <v>9.29401092928385</v>
      </c>
      <c r="O475" s="164">
        <v>-90.469955240458646</v>
      </c>
      <c r="P475" s="164">
        <v>103.2964109227524</v>
      </c>
      <c r="Q475" s="165">
        <v>1.1560874193928641E-2</v>
      </c>
      <c r="R475" s="165">
        <v>7186.4572411863464</v>
      </c>
      <c r="S475" s="165">
        <v>3598.274237269166</v>
      </c>
      <c r="T475" s="165">
        <v>297.75909840018829</v>
      </c>
      <c r="U475" s="165">
        <v>2433.1177302804062</v>
      </c>
      <c r="V475" s="165">
        <v>638.62351080558221</v>
      </c>
      <c r="W475" s="165">
        <v>305.95723559037492</v>
      </c>
      <c r="X475" s="165">
        <v>87.274571159371931</v>
      </c>
      <c r="Y475" s="165">
        <v>9.767719212017004E-3</v>
      </c>
      <c r="Z475" s="165">
        <v>16.021839763380473</v>
      </c>
      <c r="AA475" s="165">
        <v>1.7931549819116366E-3</v>
      </c>
      <c r="AB475" s="167"/>
      <c r="AC475" s="167"/>
      <c r="AD475" s="167"/>
      <c r="AE475" s="167"/>
    </row>
    <row r="476" spans="1:31" s="163" customFormat="1" ht="15.75">
      <c r="A476" s="174">
        <v>563</v>
      </c>
      <c r="B476" s="174" t="s">
        <v>478</v>
      </c>
      <c r="C476" s="174">
        <v>17</v>
      </c>
      <c r="D476" s="174">
        <v>7025</v>
      </c>
      <c r="E476" s="164">
        <v>3314.0494585450792</v>
      </c>
      <c r="F476" s="164">
        <v>1545.2719444839859</v>
      </c>
      <c r="G476" s="164">
        <v>304.20768683274019</v>
      </c>
      <c r="H476" s="164">
        <v>170.42141601929723</v>
      </c>
      <c r="I476" s="164">
        <v>912.55040597090897</v>
      </c>
      <c r="J476" s="164">
        <v>185.41278849701095</v>
      </c>
      <c r="K476" s="164">
        <v>-96.351653321604147</v>
      </c>
      <c r="L476" s="164">
        <v>-55.321423487544486</v>
      </c>
      <c r="M476" s="164">
        <v>-101.36658505338079</v>
      </c>
      <c r="N476" s="164">
        <v>8.6608508721988624</v>
      </c>
      <c r="O476" s="164">
        <v>-90.469955240458631</v>
      </c>
      <c r="P476" s="164">
        <v>-531.03398297192632</v>
      </c>
      <c r="Q476" s="165">
        <v>-7.5592026045825808E-2</v>
      </c>
      <c r="R476" s="165">
        <v>8671.1870269437732</v>
      </c>
      <c r="S476" s="165">
        <v>3373.8917964412813</v>
      </c>
      <c r="T476" s="165">
        <v>255.5944838723305</v>
      </c>
      <c r="U476" s="165">
        <v>3585.715897492465</v>
      </c>
      <c r="V476" s="165">
        <v>618.37670541976115</v>
      </c>
      <c r="W476" s="165">
        <v>147.51967829181496</v>
      </c>
      <c r="X476" s="165">
        <v>-690.0884654261198</v>
      </c>
      <c r="Y476" s="165">
        <v>-9.8233233512614912E-2</v>
      </c>
      <c r="Z476" s="165">
        <v>159.05448245419356</v>
      </c>
      <c r="AA476" s="165">
        <v>2.2641207466789118E-2</v>
      </c>
      <c r="AB476" s="167"/>
      <c r="AC476" s="167"/>
      <c r="AD476" s="167"/>
      <c r="AE476" s="167"/>
    </row>
    <row r="477" spans="1:31" s="163" customFormat="1" ht="15.75">
      <c r="A477" s="174">
        <v>564</v>
      </c>
      <c r="B477" s="174" t="s">
        <v>189</v>
      </c>
      <c r="C477" s="174">
        <v>17</v>
      </c>
      <c r="D477" s="174">
        <v>211848</v>
      </c>
      <c r="E477" s="164">
        <v>2446.6983111582122</v>
      </c>
      <c r="F477" s="164">
        <v>1576.0575905838148</v>
      </c>
      <c r="G477" s="164">
        <v>299.64624636531852</v>
      </c>
      <c r="H477" s="164">
        <v>214.72255896566199</v>
      </c>
      <c r="I477" s="164">
        <v>558.64585328621638</v>
      </c>
      <c r="J477" s="164">
        <v>135.14966749030035</v>
      </c>
      <c r="K477" s="164">
        <v>-72.558272175769929</v>
      </c>
      <c r="L477" s="164">
        <v>4.5461840564933347E-2</v>
      </c>
      <c r="M477" s="164">
        <v>74.301030503002153</v>
      </c>
      <c r="N477" s="164">
        <v>10.877102889398403</v>
      </c>
      <c r="O477" s="164">
        <v>-90.469955240458646</v>
      </c>
      <c r="P477" s="164">
        <v>259.71897334983737</v>
      </c>
      <c r="Q477" s="165">
        <v>1.2259684932113466E-3</v>
      </c>
      <c r="R477" s="165">
        <v>5978.1124463945844</v>
      </c>
      <c r="S477" s="165">
        <v>3872.2630672463274</v>
      </c>
      <c r="T477" s="165">
        <v>322.03641371199507</v>
      </c>
      <c r="U477" s="165">
        <v>1177.2718727410859</v>
      </c>
      <c r="V477" s="165">
        <v>450.74240454873166</v>
      </c>
      <c r="W477" s="165">
        <v>373.99273870888567</v>
      </c>
      <c r="X477" s="165">
        <v>218.19405056244094</v>
      </c>
      <c r="Y477" s="165">
        <v>1.0299556784224583E-3</v>
      </c>
      <c r="Z477" s="165">
        <v>41.524922787396441</v>
      </c>
      <c r="AA477" s="165">
        <v>1.9601281478888845E-4</v>
      </c>
      <c r="AB477" s="167"/>
      <c r="AC477" s="167"/>
      <c r="AD477" s="167"/>
      <c r="AE477" s="167"/>
    </row>
    <row r="478" spans="1:31" s="163" customFormat="1" ht="15.75">
      <c r="A478" s="174">
        <v>576</v>
      </c>
      <c r="B478" s="174" t="s">
        <v>479</v>
      </c>
      <c r="C478" s="174">
        <v>7</v>
      </c>
      <c r="D478" s="174">
        <v>2750</v>
      </c>
      <c r="E478" s="164">
        <v>2482.2504964852055</v>
      </c>
      <c r="F478" s="164">
        <v>1280.6030327272726</v>
      </c>
      <c r="G478" s="164">
        <v>550.83272727272731</v>
      </c>
      <c r="H478" s="164">
        <v>357.40398782958607</v>
      </c>
      <c r="I478" s="164">
        <v>162.61939442388282</v>
      </c>
      <c r="J478" s="164">
        <v>228.89050472139456</v>
      </c>
      <c r="K478" s="164">
        <v>131.11098949480737</v>
      </c>
      <c r="L478" s="164">
        <v>-99.475272727272724</v>
      </c>
      <c r="M478" s="164">
        <v>4.0818363636363637</v>
      </c>
      <c r="N478" s="164">
        <v>8.4101662763262528</v>
      </c>
      <c r="O478" s="164">
        <v>-90.469955240458646</v>
      </c>
      <c r="P478" s="164">
        <v>51.756914656696331</v>
      </c>
      <c r="Q478" s="165">
        <v>1.8820696238798666E-2</v>
      </c>
      <c r="R478" s="165">
        <v>7901.391297209183</v>
      </c>
      <c r="S478" s="165">
        <v>2960.3789854545453</v>
      </c>
      <c r="T478" s="165">
        <v>536.02704364850422</v>
      </c>
      <c r="U478" s="165">
        <v>3385.4826850612121</v>
      </c>
      <c r="V478" s="165">
        <v>763.38076439513804</v>
      </c>
      <c r="W478" s="165">
        <v>455.43929090909091</v>
      </c>
      <c r="X478" s="165">
        <v>199.3174722593088</v>
      </c>
      <c r="Y478" s="165">
        <v>7.247908082156683E-2</v>
      </c>
      <c r="Z478" s="165">
        <v>-147.56055760261248</v>
      </c>
      <c r="AA478" s="165">
        <v>-5.365838458276817E-2</v>
      </c>
      <c r="AB478" s="167"/>
      <c r="AC478" s="167"/>
      <c r="AD478" s="167"/>
      <c r="AE478" s="167"/>
    </row>
    <row r="479" spans="1:31" s="163" customFormat="1" ht="15.75">
      <c r="A479" s="174">
        <v>577</v>
      </c>
      <c r="B479" s="174" t="s">
        <v>480</v>
      </c>
      <c r="C479" s="174">
        <v>2</v>
      </c>
      <c r="D479" s="174">
        <v>11138</v>
      </c>
      <c r="E479" s="164">
        <v>2759.7455720267467</v>
      </c>
      <c r="F479" s="164">
        <v>1649.3918899263783</v>
      </c>
      <c r="G479" s="164">
        <v>225.79080624887771</v>
      </c>
      <c r="H479" s="164">
        <v>178.05486981724624</v>
      </c>
      <c r="I479" s="164">
        <v>703.53206586434442</v>
      </c>
      <c r="J479" s="164">
        <v>144.48864551519571</v>
      </c>
      <c r="K479" s="164">
        <v>28.610905454847558</v>
      </c>
      <c r="L479" s="164">
        <v>7.2043454839288925</v>
      </c>
      <c r="M479" s="164">
        <v>54.620026036990481</v>
      </c>
      <c r="N479" s="164">
        <v>10.832128648810309</v>
      </c>
      <c r="O479" s="164">
        <v>-90.469955240458646</v>
      </c>
      <c r="P479" s="164">
        <v>152.31015572941385</v>
      </c>
      <c r="Q479" s="165">
        <v>1.3674820948950785E-2</v>
      </c>
      <c r="R479" s="165">
        <v>6212.0360917579455</v>
      </c>
      <c r="S479" s="165">
        <v>3953.9851301849526</v>
      </c>
      <c r="T479" s="165">
        <v>267.04297860511184</v>
      </c>
      <c r="U479" s="165">
        <v>1351.6458739529508</v>
      </c>
      <c r="V479" s="165">
        <v>481.8891582858152</v>
      </c>
      <c r="W479" s="165">
        <v>287.61517776979707</v>
      </c>
      <c r="X479" s="165">
        <v>130.14222704068234</v>
      </c>
      <c r="Y479" s="165">
        <v>1.1684523885857636E-2</v>
      </c>
      <c r="Z479" s="165">
        <v>22.167928688731504</v>
      </c>
      <c r="AA479" s="165">
        <v>1.9902970630931499E-3</v>
      </c>
      <c r="AB479" s="167"/>
      <c r="AC479" s="167"/>
      <c r="AD479" s="167"/>
      <c r="AE479" s="167"/>
    </row>
    <row r="480" spans="1:31" s="163" customFormat="1" ht="15.75">
      <c r="A480" s="174">
        <v>578</v>
      </c>
      <c r="B480" s="174" t="s">
        <v>481</v>
      </c>
      <c r="C480" s="174">
        <v>18</v>
      </c>
      <c r="D480" s="174">
        <v>3100</v>
      </c>
      <c r="E480" s="164">
        <v>2743.0181548601163</v>
      </c>
      <c r="F480" s="164">
        <v>1461.5460580645163</v>
      </c>
      <c r="G480" s="164">
        <v>431.53387096774196</v>
      </c>
      <c r="H480" s="164">
        <v>189.83697158418002</v>
      </c>
      <c r="I480" s="164">
        <v>710.10621262560767</v>
      </c>
      <c r="J480" s="164">
        <v>221.47095916476042</v>
      </c>
      <c r="K480" s="164">
        <v>-109.66054136363617</v>
      </c>
      <c r="L480" s="164">
        <v>-8.999677419354839</v>
      </c>
      <c r="M480" s="164">
        <v>-146.54677419354837</v>
      </c>
      <c r="N480" s="164">
        <v>8.170111131716979</v>
      </c>
      <c r="O480" s="164">
        <v>-90.469955240458646</v>
      </c>
      <c r="P480" s="164">
        <v>-76.030919538590936</v>
      </c>
      <c r="Q480" s="165">
        <v>-2.4526103076964817E-2</v>
      </c>
      <c r="R480" s="165">
        <v>8366.172088445177</v>
      </c>
      <c r="S480" s="165">
        <v>3172.023393548387</v>
      </c>
      <c r="T480" s="165">
        <v>284.71352899949255</v>
      </c>
      <c r="U480" s="165">
        <v>3721.6454348674406</v>
      </c>
      <c r="V480" s="165">
        <v>738.63557732247148</v>
      </c>
      <c r="W480" s="165">
        <v>275.98741935483872</v>
      </c>
      <c r="X480" s="165">
        <v>-173.16673435254683</v>
      </c>
      <c r="Y480" s="165">
        <v>-5.586023688791833E-2</v>
      </c>
      <c r="Z480" s="165">
        <v>97.135814813955903</v>
      </c>
      <c r="AA480" s="165">
        <v>3.133413381095352E-2</v>
      </c>
      <c r="AB480" s="167"/>
      <c r="AC480" s="167"/>
      <c r="AD480" s="167"/>
      <c r="AE480" s="167"/>
    </row>
    <row r="481" spans="1:31" s="163" customFormat="1" ht="15.75">
      <c r="A481" s="174">
        <v>580</v>
      </c>
      <c r="B481" s="174" t="s">
        <v>482</v>
      </c>
      <c r="C481" s="174">
        <v>9</v>
      </c>
      <c r="D481" s="174">
        <v>4438</v>
      </c>
      <c r="E481" s="164">
        <v>2518.682447986876</v>
      </c>
      <c r="F481" s="164">
        <v>1427.0976566020731</v>
      </c>
      <c r="G481" s="164">
        <v>307.12911221270843</v>
      </c>
      <c r="H481" s="164">
        <v>239.90623911910743</v>
      </c>
      <c r="I481" s="164">
        <v>320.03170593175651</v>
      </c>
      <c r="J481" s="164">
        <v>228.20002279001807</v>
      </c>
      <c r="K481" s="164">
        <v>-77.32045839082825</v>
      </c>
      <c r="L481" s="164">
        <v>-69.592609283461016</v>
      </c>
      <c r="M481" s="164">
        <v>-28.443481297881927</v>
      </c>
      <c r="N481" s="164">
        <v>8.6672851855144675</v>
      </c>
      <c r="O481" s="164">
        <v>-90.469955240458646</v>
      </c>
      <c r="P481" s="164">
        <v>-253.47693035832751</v>
      </c>
      <c r="Q481" s="165">
        <v>-5.7115126263706066E-2</v>
      </c>
      <c r="R481" s="165">
        <v>8290.0606219017573</v>
      </c>
      <c r="S481" s="165">
        <v>3222.4122374943668</v>
      </c>
      <c r="T481" s="165">
        <v>359.80637174412931</v>
      </c>
      <c r="U481" s="165">
        <v>3482.6746658729239</v>
      </c>
      <c r="V481" s="165">
        <v>761.07791384562813</v>
      </c>
      <c r="W481" s="165">
        <v>209.09302163136547</v>
      </c>
      <c r="X481" s="165">
        <v>-254.99641131334351</v>
      </c>
      <c r="Y481" s="165">
        <v>-5.7457505929099484E-2</v>
      </c>
      <c r="Z481" s="165">
        <v>1.5194809550160073</v>
      </c>
      <c r="AA481" s="165">
        <v>3.4237966539342213E-4</v>
      </c>
      <c r="AB481" s="167"/>
      <c r="AC481" s="167"/>
      <c r="AD481" s="167"/>
      <c r="AE481" s="167"/>
    </row>
    <row r="482" spans="1:31" s="163" customFormat="1" ht="15.75">
      <c r="A482" s="174">
        <v>581</v>
      </c>
      <c r="B482" s="174" t="s">
        <v>483</v>
      </c>
      <c r="C482" s="174">
        <v>6</v>
      </c>
      <c r="D482" s="174">
        <v>6240</v>
      </c>
      <c r="E482" s="164">
        <v>2786.9957854565573</v>
      </c>
      <c r="F482" s="164">
        <v>1496.5844439102564</v>
      </c>
      <c r="G482" s="164">
        <v>326.25144230769229</v>
      </c>
      <c r="H482" s="164">
        <v>330.50659670996782</v>
      </c>
      <c r="I482" s="164">
        <v>533.36066471368326</v>
      </c>
      <c r="J482" s="164">
        <v>197.98030316741162</v>
      </c>
      <c r="K482" s="164">
        <v>-103.01633258071753</v>
      </c>
      <c r="L482" s="164">
        <v>-57.824358974358972</v>
      </c>
      <c r="M482" s="164">
        <v>-92.862338141025646</v>
      </c>
      <c r="N482" s="164">
        <v>8.668627693627144</v>
      </c>
      <c r="O482" s="164">
        <v>-90.469955240458646</v>
      </c>
      <c r="P482" s="164">
        <v>-237.81669189047983</v>
      </c>
      <c r="Q482" s="165">
        <v>-3.8111649341423047E-2</v>
      </c>
      <c r="R482" s="165">
        <v>7860.1517083333329</v>
      </c>
      <c r="S482" s="165">
        <v>3246.9155112179487</v>
      </c>
      <c r="T482" s="165">
        <v>495.68689766619076</v>
      </c>
      <c r="U482" s="165">
        <v>2957.5622391964184</v>
      </c>
      <c r="V482" s="165">
        <v>660.29106515834064</v>
      </c>
      <c r="W482" s="165">
        <v>175.5647451923077</v>
      </c>
      <c r="X482" s="165">
        <v>-324.13124990212754</v>
      </c>
      <c r="Y482" s="165">
        <v>-5.1944110561238384E-2</v>
      </c>
      <c r="Z482" s="165">
        <v>86.314558011647733</v>
      </c>
      <c r="AA482" s="165">
        <v>1.3832461219815342E-2</v>
      </c>
      <c r="AB482" s="167"/>
      <c r="AC482" s="167"/>
      <c r="AD482" s="167"/>
      <c r="AE482" s="167"/>
    </row>
    <row r="483" spans="1:31" s="163" customFormat="1" ht="15.75">
      <c r="A483" s="174">
        <v>583</v>
      </c>
      <c r="B483" s="174" t="s">
        <v>484</v>
      </c>
      <c r="C483" s="174">
        <v>19</v>
      </c>
      <c r="D483" s="174">
        <v>947</v>
      </c>
      <c r="E483" s="164">
        <v>2649.1328867032007</v>
      </c>
      <c r="F483" s="164">
        <v>1525.2412988384372</v>
      </c>
      <c r="G483" s="164">
        <v>2181.9493136219639</v>
      </c>
      <c r="H483" s="164">
        <v>319.42515001727992</v>
      </c>
      <c r="I483" s="164">
        <v>821.55601852185691</v>
      </c>
      <c r="J483" s="164">
        <v>205.54232528034638</v>
      </c>
      <c r="K483" s="164">
        <v>-534.82473673910476</v>
      </c>
      <c r="L483" s="164">
        <v>-165.45512143611404</v>
      </c>
      <c r="M483" s="164">
        <v>17.300855332629357</v>
      </c>
      <c r="N483" s="164">
        <v>8.9831631700765548</v>
      </c>
      <c r="O483" s="164">
        <v>-90.469955240458646</v>
      </c>
      <c r="P483" s="164">
        <v>1640.1154246637125</v>
      </c>
      <c r="Q483" s="165">
        <v>1.7319064674379223</v>
      </c>
      <c r="R483" s="165">
        <v>9498.6328933474124</v>
      </c>
      <c r="S483" s="165">
        <v>3350.6137170010561</v>
      </c>
      <c r="T483" s="165">
        <v>479.06717513287026</v>
      </c>
      <c r="U483" s="165">
        <v>4954.1309352746584</v>
      </c>
      <c r="V483" s="165">
        <v>685.5114307998582</v>
      </c>
      <c r="W483" s="165">
        <v>2033.7950475184794</v>
      </c>
      <c r="X483" s="165">
        <v>2004.4854123795103</v>
      </c>
      <c r="Y483" s="165">
        <v>2.1166688620691767</v>
      </c>
      <c r="Z483" s="165">
        <v>-364.36998771579783</v>
      </c>
      <c r="AA483" s="165">
        <v>-0.38476239463125433</v>
      </c>
      <c r="AB483" s="167"/>
      <c r="AC483" s="167"/>
      <c r="AD483" s="167"/>
      <c r="AE483" s="167"/>
    </row>
    <row r="484" spans="1:31" s="163" customFormat="1" ht="15.75">
      <c r="A484" s="174">
        <v>584</v>
      </c>
      <c r="B484" s="174" t="s">
        <v>485</v>
      </c>
      <c r="C484" s="174">
        <v>16</v>
      </c>
      <c r="D484" s="174">
        <v>2653</v>
      </c>
      <c r="E484" s="164">
        <v>3943.3374853641835</v>
      </c>
      <c r="F484" s="164">
        <v>1153.4172860912174</v>
      </c>
      <c r="G484" s="164">
        <v>323.7855258198266</v>
      </c>
      <c r="H484" s="164">
        <v>234.39348727262075</v>
      </c>
      <c r="I484" s="164">
        <v>2082.8398570488512</v>
      </c>
      <c r="J484" s="164">
        <v>200.40850392552889</v>
      </c>
      <c r="K484" s="164">
        <v>-157.01793266391797</v>
      </c>
      <c r="L484" s="164">
        <v>91.172634753109691</v>
      </c>
      <c r="M484" s="164">
        <v>-141.05101394647571</v>
      </c>
      <c r="N484" s="164">
        <v>6.837105749248849</v>
      </c>
      <c r="O484" s="164">
        <v>-90.469955240458646</v>
      </c>
      <c r="P484" s="164">
        <v>-239.02198655463269</v>
      </c>
      <c r="Q484" s="165">
        <v>-9.0094981739401697E-2</v>
      </c>
      <c r="R484" s="165">
        <v>8648.1471503957782</v>
      </c>
      <c r="S484" s="165">
        <v>2547.0712815680363</v>
      </c>
      <c r="T484" s="165">
        <v>351.53846154932461</v>
      </c>
      <c r="U484" s="165">
        <v>4397.7632287886881</v>
      </c>
      <c r="V484" s="165">
        <v>668.38944282189937</v>
      </c>
      <c r="W484" s="165">
        <v>273.90714662646059</v>
      </c>
      <c r="X484" s="165">
        <v>-409.47758904136958</v>
      </c>
      <c r="Y484" s="165">
        <v>-0.15434511460285322</v>
      </c>
      <c r="Z484" s="165">
        <v>170.45560248673686</v>
      </c>
      <c r="AA484" s="165">
        <v>6.425013286345152E-2</v>
      </c>
      <c r="AB484" s="167"/>
      <c r="AC484" s="167"/>
      <c r="AD484" s="167"/>
      <c r="AE484" s="167"/>
    </row>
    <row r="485" spans="1:31" s="163" customFormat="1" ht="15.75">
      <c r="A485" s="174">
        <v>588</v>
      </c>
      <c r="B485" s="174" t="s">
        <v>486</v>
      </c>
      <c r="C485" s="174">
        <v>10</v>
      </c>
      <c r="D485" s="174">
        <v>1600</v>
      </c>
      <c r="E485" s="164">
        <v>2620.9324396034017</v>
      </c>
      <c r="F485" s="164">
        <v>1322.523825</v>
      </c>
      <c r="G485" s="164">
        <v>588.68624999999997</v>
      </c>
      <c r="H485" s="164">
        <v>409.65238665488346</v>
      </c>
      <c r="I485" s="164">
        <v>261.88019521749158</v>
      </c>
      <c r="J485" s="164">
        <v>242.28686498915508</v>
      </c>
      <c r="K485" s="164">
        <v>-395.51540965681198</v>
      </c>
      <c r="L485" s="164">
        <v>-220.655</v>
      </c>
      <c r="M485" s="164">
        <v>66.664031249999994</v>
      </c>
      <c r="N485" s="164">
        <v>8.3697909595682152</v>
      </c>
      <c r="O485" s="164">
        <v>-90.469955240458646</v>
      </c>
      <c r="P485" s="164">
        <v>-427.50946042957338</v>
      </c>
      <c r="Q485" s="165">
        <v>-0.26719341276848335</v>
      </c>
      <c r="R485" s="165">
        <v>8836.4081999999999</v>
      </c>
      <c r="S485" s="165">
        <v>2967.2653625000003</v>
      </c>
      <c r="T485" s="165">
        <v>614.38810203447269</v>
      </c>
      <c r="U485" s="165">
        <v>3350.5836002615861</v>
      </c>
      <c r="V485" s="165">
        <v>808.05943620707433</v>
      </c>
      <c r="W485" s="165">
        <v>434.69528124999999</v>
      </c>
      <c r="X485" s="165">
        <v>-661.41641774686639</v>
      </c>
      <c r="Y485" s="165">
        <v>-0.41338526109179147</v>
      </c>
      <c r="Z485" s="165">
        <v>233.90695731729298</v>
      </c>
      <c r="AA485" s="165">
        <v>0.14619184832330812</v>
      </c>
      <c r="AB485" s="167"/>
      <c r="AC485" s="167"/>
      <c r="AD485" s="167"/>
      <c r="AE485" s="167"/>
    </row>
    <row r="486" spans="1:31" s="163" customFormat="1" ht="15.75">
      <c r="A486" s="174">
        <v>592</v>
      </c>
      <c r="B486" s="174" t="s">
        <v>487</v>
      </c>
      <c r="C486" s="174">
        <v>13</v>
      </c>
      <c r="D486" s="174">
        <v>3651</v>
      </c>
      <c r="E486" s="164">
        <v>3368.6150539313066</v>
      </c>
      <c r="F486" s="164">
        <v>1516.506154478225</v>
      </c>
      <c r="G486" s="164">
        <v>297.15666940564228</v>
      </c>
      <c r="H486" s="164">
        <v>283.33579827185144</v>
      </c>
      <c r="I486" s="164">
        <v>976.13166588910883</v>
      </c>
      <c r="J486" s="164">
        <v>191.8593791520679</v>
      </c>
      <c r="K486" s="164">
        <v>-116.16869705068235</v>
      </c>
      <c r="L486" s="164">
        <v>-45.427827992330869</v>
      </c>
      <c r="M486" s="164">
        <v>-79.627102163790738</v>
      </c>
      <c r="N486" s="164">
        <v>8.8392479018612953</v>
      </c>
      <c r="O486" s="164">
        <v>-90.469955240458646</v>
      </c>
      <c r="P486" s="164">
        <v>-426.4797212798133</v>
      </c>
      <c r="Q486" s="165">
        <v>-0.11681175603391217</v>
      </c>
      <c r="R486" s="165">
        <v>7518.6372966310601</v>
      </c>
      <c r="S486" s="165">
        <v>3328.1142426732399</v>
      </c>
      <c r="T486" s="165">
        <v>424.94111839587362</v>
      </c>
      <c r="U486" s="165">
        <v>2427.9104910765186</v>
      </c>
      <c r="V486" s="165">
        <v>639.87695641527557</v>
      </c>
      <c r="W486" s="165">
        <v>172.10173924952068</v>
      </c>
      <c r="X486" s="165">
        <v>-525.6927488206311</v>
      </c>
      <c r="Y486" s="165">
        <v>-0.14398596242690526</v>
      </c>
      <c r="Z486" s="165">
        <v>99.213027540817791</v>
      </c>
      <c r="AA486" s="165">
        <v>2.7174206392993096E-2</v>
      </c>
      <c r="AB486" s="167"/>
      <c r="AC486" s="167"/>
      <c r="AD486" s="167"/>
      <c r="AE486" s="167"/>
    </row>
    <row r="487" spans="1:31" s="163" customFormat="1" ht="15.75">
      <c r="A487" s="174">
        <v>593</v>
      </c>
      <c r="B487" s="174" t="s">
        <v>488</v>
      </c>
      <c r="C487" s="174">
        <v>10</v>
      </c>
      <c r="D487" s="174">
        <v>17077</v>
      </c>
      <c r="E487" s="164">
        <v>2440.0792332251576</v>
      </c>
      <c r="F487" s="164">
        <v>1622.6961123148094</v>
      </c>
      <c r="G487" s="164">
        <v>284.32265620425136</v>
      </c>
      <c r="H487" s="164">
        <v>242.46771396288958</v>
      </c>
      <c r="I487" s="164">
        <v>247.27660036922276</v>
      </c>
      <c r="J487" s="164">
        <v>194.04752760399305</v>
      </c>
      <c r="K487" s="164">
        <v>-89.619712842057368</v>
      </c>
      <c r="L487" s="164">
        <v>-114.95772091116707</v>
      </c>
      <c r="M487" s="164">
        <v>85.258432980031628</v>
      </c>
      <c r="N487" s="164">
        <v>9.3016070318943989</v>
      </c>
      <c r="O487" s="164">
        <v>-90.469955240458646</v>
      </c>
      <c r="P487" s="164">
        <v>-49.755971751748511</v>
      </c>
      <c r="Q487" s="165">
        <v>-2.9136248610264399E-3</v>
      </c>
      <c r="R487" s="165">
        <v>7682.3635105697722</v>
      </c>
      <c r="S487" s="165">
        <v>3556.8969643379987</v>
      </c>
      <c r="T487" s="165">
        <v>363.64801826920171</v>
      </c>
      <c r="U487" s="165">
        <v>2710.1587312643251</v>
      </c>
      <c r="V487" s="165">
        <v>647.17472719818261</v>
      </c>
      <c r="W487" s="165">
        <v>254.62336827311589</v>
      </c>
      <c r="X487" s="165">
        <v>-149.8617012269475</v>
      </c>
      <c r="Y487" s="165">
        <v>-8.7756456770479302E-3</v>
      </c>
      <c r="Z487" s="165">
        <v>100.105729475199</v>
      </c>
      <c r="AA487" s="165">
        <v>5.8620208160214907E-3</v>
      </c>
      <c r="AB487" s="167"/>
      <c r="AC487" s="167"/>
      <c r="AD487" s="167"/>
      <c r="AE487" s="167"/>
    </row>
    <row r="488" spans="1:31" s="163" customFormat="1" ht="15.75">
      <c r="A488" s="174">
        <v>595</v>
      </c>
      <c r="B488" s="174" t="s">
        <v>489</v>
      </c>
      <c r="C488" s="174">
        <v>11</v>
      </c>
      <c r="D488" s="174">
        <v>4140</v>
      </c>
      <c r="E488" s="164">
        <v>3138.5090329536888</v>
      </c>
      <c r="F488" s="164">
        <v>1236.3905144927537</v>
      </c>
      <c r="G488" s="164">
        <v>296.85241545893717</v>
      </c>
      <c r="H488" s="164">
        <v>346.03056789283346</v>
      </c>
      <c r="I488" s="164">
        <v>868.58658303186326</v>
      </c>
      <c r="J488" s="164">
        <v>229.72372594988829</v>
      </c>
      <c r="K488" s="164">
        <v>235.47005618585263</v>
      </c>
      <c r="L488" s="164">
        <v>4.2202898550724637</v>
      </c>
      <c r="M488" s="164">
        <v>153.00766183574879</v>
      </c>
      <c r="N488" s="164">
        <v>7.3431360661577978</v>
      </c>
      <c r="O488" s="164">
        <v>-90.469955240458646</v>
      </c>
      <c r="P488" s="164">
        <v>148.64596257496012</v>
      </c>
      <c r="Q488" s="165">
        <v>3.5904821878009689E-2</v>
      </c>
      <c r="R488" s="165">
        <v>8965.8026932367138</v>
      </c>
      <c r="S488" s="165">
        <v>2686.0684202898551</v>
      </c>
      <c r="T488" s="165">
        <v>518.96942573580964</v>
      </c>
      <c r="U488" s="165">
        <v>4773.8272981328191</v>
      </c>
      <c r="V488" s="165">
        <v>766.15966978962774</v>
      </c>
      <c r="W488" s="165">
        <v>454.08036714975844</v>
      </c>
      <c r="X488" s="165">
        <v>233.30248786115453</v>
      </c>
      <c r="Y488" s="165">
        <v>5.635325793747694E-2</v>
      </c>
      <c r="Z488" s="165">
        <v>-84.65652528619438</v>
      </c>
      <c r="AA488" s="165">
        <v>-2.0448436059467241E-2</v>
      </c>
      <c r="AB488" s="167"/>
      <c r="AC488" s="167"/>
      <c r="AD488" s="167"/>
      <c r="AE488" s="167"/>
    </row>
    <row r="489" spans="1:31" s="163" customFormat="1" ht="15.75">
      <c r="A489" s="174">
        <v>598</v>
      </c>
      <c r="B489" s="174" t="s">
        <v>490</v>
      </c>
      <c r="C489" s="174">
        <v>15</v>
      </c>
      <c r="D489" s="174">
        <v>19207</v>
      </c>
      <c r="E489" s="164">
        <v>2703.6944192690962</v>
      </c>
      <c r="F489" s="164">
        <v>1666.2616941739991</v>
      </c>
      <c r="G489" s="164">
        <v>362.54370802311655</v>
      </c>
      <c r="H489" s="164">
        <v>365.90630626300293</v>
      </c>
      <c r="I489" s="164">
        <v>573.09758138242864</v>
      </c>
      <c r="J489" s="164">
        <v>155.82592171639496</v>
      </c>
      <c r="K489" s="164">
        <v>-369.3096038184309</v>
      </c>
      <c r="L489" s="164">
        <v>116.09184151611392</v>
      </c>
      <c r="M489" s="164">
        <v>32.880356120164521</v>
      </c>
      <c r="N489" s="164">
        <v>10.749525995190119</v>
      </c>
      <c r="O489" s="164">
        <v>-90.469955240458646</v>
      </c>
      <c r="P489" s="164">
        <v>119.88295686242482</v>
      </c>
      <c r="Q489" s="165">
        <v>6.2416284095603075E-3</v>
      </c>
      <c r="R489" s="165">
        <v>7508.7705003384181</v>
      </c>
      <c r="S489" s="165">
        <v>3858.7179528296974</v>
      </c>
      <c r="T489" s="165">
        <v>548.77864343254384</v>
      </c>
      <c r="U489" s="165">
        <v>1984.2921227593959</v>
      </c>
      <c r="V489" s="165">
        <v>519.70050648116614</v>
      </c>
      <c r="W489" s="165">
        <v>511.515905659395</v>
      </c>
      <c r="X489" s="165">
        <v>-85.765369176219139</v>
      </c>
      <c r="Y489" s="165">
        <v>-4.465318330620042E-3</v>
      </c>
      <c r="Z489" s="165">
        <v>205.64832603864397</v>
      </c>
      <c r="AA489" s="165">
        <v>1.0706946740180349E-2</v>
      </c>
      <c r="AB489" s="167"/>
      <c r="AC489" s="167"/>
      <c r="AD489" s="167"/>
      <c r="AE489" s="167"/>
    </row>
    <row r="490" spans="1:31" s="163" customFormat="1" ht="15.75">
      <c r="A490" s="174">
        <v>599</v>
      </c>
      <c r="B490" s="174" t="s">
        <v>962</v>
      </c>
      <c r="C490" s="174">
        <v>15</v>
      </c>
      <c r="D490" s="174">
        <v>11206</v>
      </c>
      <c r="E490" s="164">
        <v>2821.8655909473782</v>
      </c>
      <c r="F490" s="164">
        <v>1383.3225290023202</v>
      </c>
      <c r="G490" s="164">
        <v>222.5648759593075</v>
      </c>
      <c r="H490" s="164">
        <v>244.28243344373564</v>
      </c>
      <c r="I490" s="164">
        <v>1566.4710234438951</v>
      </c>
      <c r="J490" s="164">
        <v>175.83709230188916</v>
      </c>
      <c r="K490" s="164">
        <v>-176.58101250739438</v>
      </c>
      <c r="L490" s="164">
        <v>-82.033642691415309</v>
      </c>
      <c r="M490" s="164">
        <v>8.999644833125112</v>
      </c>
      <c r="N490" s="164">
        <v>8.6895516273875604</v>
      </c>
      <c r="O490" s="164">
        <v>-90.469955240458646</v>
      </c>
      <c r="P490" s="164">
        <v>439.21694922501325</v>
      </c>
      <c r="Q490" s="165">
        <v>3.9194801822685456E-2</v>
      </c>
      <c r="R490" s="165">
        <v>6376.4773344636806</v>
      </c>
      <c r="S490" s="165">
        <v>3181.3702070319473</v>
      </c>
      <c r="T490" s="165">
        <v>366.36969668212714</v>
      </c>
      <c r="U490" s="165">
        <v>2358.2233479708784</v>
      </c>
      <c r="V490" s="165">
        <v>586.44046459603055</v>
      </c>
      <c r="W490" s="165">
        <v>149.53087810101732</v>
      </c>
      <c r="X490" s="165">
        <v>265.45725991831955</v>
      </c>
      <c r="Y490" s="165">
        <v>2.3688850608452574E-2</v>
      </c>
      <c r="Z490" s="165">
        <v>173.7596893066937</v>
      </c>
      <c r="AA490" s="165">
        <v>1.5505951214232884E-2</v>
      </c>
      <c r="AB490" s="167"/>
      <c r="AC490" s="167"/>
      <c r="AD490" s="167"/>
      <c r="AE490" s="167"/>
    </row>
    <row r="491" spans="1:31" s="163" customFormat="1" ht="15.75">
      <c r="A491" s="174">
        <v>601</v>
      </c>
      <c r="B491" s="174" t="s">
        <v>492</v>
      </c>
      <c r="C491" s="174">
        <v>13</v>
      </c>
      <c r="D491" s="174">
        <v>3786</v>
      </c>
      <c r="E491" s="164">
        <v>3209.2295208731848</v>
      </c>
      <c r="F491" s="164">
        <v>1222.7330559957738</v>
      </c>
      <c r="G491" s="164">
        <v>302.71579503433702</v>
      </c>
      <c r="H491" s="164">
        <v>441.38584207778439</v>
      </c>
      <c r="I491" s="164">
        <v>883.62290404986152</v>
      </c>
      <c r="J491" s="164">
        <v>225.811688597276</v>
      </c>
      <c r="K491" s="164">
        <v>204.67491900150858</v>
      </c>
      <c r="L491" s="164">
        <v>80.256207078711043</v>
      </c>
      <c r="M491" s="164">
        <v>-66.084033280507128</v>
      </c>
      <c r="N491" s="164">
        <v>8.1009785638725855</v>
      </c>
      <c r="O491" s="164">
        <v>-90.469955240458646</v>
      </c>
      <c r="P491" s="164">
        <v>3.5178810049746749</v>
      </c>
      <c r="Q491" s="165">
        <v>9.2918145931713549E-4</v>
      </c>
      <c r="R491" s="165">
        <v>8635.5951822503957</v>
      </c>
      <c r="S491" s="165">
        <v>2792.2152535657683</v>
      </c>
      <c r="T491" s="165">
        <v>661.98127635350056</v>
      </c>
      <c r="U491" s="165">
        <v>4231.2804244268846</v>
      </c>
      <c r="V491" s="165">
        <v>753.11249656496955</v>
      </c>
      <c r="W491" s="165">
        <v>316.88796883254099</v>
      </c>
      <c r="X491" s="165">
        <v>119.88223749326863</v>
      </c>
      <c r="Y491" s="165">
        <v>3.1664616347931496E-2</v>
      </c>
      <c r="Z491" s="165">
        <v>-116.36435648829396</v>
      </c>
      <c r="AA491" s="165">
        <v>-3.0735434888614358E-2</v>
      </c>
      <c r="AB491" s="167"/>
      <c r="AC491" s="167"/>
      <c r="AD491" s="167"/>
      <c r="AE491" s="167"/>
    </row>
    <row r="492" spans="1:31" s="163" customFormat="1" ht="15.75">
      <c r="A492" s="174">
        <v>604</v>
      </c>
      <c r="B492" s="174" t="s">
        <v>493</v>
      </c>
      <c r="C492" s="174">
        <v>6</v>
      </c>
      <c r="D492" s="174">
        <v>20405</v>
      </c>
      <c r="E492" s="164">
        <v>3027.4345951968717</v>
      </c>
      <c r="F492" s="164">
        <v>1909.8114462141634</v>
      </c>
      <c r="G492" s="164">
        <v>303.51531487380544</v>
      </c>
      <c r="H492" s="164">
        <v>269.89456053662281</v>
      </c>
      <c r="I492" s="164">
        <v>569.91228468191184</v>
      </c>
      <c r="J492" s="164">
        <v>102.71074586734642</v>
      </c>
      <c r="K492" s="164">
        <v>193.93854258700503</v>
      </c>
      <c r="L492" s="164">
        <v>-118.59691252144083</v>
      </c>
      <c r="M492" s="164">
        <v>-29.832962999264886</v>
      </c>
      <c r="N492" s="164">
        <v>13.539095836308983</v>
      </c>
      <c r="O492" s="164">
        <v>-90.469955240458646</v>
      </c>
      <c r="P492" s="164">
        <v>96.987564639127868</v>
      </c>
      <c r="Q492" s="165">
        <v>4.7531274020645858E-3</v>
      </c>
      <c r="R492" s="165">
        <v>6207.368747365841</v>
      </c>
      <c r="S492" s="165">
        <v>4766.6651345258515</v>
      </c>
      <c r="T492" s="165">
        <v>404.78223049441385</v>
      </c>
      <c r="U492" s="165">
        <v>739.27633779491123</v>
      </c>
      <c r="V492" s="165">
        <v>342.55421729812304</v>
      </c>
      <c r="W492" s="165">
        <v>155.08543935309973</v>
      </c>
      <c r="X492" s="165">
        <v>200.99461210055756</v>
      </c>
      <c r="Y492" s="165">
        <v>9.8502627836587874E-3</v>
      </c>
      <c r="Z492" s="165">
        <v>-104.00704746142968</v>
      </c>
      <c r="AA492" s="165">
        <v>-5.0971353815942016E-3</v>
      </c>
      <c r="AB492" s="167"/>
      <c r="AC492" s="167"/>
      <c r="AD492" s="167"/>
      <c r="AE492" s="167"/>
    </row>
    <row r="493" spans="1:31" s="163" customFormat="1" ht="15.75">
      <c r="A493" s="174">
        <v>607</v>
      </c>
      <c r="B493" s="174" t="s">
        <v>494</v>
      </c>
      <c r="C493" s="174">
        <v>12</v>
      </c>
      <c r="D493" s="174">
        <v>4084</v>
      </c>
      <c r="E493" s="164">
        <v>2857.3766349791254</v>
      </c>
      <c r="F493" s="164">
        <v>1034.1585504407442</v>
      </c>
      <c r="G493" s="164">
        <v>223.43560235063663</v>
      </c>
      <c r="H493" s="164">
        <v>283.74157317418587</v>
      </c>
      <c r="I493" s="164">
        <v>720.08627448020741</v>
      </c>
      <c r="J493" s="164">
        <v>228.50816011135092</v>
      </c>
      <c r="K493" s="164">
        <v>-135.63842966632143</v>
      </c>
      <c r="L493" s="164">
        <v>-149.7162095984329</v>
      </c>
      <c r="M493" s="164">
        <v>56.484701273261507</v>
      </c>
      <c r="N493" s="164">
        <v>7.1168075876590535</v>
      </c>
      <c r="O493" s="164">
        <v>-90.469955240458646</v>
      </c>
      <c r="P493" s="164">
        <v>-679.669560066293</v>
      </c>
      <c r="Q493" s="165">
        <v>-0.16642251715629114</v>
      </c>
      <c r="R493" s="165">
        <v>8017.7417443372051</v>
      </c>
      <c r="S493" s="165">
        <v>2464.9552693437809</v>
      </c>
      <c r="T493" s="165">
        <v>425.54969112782868</v>
      </c>
      <c r="U493" s="165">
        <v>3508.2544551373317</v>
      </c>
      <c r="V493" s="165">
        <v>762.10559345245179</v>
      </c>
      <c r="W493" s="165">
        <v>130.20409402546522</v>
      </c>
      <c r="X493" s="165">
        <v>-726.67264125034683</v>
      </c>
      <c r="Y493" s="165">
        <v>-0.17793159678020246</v>
      </c>
      <c r="Z493" s="165">
        <v>47.003081184053876</v>
      </c>
      <c r="AA493" s="165">
        <v>1.1509079623911331E-2</v>
      </c>
      <c r="AB493" s="167"/>
      <c r="AC493" s="167"/>
      <c r="AD493" s="167"/>
      <c r="AE493" s="167"/>
    </row>
    <row r="494" spans="1:31" s="163" customFormat="1" ht="15.75">
      <c r="A494" s="174">
        <v>608</v>
      </c>
      <c r="B494" s="174" t="s">
        <v>495</v>
      </c>
      <c r="C494" s="174">
        <v>4</v>
      </c>
      <c r="D494" s="174">
        <v>1980</v>
      </c>
      <c r="E494" s="164">
        <v>2907.0348965858807</v>
      </c>
      <c r="F494" s="164">
        <v>1382.8783989898989</v>
      </c>
      <c r="G494" s="164">
        <v>282.42373737373737</v>
      </c>
      <c r="H494" s="164">
        <v>271.8607501172508</v>
      </c>
      <c r="I494" s="164">
        <v>715.32751850911541</v>
      </c>
      <c r="J494" s="164">
        <v>212.86484579767301</v>
      </c>
      <c r="K494" s="164">
        <v>-99.194892959014041</v>
      </c>
      <c r="L494" s="164">
        <v>220.49191919191918</v>
      </c>
      <c r="M494" s="164">
        <v>-13.146813131313131</v>
      </c>
      <c r="N494" s="164">
        <v>8.3635869552975386</v>
      </c>
      <c r="O494" s="164">
        <v>-90.469955240458646</v>
      </c>
      <c r="P494" s="164">
        <v>-15.635800981774192</v>
      </c>
      <c r="Q494" s="165">
        <v>-7.8968691827142386E-3</v>
      </c>
      <c r="R494" s="165">
        <v>7919.6978333333327</v>
      </c>
      <c r="S494" s="165">
        <v>3095.1144191919193</v>
      </c>
      <c r="T494" s="165">
        <v>407.73108060254151</v>
      </c>
      <c r="U494" s="165">
        <v>3116.3564584828691</v>
      </c>
      <c r="V494" s="165">
        <v>709.93302625494221</v>
      </c>
      <c r="W494" s="165">
        <v>489.76884343434347</v>
      </c>
      <c r="X494" s="165">
        <v>-100.79400536671676</v>
      </c>
      <c r="Y494" s="165">
        <v>-5.0906063316523614E-2</v>
      </c>
      <c r="Z494" s="165">
        <v>85.158204384942565</v>
      </c>
      <c r="AA494" s="165">
        <v>4.3009194133809374E-2</v>
      </c>
      <c r="AB494" s="167"/>
      <c r="AC494" s="167"/>
      <c r="AD494" s="167"/>
      <c r="AE494" s="167"/>
    </row>
    <row r="495" spans="1:31" s="163" customFormat="1" ht="15.75">
      <c r="A495" s="174">
        <v>609</v>
      </c>
      <c r="B495" s="174" t="s">
        <v>496</v>
      </c>
      <c r="C495" s="174">
        <v>4</v>
      </c>
      <c r="D495" s="174">
        <v>83205</v>
      </c>
      <c r="E495" s="164">
        <v>2329.4619353340549</v>
      </c>
      <c r="F495" s="164">
        <v>1585.5438911123128</v>
      </c>
      <c r="G495" s="164">
        <v>308.23742563547864</v>
      </c>
      <c r="H495" s="164">
        <v>189.73100091278283</v>
      </c>
      <c r="I495" s="164">
        <v>346.34432541254154</v>
      </c>
      <c r="J495" s="164">
        <v>160.30315495179798</v>
      </c>
      <c r="K495" s="164">
        <v>-189.93306916653444</v>
      </c>
      <c r="L495" s="164">
        <v>-67.475993029265069</v>
      </c>
      <c r="M495" s="164">
        <v>60.221838951986065</v>
      </c>
      <c r="N495" s="164">
        <v>10.123547160814605</v>
      </c>
      <c r="O495" s="164">
        <v>-90.469955240458646</v>
      </c>
      <c r="P495" s="164">
        <v>-16.835768632598739</v>
      </c>
      <c r="Q495" s="165">
        <v>-2.0234082846702409E-4</v>
      </c>
      <c r="R495" s="165">
        <v>6684.224540352142</v>
      </c>
      <c r="S495" s="165">
        <v>3727.7260085331413</v>
      </c>
      <c r="T495" s="165">
        <v>284.55459639762807</v>
      </c>
      <c r="U495" s="165">
        <v>1753.180685182489</v>
      </c>
      <c r="V495" s="165">
        <v>534.63268435275359</v>
      </c>
      <c r="W495" s="165">
        <v>300.98327155819965</v>
      </c>
      <c r="X495" s="165">
        <v>-83.147294327930638</v>
      </c>
      <c r="Y495" s="165">
        <v>-9.9930646388955756E-4</v>
      </c>
      <c r="Z495" s="165">
        <v>66.311525695331895</v>
      </c>
      <c r="AA495" s="165">
        <v>7.9696563542253345E-4</v>
      </c>
      <c r="AB495" s="167"/>
      <c r="AC495" s="167"/>
      <c r="AD495" s="167"/>
      <c r="AE495" s="167"/>
    </row>
    <row r="496" spans="1:31" s="163" customFormat="1" ht="15.75">
      <c r="A496" s="174">
        <v>611</v>
      </c>
      <c r="B496" s="174" t="s">
        <v>497</v>
      </c>
      <c r="C496" s="174">
        <v>35</v>
      </c>
      <c r="D496" s="174">
        <v>5011</v>
      </c>
      <c r="E496" s="164">
        <v>2967.9497622900021</v>
      </c>
      <c r="F496" s="164">
        <v>1700.8244362402713</v>
      </c>
      <c r="G496" s="164">
        <v>246.57752943524247</v>
      </c>
      <c r="H496" s="164">
        <v>94.284386560597909</v>
      </c>
      <c r="I496" s="164">
        <v>817.15943762344807</v>
      </c>
      <c r="J496" s="164">
        <v>152.2979130795473</v>
      </c>
      <c r="K496" s="164">
        <v>102.87323379096151</v>
      </c>
      <c r="L496" s="164">
        <v>-257.01516663340652</v>
      </c>
      <c r="M496" s="164">
        <v>-0.35872680103771704</v>
      </c>
      <c r="N496" s="164">
        <v>11.393677874468951</v>
      </c>
      <c r="O496" s="164">
        <v>-90.469955240458646</v>
      </c>
      <c r="P496" s="164">
        <v>-190.38299636036749</v>
      </c>
      <c r="Q496" s="165">
        <v>-3.7993014639865791E-2</v>
      </c>
      <c r="R496" s="165">
        <v>6011.3004350429055</v>
      </c>
      <c r="S496" s="165">
        <v>4171.3702534424265</v>
      </c>
      <c r="T496" s="165">
        <v>141.40575570294862</v>
      </c>
      <c r="U496" s="165">
        <v>1055.5407989597784</v>
      </c>
      <c r="V496" s="165">
        <v>507.93412091935528</v>
      </c>
      <c r="W496" s="165">
        <v>-10.796363999201757</v>
      </c>
      <c r="X496" s="165">
        <v>-145.84587001759797</v>
      </c>
      <c r="Y496" s="165">
        <v>-2.9105142689602469E-2</v>
      </c>
      <c r="Z496" s="165">
        <v>-44.537126342769518</v>
      </c>
      <c r="AA496" s="165">
        <v>-8.8878719502633249E-3</v>
      </c>
      <c r="AB496" s="167"/>
      <c r="AC496" s="167"/>
      <c r="AD496" s="167"/>
      <c r="AE496" s="167"/>
    </row>
    <row r="497" spans="1:31" s="163" customFormat="1" ht="15.75">
      <c r="A497" s="174">
        <v>614</v>
      </c>
      <c r="B497" s="174" t="s">
        <v>498</v>
      </c>
      <c r="C497" s="174">
        <v>19</v>
      </c>
      <c r="D497" s="174">
        <v>2999</v>
      </c>
      <c r="E497" s="164">
        <v>3130.1143686126529</v>
      </c>
      <c r="F497" s="164">
        <v>1335.0577392464156</v>
      </c>
      <c r="G497" s="164">
        <v>450.30076692230745</v>
      </c>
      <c r="H497" s="164">
        <v>227.64600267678767</v>
      </c>
      <c r="I497" s="164">
        <v>1162.1452966470863</v>
      </c>
      <c r="J497" s="164">
        <v>251.08521767889101</v>
      </c>
      <c r="K497" s="164">
        <v>-227.69392217512501</v>
      </c>
      <c r="L497" s="164">
        <v>63.554851617205735</v>
      </c>
      <c r="M497" s="164">
        <v>67.150043347782599</v>
      </c>
      <c r="N497" s="164">
        <v>7.7663682128158777</v>
      </c>
      <c r="O497" s="164">
        <v>-90.469955240458646</v>
      </c>
      <c r="P497" s="164">
        <v>116.42804032105552</v>
      </c>
      <c r="Q497" s="165">
        <v>3.8822287536197236E-2</v>
      </c>
      <c r="R497" s="165">
        <v>10031.443631210403</v>
      </c>
      <c r="S497" s="165">
        <v>2937.4236178726242</v>
      </c>
      <c r="T497" s="165">
        <v>341.41872493997045</v>
      </c>
      <c r="U497" s="165">
        <v>5298.0068771975311</v>
      </c>
      <c r="V497" s="165">
        <v>837.40313139392333</v>
      </c>
      <c r="W497" s="165">
        <v>581.00566188729579</v>
      </c>
      <c r="X497" s="165">
        <v>-36.185617919058529</v>
      </c>
      <c r="Y497" s="165">
        <v>-1.2065894604554362E-2</v>
      </c>
      <c r="Z497" s="165">
        <v>152.61365824011403</v>
      </c>
      <c r="AA497" s="165">
        <v>5.0888182140751595E-2</v>
      </c>
      <c r="AB497" s="167"/>
      <c r="AC497" s="167"/>
      <c r="AD497" s="167"/>
      <c r="AE497" s="167"/>
    </row>
    <row r="498" spans="1:31" s="163" customFormat="1" ht="15.75">
      <c r="A498" s="174">
        <v>615</v>
      </c>
      <c r="B498" s="174" t="s">
        <v>499</v>
      </c>
      <c r="C498" s="174">
        <v>17</v>
      </c>
      <c r="D498" s="174">
        <v>7603</v>
      </c>
      <c r="E498" s="164">
        <v>3819.6688442753511</v>
      </c>
      <c r="F498" s="164">
        <v>1156.6810995659609</v>
      </c>
      <c r="G498" s="164">
        <v>344.06576351440219</v>
      </c>
      <c r="H498" s="164">
        <v>323.95331082063871</v>
      </c>
      <c r="I498" s="164">
        <v>1481.2477797292493</v>
      </c>
      <c r="J498" s="164">
        <v>205.90290317788029</v>
      </c>
      <c r="K498" s="164">
        <v>268.97320331092425</v>
      </c>
      <c r="L498" s="164">
        <v>-27.860449822438511</v>
      </c>
      <c r="M498" s="164">
        <v>-7.599515980534</v>
      </c>
      <c r="N498" s="164">
        <v>7.4788020103712478</v>
      </c>
      <c r="O498" s="164">
        <v>-90.469955240458646</v>
      </c>
      <c r="P498" s="164">
        <v>-157.29590318935547</v>
      </c>
      <c r="Q498" s="165">
        <v>-2.0688662789603508E-2</v>
      </c>
      <c r="R498" s="165">
        <v>8830.6585051006186</v>
      </c>
      <c r="S498" s="165">
        <v>2647.3709351571747</v>
      </c>
      <c r="T498" s="165">
        <v>485.85841622486043</v>
      </c>
      <c r="U498" s="165">
        <v>4605.1803106136813</v>
      </c>
      <c r="V498" s="165">
        <v>686.71400681487683</v>
      </c>
      <c r="W498" s="165">
        <v>308.60579771142966</v>
      </c>
      <c r="X498" s="165">
        <v>-96.929038578594657</v>
      </c>
      <c r="Y498" s="165">
        <v>-1.274878844911149E-2</v>
      </c>
      <c r="Z498" s="165">
        <v>-60.3668646107608</v>
      </c>
      <c r="AA498" s="165">
        <v>-7.9398743404920161E-3</v>
      </c>
      <c r="AB498" s="167"/>
      <c r="AC498" s="167"/>
      <c r="AD498" s="167"/>
      <c r="AE498" s="167"/>
    </row>
    <row r="499" spans="1:31" s="163" customFormat="1" ht="15.75">
      <c r="A499" s="174">
        <v>616</v>
      </c>
      <c r="B499" s="174" t="s">
        <v>500</v>
      </c>
      <c r="C499" s="174">
        <v>34</v>
      </c>
      <c r="D499" s="174">
        <v>1807</v>
      </c>
      <c r="E499" s="164">
        <v>2924.1723752132029</v>
      </c>
      <c r="F499" s="164">
        <v>1655.724360819037</v>
      </c>
      <c r="G499" s="164">
        <v>254.14886552296625</v>
      </c>
      <c r="H499" s="164">
        <v>132.28681953720661</v>
      </c>
      <c r="I499" s="164">
        <v>698.25131470450719</v>
      </c>
      <c r="J499" s="164">
        <v>214.51796499150225</v>
      </c>
      <c r="K499" s="164">
        <v>-117.30251835136562</v>
      </c>
      <c r="L499" s="164">
        <v>-270.44382955174319</v>
      </c>
      <c r="M499" s="164">
        <v>39.025572772551193</v>
      </c>
      <c r="N499" s="164">
        <v>9.7020939099857699</v>
      </c>
      <c r="O499" s="164">
        <v>-90.469955240458646</v>
      </c>
      <c r="P499" s="164">
        <v>-398.73168609901444</v>
      </c>
      <c r="Q499" s="165">
        <v>-0.2206594831759903</v>
      </c>
      <c r="R499" s="165">
        <v>7019.4458147681235</v>
      </c>
      <c r="S499" s="165">
        <v>3733.4871278361925</v>
      </c>
      <c r="T499" s="165">
        <v>198.40101175368628</v>
      </c>
      <c r="U499" s="165">
        <v>1852.0922590812588</v>
      </c>
      <c r="V499" s="165">
        <v>715.44640216084849</v>
      </c>
      <c r="W499" s="165">
        <v>22.730608743774216</v>
      </c>
      <c r="X499" s="165">
        <v>-497.2884051923624</v>
      </c>
      <c r="Y499" s="165">
        <v>-0.2752011096803334</v>
      </c>
      <c r="Z499" s="165">
        <v>98.556719093347994</v>
      </c>
      <c r="AA499" s="165">
        <v>5.4541626504343105E-2</v>
      </c>
      <c r="AB499" s="167"/>
      <c r="AC499" s="167"/>
      <c r="AD499" s="167"/>
      <c r="AE499" s="167"/>
    </row>
    <row r="500" spans="1:31" s="163" customFormat="1" ht="15.75">
      <c r="A500" s="174">
        <v>619</v>
      </c>
      <c r="B500" s="174" t="s">
        <v>501</v>
      </c>
      <c r="C500" s="174">
        <v>6</v>
      </c>
      <c r="D500" s="174">
        <v>2675</v>
      </c>
      <c r="E500" s="164">
        <v>2762.5762988913848</v>
      </c>
      <c r="F500" s="164">
        <v>1413.8250168224299</v>
      </c>
      <c r="G500" s="164">
        <v>251.51401869158877</v>
      </c>
      <c r="H500" s="164">
        <v>194.81292172407132</v>
      </c>
      <c r="I500" s="164">
        <v>668.66384215671826</v>
      </c>
      <c r="J500" s="164">
        <v>246.25308169057394</v>
      </c>
      <c r="K500" s="164">
        <v>289.1337705890943</v>
      </c>
      <c r="L500" s="164">
        <v>-1.6029906542056074</v>
      </c>
      <c r="M500" s="164">
        <v>-5.5358018691588784</v>
      </c>
      <c r="N500" s="164">
        <v>7.8987607012679666</v>
      </c>
      <c r="O500" s="164">
        <v>-90.469955240458646</v>
      </c>
      <c r="P500" s="164">
        <v>211.91636572053639</v>
      </c>
      <c r="Q500" s="165">
        <v>7.9221071297396778E-2</v>
      </c>
      <c r="R500" s="165">
        <v>7723.0779803439254</v>
      </c>
      <c r="S500" s="165">
        <v>3061.8550242990655</v>
      </c>
      <c r="T500" s="165">
        <v>292.17635519520934</v>
      </c>
      <c r="U500" s="165">
        <v>3673.954054509622</v>
      </c>
      <c r="V500" s="165">
        <v>821.2873048815361</v>
      </c>
      <c r="W500" s="165">
        <v>244.37522616822429</v>
      </c>
      <c r="X500" s="165">
        <v>370.56998470973326</v>
      </c>
      <c r="Y500" s="165">
        <v>0.13853083540550776</v>
      </c>
      <c r="Z500" s="165">
        <v>-158.6536189891969</v>
      </c>
      <c r="AA500" s="165">
        <v>-5.9309764108110993E-2</v>
      </c>
      <c r="AB500" s="167"/>
      <c r="AC500" s="167"/>
      <c r="AD500" s="167"/>
      <c r="AE500" s="167"/>
    </row>
    <row r="501" spans="1:31" s="163" customFormat="1" ht="15.75">
      <c r="A501" s="174">
        <v>620</v>
      </c>
      <c r="B501" s="174" t="s">
        <v>502</v>
      </c>
      <c r="C501" s="174">
        <v>18</v>
      </c>
      <c r="D501" s="174">
        <v>2380</v>
      </c>
      <c r="E501" s="164">
        <v>3240.7257507961949</v>
      </c>
      <c r="F501" s="164">
        <v>1258.247268907563</v>
      </c>
      <c r="G501" s="164">
        <v>348.80630252100838</v>
      </c>
      <c r="H501" s="164">
        <v>499.00381805696651</v>
      </c>
      <c r="I501" s="164">
        <v>1069.2967866602953</v>
      </c>
      <c r="J501" s="164">
        <v>236.38907904987812</v>
      </c>
      <c r="K501" s="164">
        <v>117.56057043033911</v>
      </c>
      <c r="L501" s="164">
        <v>-37.361344537815128</v>
      </c>
      <c r="M501" s="164">
        <v>-30.72146218487395</v>
      </c>
      <c r="N501" s="164">
        <v>8.0553591401480507</v>
      </c>
      <c r="O501" s="164">
        <v>-90.469955240458646</v>
      </c>
      <c r="P501" s="164">
        <v>138.08067200685608</v>
      </c>
      <c r="Q501" s="165">
        <v>5.8017089078510956E-2</v>
      </c>
      <c r="R501" s="165">
        <v>10028.524487394958</v>
      </c>
      <c r="S501" s="165">
        <v>2788.8526554621849</v>
      </c>
      <c r="T501" s="165">
        <v>748.39551451767488</v>
      </c>
      <c r="U501" s="165">
        <v>5715.4243410990312</v>
      </c>
      <c r="V501" s="165">
        <v>788.38952310148568</v>
      </c>
      <c r="W501" s="165">
        <v>280.72349579831933</v>
      </c>
      <c r="X501" s="165">
        <v>293.26104258373852</v>
      </c>
      <c r="Y501" s="165">
        <v>0.12321892545535232</v>
      </c>
      <c r="Z501" s="165">
        <v>-155.18037057688241</v>
      </c>
      <c r="AA501" s="165">
        <v>-6.5201836376841349E-2</v>
      </c>
      <c r="AB501" s="167"/>
      <c r="AC501" s="167"/>
      <c r="AD501" s="167"/>
      <c r="AE501" s="167"/>
    </row>
    <row r="502" spans="1:31" s="163" customFormat="1" ht="15.75">
      <c r="A502" s="174">
        <v>623</v>
      </c>
      <c r="B502" s="174" t="s">
        <v>503</v>
      </c>
      <c r="C502" s="174">
        <v>10</v>
      </c>
      <c r="D502" s="174">
        <v>2107</v>
      </c>
      <c r="E502" s="164">
        <v>3191.9477941753644</v>
      </c>
      <c r="F502" s="164">
        <v>1232.923825344091</v>
      </c>
      <c r="G502" s="164">
        <v>867.39107736117705</v>
      </c>
      <c r="H502" s="164">
        <v>570.54572583194908</v>
      </c>
      <c r="I502" s="164">
        <v>427.39288075539315</v>
      </c>
      <c r="J502" s="164">
        <v>224.46816735672405</v>
      </c>
      <c r="K502" s="164">
        <v>240.76113304655109</v>
      </c>
      <c r="L502" s="164">
        <v>-222.19458946369247</v>
      </c>
      <c r="M502" s="164">
        <v>30.016582819174182</v>
      </c>
      <c r="N502" s="164">
        <v>10.58567679283164</v>
      </c>
      <c r="O502" s="164">
        <v>-90.469955240458646</v>
      </c>
      <c r="P502" s="164">
        <v>99.472730428376465</v>
      </c>
      <c r="Q502" s="165">
        <v>4.7210598209955608E-2</v>
      </c>
      <c r="R502" s="165">
        <v>8859.0278785002374</v>
      </c>
      <c r="S502" s="165">
        <v>3286.8997247271</v>
      </c>
      <c r="T502" s="165">
        <v>855.69257506385645</v>
      </c>
      <c r="U502" s="165">
        <v>3455.2116109469371</v>
      </c>
      <c r="V502" s="165">
        <v>748.63167167080451</v>
      </c>
      <c r="W502" s="165">
        <v>675.21307071665876</v>
      </c>
      <c r="X502" s="165">
        <v>162.6207746251194</v>
      </c>
      <c r="Y502" s="165">
        <v>7.7181193462325298E-2</v>
      </c>
      <c r="Z502" s="165">
        <v>-63.148044196742937</v>
      </c>
      <c r="AA502" s="165">
        <v>-2.997059525236969E-2</v>
      </c>
      <c r="AB502" s="167"/>
      <c r="AC502" s="167"/>
      <c r="AD502" s="167"/>
      <c r="AE502" s="167"/>
    </row>
    <row r="503" spans="1:31" s="163" customFormat="1" ht="15.75">
      <c r="A503" s="174">
        <v>624</v>
      </c>
      <c r="B503" s="174" t="s">
        <v>219</v>
      </c>
      <c r="C503" s="174">
        <v>8</v>
      </c>
      <c r="D503" s="174">
        <v>5117</v>
      </c>
      <c r="E503" s="164">
        <v>2737.2195565772454</v>
      </c>
      <c r="F503" s="164">
        <v>1649.9863924174319</v>
      </c>
      <c r="G503" s="164">
        <v>417.02501465702562</v>
      </c>
      <c r="H503" s="164">
        <v>147.22967540539818</v>
      </c>
      <c r="I503" s="164">
        <v>548.45890121150342</v>
      </c>
      <c r="J503" s="164">
        <v>143.53911604621865</v>
      </c>
      <c r="K503" s="164">
        <v>141.72846085499046</v>
      </c>
      <c r="L503" s="164">
        <v>-164.61559507523941</v>
      </c>
      <c r="M503" s="164">
        <v>-8.6695935118233329</v>
      </c>
      <c r="N503" s="164">
        <v>10.956079962458436</v>
      </c>
      <c r="O503" s="164">
        <v>-90.469955240458646</v>
      </c>
      <c r="P503" s="164">
        <v>57.948940150260285</v>
      </c>
      <c r="Q503" s="165">
        <v>1.1324787991061224E-2</v>
      </c>
      <c r="R503" s="165">
        <v>6460.7484991205783</v>
      </c>
      <c r="S503" s="165">
        <v>3997.3750107484852</v>
      </c>
      <c r="T503" s="165">
        <v>220.8119951994322</v>
      </c>
      <c r="U503" s="165">
        <v>1750.3287872003261</v>
      </c>
      <c r="V503" s="165">
        <v>478.7223491919836</v>
      </c>
      <c r="W503" s="165">
        <v>243.73982606996285</v>
      </c>
      <c r="X503" s="165">
        <v>230.22946928961187</v>
      </c>
      <c r="Y503" s="165">
        <v>4.4993056339576287E-2</v>
      </c>
      <c r="Z503" s="165">
        <v>-172.28052913935159</v>
      </c>
      <c r="AA503" s="165">
        <v>-3.3668268348515065E-2</v>
      </c>
      <c r="AB503" s="167"/>
      <c r="AC503" s="167"/>
      <c r="AD503" s="167"/>
      <c r="AE503" s="167"/>
    </row>
    <row r="504" spans="1:31" s="163" customFormat="1" ht="15.75">
      <c r="A504" s="174">
        <v>625</v>
      </c>
      <c r="B504" s="174" t="s">
        <v>504</v>
      </c>
      <c r="C504" s="174">
        <v>17</v>
      </c>
      <c r="D504" s="174">
        <v>2991</v>
      </c>
      <c r="E504" s="164">
        <v>4045.1116783903763</v>
      </c>
      <c r="F504" s="164">
        <v>1502.7319592109664</v>
      </c>
      <c r="G504" s="164">
        <v>1146.687395519893</v>
      </c>
      <c r="H504" s="164">
        <v>164.65928809905029</v>
      </c>
      <c r="I504" s="164">
        <v>873.9607357270894</v>
      </c>
      <c r="J504" s="164">
        <v>183.29777427009205</v>
      </c>
      <c r="K504" s="164">
        <v>289.48885609357882</v>
      </c>
      <c r="L504" s="164">
        <v>139.7913741223671</v>
      </c>
      <c r="M504" s="164">
        <v>-230.19700434637244</v>
      </c>
      <c r="N504" s="164">
        <v>9.8516142034662781</v>
      </c>
      <c r="O504" s="164">
        <v>-90.469955240458646</v>
      </c>
      <c r="P504" s="164">
        <v>-55.309640730704096</v>
      </c>
      <c r="Q504" s="165">
        <v>-1.8492022979172216E-2</v>
      </c>
      <c r="R504" s="165">
        <v>8475.0532644867944</v>
      </c>
      <c r="S504" s="165">
        <v>3597.3552223336678</v>
      </c>
      <c r="T504" s="165">
        <v>246.95256464537667</v>
      </c>
      <c r="U504" s="165">
        <v>3098.4098599802437</v>
      </c>
      <c r="V504" s="165">
        <v>611.32284716025322</v>
      </c>
      <c r="W504" s="165">
        <v>1056.2817652958877</v>
      </c>
      <c r="X504" s="165">
        <v>135.26899492863438</v>
      </c>
      <c r="Y504" s="165">
        <v>4.5225340999209086E-2</v>
      </c>
      <c r="Z504" s="165">
        <v>-190.57863565933846</v>
      </c>
      <c r="AA504" s="165">
        <v>-6.3717363978381292E-2</v>
      </c>
      <c r="AB504" s="167"/>
      <c r="AC504" s="167"/>
      <c r="AD504" s="167"/>
      <c r="AE504" s="167"/>
    </row>
    <row r="505" spans="1:31" s="163" customFormat="1" ht="15.75">
      <c r="A505" s="174">
        <v>626</v>
      </c>
      <c r="B505" s="174" t="s">
        <v>221</v>
      </c>
      <c r="C505" s="174">
        <v>17</v>
      </c>
      <c r="D505" s="174">
        <v>4835</v>
      </c>
      <c r="E505" s="164">
        <v>2838.1878752239559</v>
      </c>
      <c r="F505" s="164">
        <v>1455.524374353671</v>
      </c>
      <c r="G505" s="164">
        <v>275.6754912099276</v>
      </c>
      <c r="H505" s="164">
        <v>416.31138044803993</v>
      </c>
      <c r="I505" s="164">
        <v>417.38579015556843</v>
      </c>
      <c r="J505" s="164">
        <v>198.86989056756391</v>
      </c>
      <c r="K505" s="164">
        <v>-167.75933496632993</v>
      </c>
      <c r="L505" s="164">
        <v>-51.298655635987593</v>
      </c>
      <c r="M505" s="164">
        <v>-79.720761116856252</v>
      </c>
      <c r="N505" s="164">
        <v>9.0573466574137793</v>
      </c>
      <c r="O505" s="164">
        <v>-90.469955240458646</v>
      </c>
      <c r="P505" s="164">
        <v>-454.61230879140345</v>
      </c>
      <c r="Q505" s="165">
        <v>-9.4025296544240633E-2</v>
      </c>
      <c r="R505" s="165">
        <v>8930.0200353422952</v>
      </c>
      <c r="S505" s="165">
        <v>3248.867441571872</v>
      </c>
      <c r="T505" s="165">
        <v>624.37512198434888</v>
      </c>
      <c r="U505" s="165">
        <v>3647.4648644111289</v>
      </c>
      <c r="V505" s="165">
        <v>663.25795935236226</v>
      </c>
      <c r="W505" s="165">
        <v>144.65607445708378</v>
      </c>
      <c r="X505" s="165">
        <v>-601.39857356549851</v>
      </c>
      <c r="Y505" s="165">
        <v>-0.12438439991013413</v>
      </c>
      <c r="Z505" s="165">
        <v>146.78626477409506</v>
      </c>
      <c r="AA505" s="165">
        <v>3.0359103365893498E-2</v>
      </c>
      <c r="AB505" s="167"/>
      <c r="AC505" s="167"/>
      <c r="AD505" s="167"/>
      <c r="AE505" s="167"/>
    </row>
    <row r="506" spans="1:31" s="163" customFormat="1" ht="15.75">
      <c r="A506" s="174">
        <v>630</v>
      </c>
      <c r="B506" s="174" t="s">
        <v>505</v>
      </c>
      <c r="C506" s="174">
        <v>17</v>
      </c>
      <c r="D506" s="174">
        <v>1635</v>
      </c>
      <c r="E506" s="164">
        <v>3021.5658654883032</v>
      </c>
      <c r="F506" s="164">
        <v>1118.5221957186545</v>
      </c>
      <c r="G506" s="164">
        <v>826.32354740061157</v>
      </c>
      <c r="H506" s="164">
        <v>364.66925729744435</v>
      </c>
      <c r="I506" s="164">
        <v>1757.8337369804221</v>
      </c>
      <c r="J506" s="164">
        <v>175.81011909213379</v>
      </c>
      <c r="K506" s="164">
        <v>-130.33808318372596</v>
      </c>
      <c r="L506" s="164">
        <v>-52.636697247706422</v>
      </c>
      <c r="M506" s="164">
        <v>-33.095425076452599</v>
      </c>
      <c r="N506" s="164">
        <v>8.3019027460057284</v>
      </c>
      <c r="O506" s="164">
        <v>-90.469955240458646</v>
      </c>
      <c r="P506" s="164">
        <v>923.35473299862576</v>
      </c>
      <c r="Q506" s="165">
        <v>0.56474295596246227</v>
      </c>
      <c r="R506" s="165">
        <v>7614.4325093088673</v>
      </c>
      <c r="S506" s="165">
        <v>2770.7440672782873</v>
      </c>
      <c r="T506" s="165">
        <v>546.92334320524753</v>
      </c>
      <c r="U506" s="165">
        <v>3659.6527397040386</v>
      </c>
      <c r="V506" s="165">
        <v>586.3505052964681</v>
      </c>
      <c r="W506" s="165">
        <v>740.59142507645254</v>
      </c>
      <c r="X506" s="165">
        <v>689.82957125162591</v>
      </c>
      <c r="Y506" s="165">
        <v>0.42191411085726355</v>
      </c>
      <c r="Z506" s="165">
        <v>233.52516174699986</v>
      </c>
      <c r="AA506" s="165">
        <v>0.14282884510519869</v>
      </c>
      <c r="AB506" s="167"/>
      <c r="AC506" s="167"/>
      <c r="AD506" s="167"/>
      <c r="AE506" s="167"/>
    </row>
    <row r="507" spans="1:31" s="163" customFormat="1" ht="15.75">
      <c r="A507" s="174">
        <v>631</v>
      </c>
      <c r="B507" s="174" t="s">
        <v>506</v>
      </c>
      <c r="C507" s="174">
        <v>2</v>
      </c>
      <c r="D507" s="174">
        <v>1963</v>
      </c>
      <c r="E507" s="164">
        <v>3058.9297566649661</v>
      </c>
      <c r="F507" s="164">
        <v>1742.429847172695</v>
      </c>
      <c r="G507" s="164">
        <v>404.51451859398878</v>
      </c>
      <c r="H507" s="164">
        <v>176.53995963094488</v>
      </c>
      <c r="I507" s="164">
        <v>460.10885819106687</v>
      </c>
      <c r="J507" s="164">
        <v>178.93548500008481</v>
      </c>
      <c r="K507" s="164">
        <v>72.31060225735439</v>
      </c>
      <c r="L507" s="164">
        <v>-267.42231278655117</v>
      </c>
      <c r="M507" s="164">
        <v>16.097554763117678</v>
      </c>
      <c r="N507" s="164">
        <v>10.09700071340421</v>
      </c>
      <c r="O507" s="164">
        <v>-90.469955240458631</v>
      </c>
      <c r="P507" s="164">
        <v>-355.78819836931939</v>
      </c>
      <c r="Q507" s="165">
        <v>-0.18124717186414641</v>
      </c>
      <c r="R507" s="165">
        <v>6986.923288665309</v>
      </c>
      <c r="S507" s="165">
        <v>3885.3385888945495</v>
      </c>
      <c r="T507" s="165">
        <v>264.77094791656981</v>
      </c>
      <c r="U507" s="165">
        <v>1865.3662275365984</v>
      </c>
      <c r="V507" s="165">
        <v>596.77402294622914</v>
      </c>
      <c r="W507" s="165">
        <v>153.18976057055528</v>
      </c>
      <c r="X507" s="165">
        <v>-221.48374080080663</v>
      </c>
      <c r="Y507" s="165">
        <v>-0.11282921080020715</v>
      </c>
      <c r="Z507" s="165">
        <v>-134.30445756851276</v>
      </c>
      <c r="AA507" s="165">
        <v>-6.8417961063939256E-2</v>
      </c>
      <c r="AB507" s="167"/>
      <c r="AC507" s="167"/>
      <c r="AD507" s="167"/>
      <c r="AE507" s="167"/>
    </row>
    <row r="508" spans="1:31" s="163" customFormat="1" ht="15.75">
      <c r="A508" s="174">
        <v>635</v>
      </c>
      <c r="B508" s="174" t="s">
        <v>507</v>
      </c>
      <c r="C508" s="174">
        <v>6</v>
      </c>
      <c r="D508" s="174">
        <v>6347</v>
      </c>
      <c r="E508" s="164">
        <v>2598.3061761327758</v>
      </c>
      <c r="F508" s="164">
        <v>1549.1150921695289</v>
      </c>
      <c r="G508" s="164">
        <v>386.43264534425714</v>
      </c>
      <c r="H508" s="164">
        <v>187.3234209632804</v>
      </c>
      <c r="I508" s="164">
        <v>539.14540631879515</v>
      </c>
      <c r="J508" s="164">
        <v>199.86674032291606</v>
      </c>
      <c r="K508" s="164">
        <v>-18.17229857172871</v>
      </c>
      <c r="L508" s="164">
        <v>-102.07342051362849</v>
      </c>
      <c r="M508" s="164">
        <v>12.094931463683629</v>
      </c>
      <c r="N508" s="164">
        <v>9.1162067310652191</v>
      </c>
      <c r="O508" s="164">
        <v>-90.469955240458646</v>
      </c>
      <c r="P508" s="164">
        <v>74.07259285493474</v>
      </c>
      <c r="Q508" s="165">
        <v>1.1670488869534385E-2</v>
      </c>
      <c r="R508" s="165">
        <v>7053.8443422089176</v>
      </c>
      <c r="S508" s="165">
        <v>3469.9079060973691</v>
      </c>
      <c r="T508" s="165">
        <v>280.94375822395182</v>
      </c>
      <c r="U508" s="165">
        <v>2387.4900147338085</v>
      </c>
      <c r="V508" s="165">
        <v>666.58258799588805</v>
      </c>
      <c r="W508" s="165">
        <v>296.45415629431227</v>
      </c>
      <c r="X508" s="165">
        <v>47.534081136411913</v>
      </c>
      <c r="Y508" s="165">
        <v>7.4892202830332301E-3</v>
      </c>
      <c r="Z508" s="165">
        <v>26.538511718522827</v>
      </c>
      <c r="AA508" s="165">
        <v>4.1812685865011542E-3</v>
      </c>
      <c r="AB508" s="167"/>
      <c r="AC508" s="167"/>
      <c r="AD508" s="167"/>
      <c r="AE508" s="167"/>
    </row>
    <row r="509" spans="1:31" s="163" customFormat="1" ht="15.75">
      <c r="A509" s="174">
        <v>636</v>
      </c>
      <c r="B509" s="174" t="s">
        <v>508</v>
      </c>
      <c r="C509" s="174">
        <v>2</v>
      </c>
      <c r="D509" s="174">
        <v>8154</v>
      </c>
      <c r="E509" s="164">
        <v>2914.6328597549009</v>
      </c>
      <c r="F509" s="164">
        <v>1416.1244677458917</v>
      </c>
      <c r="G509" s="164">
        <v>269.48896247240617</v>
      </c>
      <c r="H509" s="164">
        <v>227.37321625242441</v>
      </c>
      <c r="I509" s="164">
        <v>801.89029298631579</v>
      </c>
      <c r="J509" s="164">
        <v>200.32860900336487</v>
      </c>
      <c r="K509" s="164">
        <v>90.169853234987613</v>
      </c>
      <c r="L509" s="164">
        <v>-90.844738778513616</v>
      </c>
      <c r="M509" s="164">
        <v>6.2827176845719892</v>
      </c>
      <c r="N509" s="164">
        <v>8.549340898661077</v>
      </c>
      <c r="O509" s="164">
        <v>-90.469955240458646</v>
      </c>
      <c r="P509" s="164">
        <v>-75.740093495249511</v>
      </c>
      <c r="Q509" s="165">
        <v>-9.2887041323582911E-3</v>
      </c>
      <c r="R509" s="165">
        <v>6704.7543520652443</v>
      </c>
      <c r="S509" s="165">
        <v>3191.6405788570028</v>
      </c>
      <c r="T509" s="165">
        <v>341.00960555244814</v>
      </c>
      <c r="U509" s="165">
        <v>2281.936874257105</v>
      </c>
      <c r="V509" s="165">
        <v>668.12298245987131</v>
      </c>
      <c r="W509" s="165">
        <v>184.92694137846456</v>
      </c>
      <c r="X509" s="165">
        <v>-37.117369560351669</v>
      </c>
      <c r="Y509" s="165">
        <v>-4.5520443414706485E-3</v>
      </c>
      <c r="Z509" s="165">
        <v>-38.622723934897842</v>
      </c>
      <c r="AA509" s="165">
        <v>-4.7366597908876434E-3</v>
      </c>
      <c r="AB509" s="167"/>
      <c r="AC509" s="167"/>
      <c r="AD509" s="167"/>
      <c r="AE509" s="167"/>
    </row>
    <row r="510" spans="1:31" s="163" customFormat="1" ht="15.75">
      <c r="A510" s="174">
        <v>638</v>
      </c>
      <c r="B510" s="174" t="s">
        <v>509</v>
      </c>
      <c r="C510" s="174">
        <v>34</v>
      </c>
      <c r="D510" s="174">
        <v>51232</v>
      </c>
      <c r="E510" s="164">
        <v>3153.0246823010598</v>
      </c>
      <c r="F510" s="164">
        <v>1639.0651337054967</v>
      </c>
      <c r="G510" s="164">
        <v>347.45535993129295</v>
      </c>
      <c r="H510" s="164">
        <v>852.61394755119579</v>
      </c>
      <c r="I510" s="164">
        <v>447.12818601959094</v>
      </c>
      <c r="J510" s="164">
        <v>139.9345017936746</v>
      </c>
      <c r="K510" s="164">
        <v>283.34460328302163</v>
      </c>
      <c r="L510" s="164">
        <v>-21.751132104934417</v>
      </c>
      <c r="M510" s="164">
        <v>64.456118831980007</v>
      </c>
      <c r="N510" s="164">
        <v>14.100574530435086</v>
      </c>
      <c r="O510" s="164">
        <v>-90.469955240458646</v>
      </c>
      <c r="P510" s="164">
        <v>522.85265600023502</v>
      </c>
      <c r="Q510" s="165">
        <v>1.0205587445351246E-2</v>
      </c>
      <c r="R510" s="165">
        <v>6688.9908689881331</v>
      </c>
      <c r="S510" s="165">
        <v>4328.7580828388509</v>
      </c>
      <c r="T510" s="165">
        <v>1278.7326085943455</v>
      </c>
      <c r="U510" s="165">
        <v>867.39970583860463</v>
      </c>
      <c r="V510" s="165">
        <v>466.70047354971501</v>
      </c>
      <c r="W510" s="165">
        <v>390.16034665833854</v>
      </c>
      <c r="X510" s="165">
        <v>642.76034849172083</v>
      </c>
      <c r="Y510" s="165">
        <v>1.2546071761627905E-2</v>
      </c>
      <c r="Z510" s="165">
        <v>-119.90769249148583</v>
      </c>
      <c r="AA510" s="165">
        <v>-2.3404843162766597E-3</v>
      </c>
      <c r="AB510" s="167"/>
      <c r="AC510" s="167"/>
      <c r="AD510" s="167"/>
      <c r="AE510" s="167"/>
    </row>
    <row r="511" spans="1:31" s="163" customFormat="1" ht="15.75">
      <c r="A511" s="174">
        <v>678</v>
      </c>
      <c r="B511" s="174" t="s">
        <v>226</v>
      </c>
      <c r="C511" s="174">
        <v>17</v>
      </c>
      <c r="D511" s="174">
        <v>24073</v>
      </c>
      <c r="E511" s="164">
        <v>3256.8909899346918</v>
      </c>
      <c r="F511" s="164">
        <v>1639.2901877622232</v>
      </c>
      <c r="G511" s="164">
        <v>299.0906409670585</v>
      </c>
      <c r="H511" s="164">
        <v>144.62821088531291</v>
      </c>
      <c r="I511" s="164">
        <v>752.41664068619366</v>
      </c>
      <c r="J511" s="164">
        <v>143.39055390017916</v>
      </c>
      <c r="K511" s="164">
        <v>62.732690092436769</v>
      </c>
      <c r="L511" s="164">
        <v>-38.142234038134006</v>
      </c>
      <c r="M511" s="164">
        <v>-7.1202783201096658</v>
      </c>
      <c r="N511" s="164">
        <v>10.309127344631857</v>
      </c>
      <c r="O511" s="164">
        <v>-90.469955240458646</v>
      </c>
      <c r="P511" s="164">
        <v>-340.76540589535733</v>
      </c>
      <c r="Q511" s="165">
        <v>-1.4155502259600272E-2</v>
      </c>
      <c r="R511" s="165">
        <v>7573.8930840908897</v>
      </c>
      <c r="S511" s="165">
        <v>3845.0214925435134</v>
      </c>
      <c r="T511" s="165">
        <v>216.91037299223211</v>
      </c>
      <c r="U511" s="165">
        <v>2476.075272357979</v>
      </c>
      <c r="V511" s="165">
        <v>478.22687435897609</v>
      </c>
      <c r="W511" s="165">
        <v>253.82812860881486</v>
      </c>
      <c r="X511" s="165">
        <v>-303.83094322937444</v>
      </c>
      <c r="Y511" s="165">
        <v>-1.2621233050694739E-2</v>
      </c>
      <c r="Z511" s="165">
        <v>-36.934462665982913</v>
      </c>
      <c r="AA511" s="165">
        <v>-1.5342692089055337E-3</v>
      </c>
      <c r="AB511" s="167"/>
      <c r="AC511" s="167"/>
      <c r="AD511" s="167"/>
      <c r="AE511" s="167"/>
    </row>
    <row r="512" spans="1:31" s="163" customFormat="1" ht="15.75">
      <c r="A512" s="174">
        <v>680</v>
      </c>
      <c r="B512" s="174" t="s">
        <v>510</v>
      </c>
      <c r="C512" s="174">
        <v>2</v>
      </c>
      <c r="D512" s="174">
        <v>24942</v>
      </c>
      <c r="E512" s="164">
        <v>2407.2915004676634</v>
      </c>
      <c r="F512" s="164">
        <v>1629.0786212011867</v>
      </c>
      <c r="G512" s="164">
        <v>315.04883329324031</v>
      </c>
      <c r="H512" s="164">
        <v>238.95727626704081</v>
      </c>
      <c r="I512" s="164">
        <v>330.14466570029799</v>
      </c>
      <c r="J512" s="164">
        <v>135.01487139268863</v>
      </c>
      <c r="K512" s="164">
        <v>31.43078547180404</v>
      </c>
      <c r="L512" s="164">
        <v>-37.983120840349613</v>
      </c>
      <c r="M512" s="164">
        <v>0.98192927592013468</v>
      </c>
      <c r="N512" s="164">
        <v>11.575935233839651</v>
      </c>
      <c r="O512" s="164">
        <v>-90.469955240458646</v>
      </c>
      <c r="P512" s="164">
        <v>156.48834128754675</v>
      </c>
      <c r="Q512" s="165">
        <v>6.2740895392328902E-3</v>
      </c>
      <c r="R512" s="165">
        <v>6125.1457663242727</v>
      </c>
      <c r="S512" s="165">
        <v>4067.593454414241</v>
      </c>
      <c r="T512" s="165">
        <v>358.38313705887987</v>
      </c>
      <c r="U512" s="165">
        <v>1170.4769674899321</v>
      </c>
      <c r="V512" s="165">
        <v>450.29284134750776</v>
      </c>
      <c r="W512" s="165">
        <v>278.04764172881085</v>
      </c>
      <c r="X512" s="165">
        <v>199.64827571509858</v>
      </c>
      <c r="Y512" s="165">
        <v>8.004501472019027E-3</v>
      </c>
      <c r="Z512" s="165">
        <v>-43.159934427551839</v>
      </c>
      <c r="AA512" s="165">
        <v>-1.7304119327861375E-3</v>
      </c>
      <c r="AB512" s="167"/>
      <c r="AC512" s="167"/>
      <c r="AD512" s="167"/>
      <c r="AE512" s="167"/>
    </row>
    <row r="513" spans="1:31" s="163" customFormat="1" ht="15.75">
      <c r="A513" s="174">
        <v>681</v>
      </c>
      <c r="B513" s="174" t="s">
        <v>511</v>
      </c>
      <c r="C513" s="174">
        <v>10</v>
      </c>
      <c r="D513" s="174">
        <v>3308</v>
      </c>
      <c r="E513" s="164">
        <v>2709.8694308208733</v>
      </c>
      <c r="F513" s="164">
        <v>1416.2730894800484</v>
      </c>
      <c r="G513" s="164">
        <v>429.02418379685611</v>
      </c>
      <c r="H513" s="164">
        <v>349.97851091361133</v>
      </c>
      <c r="I513" s="164">
        <v>368.02661137555947</v>
      </c>
      <c r="J513" s="164">
        <v>235.52863285403055</v>
      </c>
      <c r="K513" s="164">
        <v>101.39232389074114</v>
      </c>
      <c r="L513" s="164">
        <v>-29.906287787182588</v>
      </c>
      <c r="M513" s="164">
        <v>90.356738210399044</v>
      </c>
      <c r="N513" s="164">
        <v>8.1500746165105316</v>
      </c>
      <c r="O513" s="164">
        <v>-90.469955240458646</v>
      </c>
      <c r="P513" s="164">
        <v>168.48449128924193</v>
      </c>
      <c r="Q513" s="165">
        <v>5.0932433884293207E-2</v>
      </c>
      <c r="R513" s="165">
        <v>7580.9778657799279</v>
      </c>
      <c r="S513" s="165">
        <v>3042.287545344619</v>
      </c>
      <c r="T513" s="165">
        <v>524.89046830383302</v>
      </c>
      <c r="U513" s="165">
        <v>3008.4020746577844</v>
      </c>
      <c r="V513" s="165">
        <v>785.51981876182128</v>
      </c>
      <c r="W513" s="165">
        <v>489.47463422007257</v>
      </c>
      <c r="X513" s="165">
        <v>269.59667550820291</v>
      </c>
      <c r="Y513" s="165">
        <v>8.1498390419650207E-2</v>
      </c>
      <c r="Z513" s="165">
        <v>-101.11218421896098</v>
      </c>
      <c r="AA513" s="165">
        <v>-3.0565956535357007E-2</v>
      </c>
      <c r="AB513" s="167"/>
      <c r="AC513" s="167"/>
      <c r="AD513" s="167"/>
      <c r="AE513" s="167"/>
    </row>
    <row r="514" spans="1:31" s="163" customFormat="1" ht="15.75">
      <c r="A514" s="174">
        <v>683</v>
      </c>
      <c r="B514" s="174" t="s">
        <v>512</v>
      </c>
      <c r="C514" s="174">
        <v>19</v>
      </c>
      <c r="D514" s="174">
        <v>3618</v>
      </c>
      <c r="E514" s="164">
        <v>3525.851870861195</v>
      </c>
      <c r="F514" s="164">
        <v>945.51948590381426</v>
      </c>
      <c r="G514" s="164">
        <v>297.98811498065231</v>
      </c>
      <c r="H514" s="164">
        <v>181.23640539163654</v>
      </c>
      <c r="I514" s="164">
        <v>2039.4632854659769</v>
      </c>
      <c r="J514" s="164">
        <v>208.75377693555444</v>
      </c>
      <c r="K514" s="164">
        <v>-35.845522175282994</v>
      </c>
      <c r="L514" s="164">
        <v>40.165284687672745</v>
      </c>
      <c r="M514" s="164">
        <v>54.177866224433387</v>
      </c>
      <c r="N514" s="164">
        <v>6.8864864517208577</v>
      </c>
      <c r="O514" s="164">
        <v>-90.469955240458646</v>
      </c>
      <c r="P514" s="164">
        <v>122.02335776452536</v>
      </c>
      <c r="Q514" s="165">
        <v>3.3726743439614529E-2</v>
      </c>
      <c r="R514" s="165">
        <v>8788.5111663902717</v>
      </c>
      <c r="S514" s="165">
        <v>2376.6519624101716</v>
      </c>
      <c r="T514" s="165">
        <v>271.81457927627201</v>
      </c>
      <c r="U514" s="165">
        <v>5227.4663017096727</v>
      </c>
      <c r="V514" s="165">
        <v>696.22205604993053</v>
      </c>
      <c r="W514" s="165">
        <v>392.33126589275844</v>
      </c>
      <c r="X514" s="165">
        <v>175.97499894853445</v>
      </c>
      <c r="Y514" s="165">
        <v>4.8638750400368837E-2</v>
      </c>
      <c r="Z514" s="165">
        <v>-53.951641184009091</v>
      </c>
      <c r="AA514" s="165">
        <v>-1.491200696075431E-2</v>
      </c>
      <c r="AB514" s="167"/>
      <c r="AC514" s="167"/>
      <c r="AD514" s="167"/>
      <c r="AE514" s="167"/>
    </row>
    <row r="515" spans="1:31" s="163" customFormat="1" ht="15.75">
      <c r="A515" s="174">
        <v>684</v>
      </c>
      <c r="B515" s="174" t="s">
        <v>513</v>
      </c>
      <c r="C515" s="174">
        <v>4</v>
      </c>
      <c r="D515" s="174">
        <v>38667</v>
      </c>
      <c r="E515" s="164">
        <v>2644.7827928067632</v>
      </c>
      <c r="F515" s="164">
        <v>1716.1202371531281</v>
      </c>
      <c r="G515" s="164">
        <v>234.99252592650063</v>
      </c>
      <c r="H515" s="164">
        <v>311.65572019209708</v>
      </c>
      <c r="I515" s="164">
        <v>186.53376721785477</v>
      </c>
      <c r="J515" s="164">
        <v>180.09621318997279</v>
      </c>
      <c r="K515" s="164">
        <v>-8.5248729080870316</v>
      </c>
      <c r="L515" s="164">
        <v>-33.659089145783227</v>
      </c>
      <c r="M515" s="164">
        <v>46.563334367807172</v>
      </c>
      <c r="N515" s="164">
        <v>12.051729708930987</v>
      </c>
      <c r="O515" s="164">
        <v>-90.469955240458646</v>
      </c>
      <c r="P515" s="164">
        <v>-89.423182344800892</v>
      </c>
      <c r="Q515" s="165">
        <v>-2.3126485722916412E-3</v>
      </c>
      <c r="R515" s="165">
        <v>6753.481854035741</v>
      </c>
      <c r="S515" s="165">
        <v>4223.4384684614788</v>
      </c>
      <c r="T515" s="165">
        <v>467.41474639160776</v>
      </c>
      <c r="U515" s="165">
        <v>1160.0612077513485</v>
      </c>
      <c r="V515" s="165">
        <v>600.64520831466643</v>
      </c>
      <c r="W515" s="165">
        <v>247.89677114852455</v>
      </c>
      <c r="X515" s="165">
        <v>-54.025451968115895</v>
      </c>
      <c r="Y515" s="165">
        <v>-1.3971979198829983E-3</v>
      </c>
      <c r="Z515" s="165">
        <v>-35.397730376685004</v>
      </c>
      <c r="AA515" s="165">
        <v>-9.1545065240864311E-4</v>
      </c>
      <c r="AB515" s="167"/>
      <c r="AC515" s="167"/>
      <c r="AD515" s="167"/>
      <c r="AE515" s="167"/>
    </row>
    <row r="516" spans="1:31" s="163" customFormat="1" ht="15.75">
      <c r="A516" s="174">
        <v>686</v>
      </c>
      <c r="B516" s="174" t="s">
        <v>514</v>
      </c>
      <c r="C516" s="174">
        <v>11</v>
      </c>
      <c r="D516" s="174">
        <v>2964</v>
      </c>
      <c r="E516" s="164">
        <v>2867.1855390862984</v>
      </c>
      <c r="F516" s="164">
        <v>1518.8380735492576</v>
      </c>
      <c r="G516" s="164">
        <v>429.76079622132255</v>
      </c>
      <c r="H516" s="164">
        <v>245.06744517962329</v>
      </c>
      <c r="I516" s="164">
        <v>653.43680452132185</v>
      </c>
      <c r="J516" s="164">
        <v>221.24954028552941</v>
      </c>
      <c r="K516" s="164">
        <v>-61.176976773850726</v>
      </c>
      <c r="L516" s="164">
        <v>127.22874493927125</v>
      </c>
      <c r="M516" s="164">
        <v>133.66858974358973</v>
      </c>
      <c r="N516" s="164">
        <v>8.1727379362101775</v>
      </c>
      <c r="O516" s="164">
        <v>-90.469955240458631</v>
      </c>
      <c r="P516" s="164">
        <v>318.59026127551743</v>
      </c>
      <c r="Q516" s="165">
        <v>0.1074865928729816</v>
      </c>
      <c r="R516" s="165">
        <v>8420.4195546558694</v>
      </c>
      <c r="S516" s="165">
        <v>3202.2928171390013</v>
      </c>
      <c r="T516" s="165">
        <v>367.5470409042008</v>
      </c>
      <c r="U516" s="165">
        <v>3649.5015964523627</v>
      </c>
      <c r="V516" s="165">
        <v>737.89711543876604</v>
      </c>
      <c r="W516" s="165">
        <v>690.65813090418351</v>
      </c>
      <c r="X516" s="165">
        <v>227.47714618264413</v>
      </c>
      <c r="Y516" s="165">
        <v>7.6746675500217312E-2</v>
      </c>
      <c r="Z516" s="165">
        <v>91.113115092873315</v>
      </c>
      <c r="AA516" s="165">
        <v>3.0739917372764276E-2</v>
      </c>
      <c r="AB516" s="167"/>
      <c r="AC516" s="167"/>
      <c r="AD516" s="167"/>
      <c r="AE516" s="167"/>
    </row>
    <row r="517" spans="1:31" s="163" customFormat="1" ht="15.75">
      <c r="A517" s="174">
        <v>687</v>
      </c>
      <c r="B517" s="174" t="s">
        <v>515</v>
      </c>
      <c r="C517" s="174">
        <v>11</v>
      </c>
      <c r="D517" s="174">
        <v>1477</v>
      </c>
      <c r="E517" s="164">
        <v>3064.2521642260594</v>
      </c>
      <c r="F517" s="164">
        <v>1210.8717806364252</v>
      </c>
      <c r="G517" s="164">
        <v>316.98781313473256</v>
      </c>
      <c r="H517" s="164">
        <v>879.17245689033007</v>
      </c>
      <c r="I517" s="164">
        <v>675.41194109930393</v>
      </c>
      <c r="J517" s="164">
        <v>254.88532610780848</v>
      </c>
      <c r="K517" s="164">
        <v>54.807301417069333</v>
      </c>
      <c r="L517" s="164">
        <v>107.90859851049424</v>
      </c>
      <c r="M517" s="164">
        <v>255.25454976303317</v>
      </c>
      <c r="N517" s="164">
        <v>8.2893736906972606</v>
      </c>
      <c r="O517" s="164">
        <v>-90.469955240458646</v>
      </c>
      <c r="P517" s="164">
        <v>608.86702178337669</v>
      </c>
      <c r="Q517" s="165">
        <v>0.41223224223654481</v>
      </c>
      <c r="R517" s="165">
        <v>9664.0387000677056</v>
      </c>
      <c r="S517" s="165">
        <v>2603.1871360866621</v>
      </c>
      <c r="T517" s="165">
        <v>1318.5645067531184</v>
      </c>
      <c r="U517" s="165">
        <v>4746.0641641215498</v>
      </c>
      <c r="V517" s="165">
        <v>850.07700653252925</v>
      </c>
      <c r="W517" s="165">
        <v>680.15096140825995</v>
      </c>
      <c r="X517" s="165">
        <v>534.00507483441447</v>
      </c>
      <c r="Y517" s="165">
        <v>0.36154710550738961</v>
      </c>
      <c r="Z517" s="165">
        <v>74.861946948962228</v>
      </c>
      <c r="AA517" s="165">
        <v>5.06851367291552E-2</v>
      </c>
      <c r="AB517" s="167"/>
      <c r="AC517" s="167"/>
      <c r="AD517" s="167"/>
      <c r="AE517" s="167"/>
    </row>
    <row r="518" spans="1:31" s="163" customFormat="1" ht="15.75">
      <c r="A518" s="174">
        <v>689</v>
      </c>
      <c r="B518" s="174" t="s">
        <v>516</v>
      </c>
      <c r="C518" s="174">
        <v>9</v>
      </c>
      <c r="D518" s="174">
        <v>3093</v>
      </c>
      <c r="E518" s="164">
        <v>2882.2132612173946</v>
      </c>
      <c r="F518" s="164">
        <v>1457.2962366634335</v>
      </c>
      <c r="G518" s="164">
        <v>279.73747171031363</v>
      </c>
      <c r="H518" s="164">
        <v>671.98983030189618</v>
      </c>
      <c r="I518" s="164">
        <v>-48.87071922906599</v>
      </c>
      <c r="J518" s="164">
        <v>192.26941067818146</v>
      </c>
      <c r="K518" s="164">
        <v>459.05477641698917</v>
      </c>
      <c r="L518" s="164">
        <v>-150.55771096023278</v>
      </c>
      <c r="M518" s="164">
        <v>24.777778855480115</v>
      </c>
      <c r="N518" s="164">
        <v>10.642658815172737</v>
      </c>
      <c r="O518" s="164">
        <v>-90.469955240458646</v>
      </c>
      <c r="P518" s="164">
        <v>-76.343483205684763</v>
      </c>
      <c r="Q518" s="165">
        <v>-2.4682665116613243E-2</v>
      </c>
      <c r="R518" s="165">
        <v>8137.3587714193354</v>
      </c>
      <c r="S518" s="165">
        <v>3473.1638376980277</v>
      </c>
      <c r="T518" s="165">
        <v>1007.8363262984486</v>
      </c>
      <c r="U518" s="165">
        <v>3098.1082435902836</v>
      </c>
      <c r="V518" s="165">
        <v>641.24446696452981</v>
      </c>
      <c r="W518" s="165">
        <v>153.95753960556092</v>
      </c>
      <c r="X518" s="165">
        <v>236.95164273751644</v>
      </c>
      <c r="Y518" s="165">
        <v>7.6609001855000469E-2</v>
      </c>
      <c r="Z518" s="165">
        <v>-313.29512594320119</v>
      </c>
      <c r="AA518" s="165">
        <v>-0.10129166697161371</v>
      </c>
      <c r="AB518" s="167"/>
      <c r="AC518" s="167"/>
      <c r="AD518" s="167"/>
      <c r="AE518" s="167"/>
    </row>
    <row r="519" spans="1:31" s="163" customFormat="1" ht="15.75">
      <c r="A519" s="174">
        <v>691</v>
      </c>
      <c r="B519" s="174" t="s">
        <v>517</v>
      </c>
      <c r="C519" s="174">
        <v>17</v>
      </c>
      <c r="D519" s="174">
        <v>2636</v>
      </c>
      <c r="E519" s="164">
        <v>3081.7638779545546</v>
      </c>
      <c r="F519" s="164">
        <v>1441.9810394537178</v>
      </c>
      <c r="G519" s="164">
        <v>295.83080424886191</v>
      </c>
      <c r="H519" s="164">
        <v>160.60797243688617</v>
      </c>
      <c r="I519" s="164">
        <v>1348.8791984412401</v>
      </c>
      <c r="J519" s="164">
        <v>216.53089769543118</v>
      </c>
      <c r="K519" s="164">
        <v>204.83874551345005</v>
      </c>
      <c r="L519" s="164">
        <v>5.1513657056145679</v>
      </c>
      <c r="M519" s="164">
        <v>-263.76552731411232</v>
      </c>
      <c r="N519" s="164">
        <v>7.5557897766122153</v>
      </c>
      <c r="O519" s="164">
        <v>-90.469955240458646</v>
      </c>
      <c r="P519" s="164">
        <v>245.37645276268867</v>
      </c>
      <c r="Q519" s="165">
        <v>9.3086666450185387E-2</v>
      </c>
      <c r="R519" s="165">
        <v>7903.4487822458268</v>
      </c>
      <c r="S519" s="165">
        <v>3031.319495447648</v>
      </c>
      <c r="T519" s="165">
        <v>240.87648594669082</v>
      </c>
      <c r="U519" s="165">
        <v>4133.9588831945675</v>
      </c>
      <c r="V519" s="165">
        <v>722.15980474638434</v>
      </c>
      <c r="W519" s="165">
        <v>37.216642640364171</v>
      </c>
      <c r="X519" s="165">
        <v>262.08252972982859</v>
      </c>
      <c r="Y519" s="165">
        <v>9.9424328425579897E-2</v>
      </c>
      <c r="Z519" s="165">
        <v>-16.7060769671399</v>
      </c>
      <c r="AA519" s="165">
        <v>-6.3376619753944992E-3</v>
      </c>
      <c r="AB519" s="167"/>
      <c r="AC519" s="167"/>
      <c r="AD519" s="167"/>
      <c r="AE519" s="167"/>
    </row>
    <row r="520" spans="1:31" s="163" customFormat="1" ht="15.75">
      <c r="A520" s="174">
        <v>694</v>
      </c>
      <c r="B520" s="174" t="s">
        <v>518</v>
      </c>
      <c r="C520" s="174">
        <v>5</v>
      </c>
      <c r="D520" s="174">
        <v>28349</v>
      </c>
      <c r="E520" s="164">
        <v>2454.5602017134861</v>
      </c>
      <c r="F520" s="164">
        <v>1638.3315199830681</v>
      </c>
      <c r="G520" s="164">
        <v>352.06818582666057</v>
      </c>
      <c r="H520" s="164">
        <v>346.91787659975682</v>
      </c>
      <c r="I520" s="164">
        <v>303.30425742517951</v>
      </c>
      <c r="J520" s="164">
        <v>148.17628782576142</v>
      </c>
      <c r="K520" s="164">
        <v>-52.111719439471031</v>
      </c>
      <c r="L520" s="164">
        <v>-16.983738403471023</v>
      </c>
      <c r="M520" s="164">
        <v>28.351298105753287</v>
      </c>
      <c r="N520" s="164">
        <v>11.569206660384999</v>
      </c>
      <c r="O520" s="164">
        <v>-90.46995524045866</v>
      </c>
      <c r="P520" s="164">
        <v>214.59301762967749</v>
      </c>
      <c r="Q520" s="165">
        <v>7.5696856195871989E-3</v>
      </c>
      <c r="R520" s="165">
        <v>6419.0083604359943</v>
      </c>
      <c r="S520" s="165">
        <v>4021.4030812374335</v>
      </c>
      <c r="T520" s="165">
        <v>520.300192820598</v>
      </c>
      <c r="U520" s="165">
        <v>1250.713359439517</v>
      </c>
      <c r="V520" s="165">
        <v>494.1879437215938</v>
      </c>
      <c r="W520" s="165">
        <v>363.43574552894279</v>
      </c>
      <c r="X520" s="165">
        <v>231.0319623120912</v>
      </c>
      <c r="Y520" s="165">
        <v>8.1495630291047727E-3</v>
      </c>
      <c r="Z520" s="165">
        <v>-16.438944682413727</v>
      </c>
      <c r="AA520" s="165">
        <v>-5.7987740951757471E-4</v>
      </c>
      <c r="AB520" s="167"/>
      <c r="AC520" s="167"/>
      <c r="AD520" s="167"/>
      <c r="AE520" s="167"/>
    </row>
    <row r="521" spans="1:31" s="163" customFormat="1" ht="15.75">
      <c r="A521" s="174">
        <v>697</v>
      </c>
      <c r="B521" s="174" t="s">
        <v>519</v>
      </c>
      <c r="C521" s="174">
        <v>18</v>
      </c>
      <c r="D521" s="174">
        <v>1174</v>
      </c>
      <c r="E521" s="164">
        <v>2987.6240873418319</v>
      </c>
      <c r="F521" s="164">
        <v>1496.0358603066441</v>
      </c>
      <c r="G521" s="164">
        <v>725.21294718909712</v>
      </c>
      <c r="H521" s="164">
        <v>367.71984964803141</v>
      </c>
      <c r="I521" s="164">
        <v>616.75699215145778</v>
      </c>
      <c r="J521" s="164">
        <v>248.23930381351238</v>
      </c>
      <c r="K521" s="164">
        <v>-110.53707089285656</v>
      </c>
      <c r="L521" s="164">
        <v>-219.36201022146508</v>
      </c>
      <c r="M521" s="164">
        <v>-2.1920357751277684</v>
      </c>
      <c r="N521" s="164">
        <v>8.84501386266788</v>
      </c>
      <c r="O521" s="164">
        <v>-90.469955240458646</v>
      </c>
      <c r="P521" s="164">
        <v>52.624807499670005</v>
      </c>
      <c r="Q521" s="165">
        <v>4.4825219335323685E-2</v>
      </c>
      <c r="R521" s="165">
        <v>9738.9090821940918</v>
      </c>
      <c r="S521" s="165">
        <v>3266.7446678023853</v>
      </c>
      <c r="T521" s="165">
        <v>551.49855796150155</v>
      </c>
      <c r="U521" s="165">
        <v>4573.2093971125305</v>
      </c>
      <c r="V521" s="165">
        <v>827.91162406993089</v>
      </c>
      <c r="W521" s="165">
        <v>503.65890119250429</v>
      </c>
      <c r="X521" s="165">
        <v>-15.885934055238657</v>
      </c>
      <c r="Y521" s="165">
        <v>-1.3531460012980117E-2</v>
      </c>
      <c r="Z521" s="165">
        <v>68.510741554908662</v>
      </c>
      <c r="AA521" s="165">
        <v>5.8356679348303804E-2</v>
      </c>
      <c r="AB521" s="167"/>
      <c r="AC521" s="167"/>
      <c r="AD521" s="167"/>
      <c r="AE521" s="167"/>
    </row>
    <row r="522" spans="1:31" s="163" customFormat="1" ht="15.75">
      <c r="A522" s="174">
        <v>698</v>
      </c>
      <c r="B522" s="174" t="s">
        <v>520</v>
      </c>
      <c r="C522" s="174">
        <v>19</v>
      </c>
      <c r="D522" s="174">
        <v>64535</v>
      </c>
      <c r="E522" s="164">
        <v>2826.1751115031489</v>
      </c>
      <c r="F522" s="164">
        <v>1691.9597571860231</v>
      </c>
      <c r="G522" s="164">
        <v>525.9094289920198</v>
      </c>
      <c r="H522" s="164">
        <v>187.65821073782524</v>
      </c>
      <c r="I522" s="164">
        <v>589.79250709554799</v>
      </c>
      <c r="J522" s="164">
        <v>147.56602492079332</v>
      </c>
      <c r="K522" s="164">
        <v>-281.70081530423289</v>
      </c>
      <c r="L522" s="164">
        <v>-53.308840164251954</v>
      </c>
      <c r="M522" s="164">
        <v>301.21650375765091</v>
      </c>
      <c r="N522" s="164">
        <v>10.170233539990798</v>
      </c>
      <c r="O522" s="164">
        <v>-90.469955240458646</v>
      </c>
      <c r="P522" s="164">
        <v>202.61794401775899</v>
      </c>
      <c r="Q522" s="165">
        <v>3.1396597817890909E-3</v>
      </c>
      <c r="R522" s="165">
        <v>6858.3525905322695</v>
      </c>
      <c r="S522" s="165">
        <v>3845.4941264430154</v>
      </c>
      <c r="T522" s="165">
        <v>281.44586894236545</v>
      </c>
      <c r="U522" s="165">
        <v>1480.9644741751385</v>
      </c>
      <c r="V522" s="165">
        <v>492.15263446556509</v>
      </c>
      <c r="W522" s="165">
        <v>773.81709258541878</v>
      </c>
      <c r="X522" s="165">
        <v>15.521606079233674</v>
      </c>
      <c r="Y522" s="165">
        <v>2.4051454372408265E-4</v>
      </c>
      <c r="Z522" s="165">
        <v>187.09633793852529</v>
      </c>
      <c r="AA522" s="165">
        <v>2.8991452380650079E-3</v>
      </c>
      <c r="AB522" s="167"/>
      <c r="AC522" s="167"/>
      <c r="AD522" s="167"/>
      <c r="AE522" s="167"/>
    </row>
    <row r="523" spans="1:31" s="163" customFormat="1" ht="15.75">
      <c r="A523" s="174">
        <v>700</v>
      </c>
      <c r="B523" s="174" t="s">
        <v>521</v>
      </c>
      <c r="C523" s="174">
        <v>9</v>
      </c>
      <c r="D523" s="174">
        <v>4842</v>
      </c>
      <c r="E523" s="164">
        <v>2490.1397889661002</v>
      </c>
      <c r="F523" s="164">
        <v>1524.5379677819083</v>
      </c>
      <c r="G523" s="164">
        <v>386.99029326724497</v>
      </c>
      <c r="H523" s="164">
        <v>306.64755378960444</v>
      </c>
      <c r="I523" s="164">
        <v>104.26890408111346</v>
      </c>
      <c r="J523" s="164">
        <v>171.76864484337136</v>
      </c>
      <c r="K523" s="164">
        <v>65.587637640775924</v>
      </c>
      <c r="L523" s="164">
        <v>-206.72304832713755</v>
      </c>
      <c r="M523" s="164">
        <v>-40.896352746798847</v>
      </c>
      <c r="N523" s="164">
        <v>10.809841365160919</v>
      </c>
      <c r="O523" s="164">
        <v>-90.469955240458646</v>
      </c>
      <c r="P523" s="164">
        <v>-257.61830251131636</v>
      </c>
      <c r="Q523" s="165">
        <v>-5.3204936495521757E-2</v>
      </c>
      <c r="R523" s="165">
        <v>7260.7329553903346</v>
      </c>
      <c r="S523" s="165">
        <v>3759.9384345311851</v>
      </c>
      <c r="T523" s="165">
        <v>459.90360291743957</v>
      </c>
      <c r="U523" s="165">
        <v>2181.717649751422</v>
      </c>
      <c r="V523" s="165">
        <v>572.87164253167657</v>
      </c>
      <c r="W523" s="165">
        <v>139.37089219330855</v>
      </c>
      <c r="X523" s="165">
        <v>-146.93073346530144</v>
      </c>
      <c r="Y523" s="165">
        <v>-3.034505028197056E-2</v>
      </c>
      <c r="Z523" s="165">
        <v>-110.68756904601489</v>
      </c>
      <c r="AA523" s="165">
        <v>-2.2859886213551193E-2</v>
      </c>
      <c r="AB523" s="167"/>
      <c r="AC523" s="167"/>
      <c r="AD523" s="167"/>
      <c r="AE523" s="167"/>
    </row>
    <row r="524" spans="1:31" s="163" customFormat="1" ht="15.75">
      <c r="A524" s="174">
        <v>702</v>
      </c>
      <c r="B524" s="174" t="s">
        <v>522</v>
      </c>
      <c r="C524" s="174">
        <v>6</v>
      </c>
      <c r="D524" s="174">
        <v>4114</v>
      </c>
      <c r="E524" s="164">
        <v>2922.3742193295884</v>
      </c>
      <c r="F524" s="164">
        <v>1491.4262007778318</v>
      </c>
      <c r="G524" s="164">
        <v>480.64414195430237</v>
      </c>
      <c r="H524" s="164">
        <v>357.49269719678307</v>
      </c>
      <c r="I524" s="164">
        <v>280.53167221433529</v>
      </c>
      <c r="J524" s="164">
        <v>217.94875529103399</v>
      </c>
      <c r="K524" s="164">
        <v>153.37302219931669</v>
      </c>
      <c r="L524" s="164">
        <v>-192.60209042294605</v>
      </c>
      <c r="M524" s="164">
        <v>1.1545405930967427</v>
      </c>
      <c r="N524" s="164">
        <v>8.6987871998286845</v>
      </c>
      <c r="O524" s="164">
        <v>-90.469955240458646</v>
      </c>
      <c r="P524" s="164">
        <v>-214.17644756646465</v>
      </c>
      <c r="Q524" s="165">
        <v>-5.2060390755095928E-2</v>
      </c>
      <c r="R524" s="165">
        <v>8046.4578172095289</v>
      </c>
      <c r="S524" s="165">
        <v>3234.9345405930967</v>
      </c>
      <c r="T524" s="165">
        <v>536.16008810648941</v>
      </c>
      <c r="U524" s="165">
        <v>3099.4545554591732</v>
      </c>
      <c r="V524" s="165">
        <v>726.88855143009755</v>
      </c>
      <c r="W524" s="165">
        <v>289.1965921244531</v>
      </c>
      <c r="X524" s="165">
        <v>-159.82348949621817</v>
      </c>
      <c r="Y524" s="165">
        <v>-3.8848684855668003E-2</v>
      </c>
      <c r="Z524" s="165">
        <v>-54.352958070246459</v>
      </c>
      <c r="AA524" s="165">
        <v>-1.3211705899427918E-2</v>
      </c>
      <c r="AB524" s="167"/>
      <c r="AC524" s="167"/>
      <c r="AD524" s="167"/>
      <c r="AE524" s="167"/>
    </row>
    <row r="525" spans="1:31" s="163" customFormat="1" ht="15.75">
      <c r="A525" s="174">
        <v>704</v>
      </c>
      <c r="B525" s="174" t="s">
        <v>523</v>
      </c>
      <c r="C525" s="174">
        <v>2</v>
      </c>
      <c r="D525" s="174">
        <v>6428</v>
      </c>
      <c r="E525" s="164">
        <v>2582.9091531513918</v>
      </c>
      <c r="F525" s="164">
        <v>1514.6517890479151</v>
      </c>
      <c r="G525" s="164">
        <v>195.58945239576852</v>
      </c>
      <c r="H525" s="164">
        <v>158.37177771617246</v>
      </c>
      <c r="I525" s="164">
        <v>670.79372696062637</v>
      </c>
      <c r="J525" s="164">
        <v>133.80532302094863</v>
      </c>
      <c r="K525" s="164">
        <v>142.86509616691151</v>
      </c>
      <c r="L525" s="164">
        <v>-151.12492221530803</v>
      </c>
      <c r="M525" s="164">
        <v>8.6188487865588055</v>
      </c>
      <c r="N525" s="164">
        <v>11.392310227407256</v>
      </c>
      <c r="O525" s="164">
        <v>-90.469955240458646</v>
      </c>
      <c r="P525" s="164">
        <v>11.584293715149864</v>
      </c>
      <c r="Q525" s="165">
        <v>1.8021614367065748E-3</v>
      </c>
      <c r="R525" s="165">
        <v>5552.8840339141261</v>
      </c>
      <c r="S525" s="165">
        <v>3952.8658556316113</v>
      </c>
      <c r="T525" s="165">
        <v>237.52268776316836</v>
      </c>
      <c r="U525" s="165">
        <v>917.3731443395136</v>
      </c>
      <c r="V525" s="165">
        <v>446.25883407527209</v>
      </c>
      <c r="W525" s="165">
        <v>53.083378967019293</v>
      </c>
      <c r="X525" s="165">
        <v>54.219866862459142</v>
      </c>
      <c r="Y525" s="165">
        <v>8.4349512853856782E-3</v>
      </c>
      <c r="Z525" s="165">
        <v>-42.63557314730928</v>
      </c>
      <c r="AA525" s="165">
        <v>-6.6327898486791036E-3</v>
      </c>
      <c r="AB525" s="167"/>
      <c r="AC525" s="167"/>
      <c r="AD525" s="167"/>
      <c r="AE525" s="167"/>
    </row>
    <row r="526" spans="1:31" s="163" customFormat="1" ht="15.75">
      <c r="A526" s="174">
        <v>707</v>
      </c>
      <c r="B526" s="174" t="s">
        <v>524</v>
      </c>
      <c r="C526" s="174">
        <v>12</v>
      </c>
      <c r="D526" s="174">
        <v>1960</v>
      </c>
      <c r="E526" s="164">
        <v>1425.498375065886</v>
      </c>
      <c r="F526" s="164">
        <v>1172.1439285714287</v>
      </c>
      <c r="G526" s="164">
        <v>338.97142857142859</v>
      </c>
      <c r="H526" s="164">
        <v>241.41526995694525</v>
      </c>
      <c r="I526" s="164">
        <v>598.88675453566577</v>
      </c>
      <c r="J526" s="164">
        <v>263.38099275982347</v>
      </c>
      <c r="K526" s="164">
        <v>-108.65604488981072</v>
      </c>
      <c r="L526" s="164">
        <v>-271.35561224489794</v>
      </c>
      <c r="M526" s="164">
        <v>47.540204081632652</v>
      </c>
      <c r="N526" s="164">
        <v>6.9692950747865012</v>
      </c>
      <c r="O526" s="164">
        <v>-90.469955240458646</v>
      </c>
      <c r="P526" s="164">
        <v>773.32788611065735</v>
      </c>
      <c r="Q526" s="165">
        <v>0.39455504393400886</v>
      </c>
      <c r="R526" s="165">
        <v>7629.4817061000085</v>
      </c>
      <c r="S526" s="165">
        <v>2591.4985306122448</v>
      </c>
      <c r="T526" s="165">
        <v>362.06958470851936</v>
      </c>
      <c r="U526" s="165">
        <v>4464.9854935518451</v>
      </c>
      <c r="V526" s="165">
        <v>878.41120288006027</v>
      </c>
      <c r="W526" s="165">
        <v>115.15602040816326</v>
      </c>
      <c r="X526" s="165">
        <v>782.6391260608242</v>
      </c>
      <c r="Y526" s="165">
        <v>0.39930567656164501</v>
      </c>
      <c r="Z526" s="165">
        <v>-9.3112399501669003</v>
      </c>
      <c r="AA526" s="165">
        <v>-4.7506326276361734E-3</v>
      </c>
      <c r="AB526" s="167"/>
      <c r="AC526" s="167"/>
      <c r="AD526" s="167"/>
      <c r="AE526" s="167"/>
    </row>
    <row r="527" spans="1:31" s="163" customFormat="1" ht="15.75">
      <c r="A527" s="174">
        <v>710</v>
      </c>
      <c r="B527" s="174" t="s">
        <v>227</v>
      </c>
      <c r="C527" s="174">
        <v>33</v>
      </c>
      <c r="D527" s="174">
        <v>27306</v>
      </c>
      <c r="E527" s="164">
        <v>2903.0759954157634</v>
      </c>
      <c r="F527" s="164">
        <v>1814.6535226690105</v>
      </c>
      <c r="G527" s="164">
        <v>432.95400278327105</v>
      </c>
      <c r="H527" s="164">
        <v>134.91287764865302</v>
      </c>
      <c r="I527" s="164">
        <v>643.6653076151099</v>
      </c>
      <c r="J527" s="164">
        <v>176.26127899746899</v>
      </c>
      <c r="K527" s="164">
        <v>-86.286570867519785</v>
      </c>
      <c r="L527" s="164">
        <v>-27.155680070314215</v>
      </c>
      <c r="M527" s="164">
        <v>44.227743353109204</v>
      </c>
      <c r="N527" s="164">
        <v>10.21364514874168</v>
      </c>
      <c r="O527" s="164">
        <v>-90.469955240458646</v>
      </c>
      <c r="P527" s="164">
        <v>149.9001766213083</v>
      </c>
      <c r="Q527" s="165">
        <v>5.489642445664261E-3</v>
      </c>
      <c r="R527" s="165">
        <v>7159.3991730755142</v>
      </c>
      <c r="S527" s="165">
        <v>4004.1415956200103</v>
      </c>
      <c r="T527" s="165">
        <v>202.33951891606011</v>
      </c>
      <c r="U527" s="165">
        <v>2063.7177534946159</v>
      </c>
      <c r="V527" s="165">
        <v>587.85518454831572</v>
      </c>
      <c r="W527" s="165">
        <v>450.02606606606605</v>
      </c>
      <c r="X527" s="165">
        <v>148.68094556955316</v>
      </c>
      <c r="Y527" s="165">
        <v>5.4449917809109042E-3</v>
      </c>
      <c r="Z527" s="165">
        <v>1.2192310517551366</v>
      </c>
      <c r="AA527" s="165">
        <v>4.4650664753355912E-5</v>
      </c>
      <c r="AB527" s="167"/>
      <c r="AC527" s="167"/>
      <c r="AD527" s="167"/>
      <c r="AE527" s="167"/>
    </row>
    <row r="528" spans="1:31" s="163" customFormat="1" ht="15.75">
      <c r="A528" s="174">
        <v>729</v>
      </c>
      <c r="B528" s="174" t="s">
        <v>525</v>
      </c>
      <c r="C528" s="174">
        <v>13</v>
      </c>
      <c r="D528" s="174">
        <v>8975</v>
      </c>
      <c r="E528" s="164">
        <v>2615.1968134398721</v>
      </c>
      <c r="F528" s="164">
        <v>1413.6315242339833</v>
      </c>
      <c r="G528" s="164">
        <v>304.83565459610026</v>
      </c>
      <c r="H528" s="164">
        <v>220.31874892123597</v>
      </c>
      <c r="I528" s="164">
        <v>711.20917963890042</v>
      </c>
      <c r="J528" s="164">
        <v>210.67841230911787</v>
      </c>
      <c r="K528" s="164">
        <v>-56.589783193814085</v>
      </c>
      <c r="L528" s="164">
        <v>26.86384401114206</v>
      </c>
      <c r="M528" s="164">
        <v>-1.5041649025069637</v>
      </c>
      <c r="N528" s="164">
        <v>7.9098645562388983</v>
      </c>
      <c r="O528" s="164">
        <v>-90.469955240458646</v>
      </c>
      <c r="P528" s="164">
        <v>131.68651149006732</v>
      </c>
      <c r="Q528" s="165">
        <v>1.4672591809478252E-2</v>
      </c>
      <c r="R528" s="165">
        <v>7611.3962406685241</v>
      </c>
      <c r="S528" s="165">
        <v>3051.3678763231201</v>
      </c>
      <c r="T528" s="165">
        <v>330.42946264185781</v>
      </c>
      <c r="U528" s="165">
        <v>3308.393346473867</v>
      </c>
      <c r="V528" s="165">
        <v>702.640975106626</v>
      </c>
      <c r="W528" s="165">
        <v>330.19533370473539</v>
      </c>
      <c r="X528" s="165">
        <v>111.63075358168162</v>
      </c>
      <c r="Y528" s="165">
        <v>1.2437966972889316E-2</v>
      </c>
      <c r="Z528" s="165">
        <v>20.055757908385694</v>
      </c>
      <c r="AA528" s="165">
        <v>2.234624836588935E-3</v>
      </c>
      <c r="AB528" s="167"/>
      <c r="AC528" s="167"/>
      <c r="AD528" s="167"/>
      <c r="AE528" s="167"/>
    </row>
    <row r="529" spans="1:31" s="163" customFormat="1" ht="15.75">
      <c r="A529" s="174">
        <v>732</v>
      </c>
      <c r="B529" s="174" t="s">
        <v>526</v>
      </c>
      <c r="C529" s="174">
        <v>19</v>
      </c>
      <c r="D529" s="174">
        <v>3336</v>
      </c>
      <c r="E529" s="164">
        <v>2513.2255831118682</v>
      </c>
      <c r="F529" s="164">
        <v>1198.4861990407674</v>
      </c>
      <c r="G529" s="164">
        <v>414.02547961630694</v>
      </c>
      <c r="H529" s="164">
        <v>309.4768795198417</v>
      </c>
      <c r="I529" s="164">
        <v>1148.5581795183541</v>
      </c>
      <c r="J529" s="164">
        <v>223.70030666848473</v>
      </c>
      <c r="K529" s="164">
        <v>-213.10836690080754</v>
      </c>
      <c r="L529" s="164">
        <v>52.345923261390887</v>
      </c>
      <c r="M529" s="164">
        <v>192.23597422062349</v>
      </c>
      <c r="N529" s="164">
        <v>8.5226876058956442</v>
      </c>
      <c r="O529" s="164">
        <v>-90.469955240458646</v>
      </c>
      <c r="P529" s="164">
        <v>730.54772419852986</v>
      </c>
      <c r="Q529" s="165">
        <v>0.21898912595879191</v>
      </c>
      <c r="R529" s="165">
        <v>9639.2560521582745</v>
      </c>
      <c r="S529" s="165">
        <v>2927.0790197841725</v>
      </c>
      <c r="T529" s="165">
        <v>464.14696661326059</v>
      </c>
      <c r="U529" s="165">
        <v>5721.6811143424347</v>
      </c>
      <c r="V529" s="165">
        <v>746.07075251056835</v>
      </c>
      <c r="W529" s="165">
        <v>658.60737709832131</v>
      </c>
      <c r="X529" s="165">
        <v>878.32917819048305</v>
      </c>
      <c r="Y529" s="165">
        <v>0.2632881229587779</v>
      </c>
      <c r="Z529" s="165">
        <v>-147.78145399195313</v>
      </c>
      <c r="AA529" s="165">
        <v>-4.4298996999985948E-2</v>
      </c>
      <c r="AB529" s="167"/>
      <c r="AC529" s="167"/>
      <c r="AD529" s="167"/>
      <c r="AE529" s="167"/>
    </row>
    <row r="530" spans="1:31" s="163" customFormat="1" ht="15.75">
      <c r="A530" s="174">
        <v>734</v>
      </c>
      <c r="B530" s="174" t="s">
        <v>527</v>
      </c>
      <c r="C530" s="174">
        <v>2</v>
      </c>
      <c r="D530" s="174">
        <v>50933</v>
      </c>
      <c r="E530" s="164">
        <v>2504.3658935175417</v>
      </c>
      <c r="F530" s="164">
        <v>1506.9029823493609</v>
      </c>
      <c r="G530" s="164">
        <v>297.82669389197571</v>
      </c>
      <c r="H530" s="164">
        <v>227.07796086636191</v>
      </c>
      <c r="I530" s="164">
        <v>477.65576495343777</v>
      </c>
      <c r="J530" s="164">
        <v>177.84308338847828</v>
      </c>
      <c r="K530" s="164">
        <v>-29.359959970358844</v>
      </c>
      <c r="L530" s="164">
        <v>-47.037107572693536</v>
      </c>
      <c r="M530" s="164">
        <v>37.704079476959926</v>
      </c>
      <c r="N530" s="164">
        <v>9.8570623150420591</v>
      </c>
      <c r="O530" s="164">
        <v>-90.469955240458646</v>
      </c>
      <c r="P530" s="164">
        <v>63.634710940563998</v>
      </c>
      <c r="Q530" s="165">
        <v>1.2493807735763454E-3</v>
      </c>
      <c r="R530" s="165">
        <v>6754.462931896609</v>
      </c>
      <c r="S530" s="165">
        <v>3571.5345673728234</v>
      </c>
      <c r="T530" s="165">
        <v>340.56678768498818</v>
      </c>
      <c r="U530" s="165">
        <v>2038.7589242742752</v>
      </c>
      <c r="V530" s="165">
        <v>593.13071594968198</v>
      </c>
      <c r="W530" s="165">
        <v>288.49366579624211</v>
      </c>
      <c r="X530" s="165">
        <v>78.021729181401142</v>
      </c>
      <c r="Y530" s="165">
        <v>1.5318502578171547E-3</v>
      </c>
      <c r="Z530" s="165">
        <v>-14.387018240837145</v>
      </c>
      <c r="AA530" s="165">
        <v>-2.8246948424080938E-4</v>
      </c>
      <c r="AB530" s="167"/>
      <c r="AC530" s="167"/>
      <c r="AD530" s="167"/>
      <c r="AE530" s="167"/>
    </row>
    <row r="531" spans="1:31" s="163" customFormat="1" ht="15.75">
      <c r="A531" s="174">
        <v>738</v>
      </c>
      <c r="B531" s="174" t="s">
        <v>528</v>
      </c>
      <c r="C531" s="174">
        <v>2</v>
      </c>
      <c r="D531" s="174">
        <v>2917</v>
      </c>
      <c r="E531" s="164">
        <v>2546.6602247009328</v>
      </c>
      <c r="F531" s="164">
        <v>1666.1362667123758</v>
      </c>
      <c r="G531" s="164">
        <v>425.6955776482688</v>
      </c>
      <c r="H531" s="164">
        <v>168.81165446896796</v>
      </c>
      <c r="I531" s="164">
        <v>468.59267153046079</v>
      </c>
      <c r="J531" s="164">
        <v>196.8620388558677</v>
      </c>
      <c r="K531" s="164">
        <v>33.217818351253186</v>
      </c>
      <c r="L531" s="164">
        <v>-196.07541995200549</v>
      </c>
      <c r="M531" s="164">
        <v>9.9906239286938643</v>
      </c>
      <c r="N531" s="164">
        <v>9.8397262709970938</v>
      </c>
      <c r="O531" s="164">
        <v>-90.469955240458646</v>
      </c>
      <c r="P531" s="164">
        <v>145.9407778734882</v>
      </c>
      <c r="Q531" s="165">
        <v>5.0031120285734726E-2</v>
      </c>
      <c r="R531" s="165">
        <v>6170.5516615632496</v>
      </c>
      <c r="S531" s="165">
        <v>3756.0573808707577</v>
      </c>
      <c r="T531" s="165">
        <v>253.18019708711012</v>
      </c>
      <c r="U531" s="165">
        <v>1415.4947814040354</v>
      </c>
      <c r="V531" s="165">
        <v>656.56150256254284</v>
      </c>
      <c r="W531" s="165">
        <v>239.61078162495716</v>
      </c>
      <c r="X531" s="165">
        <v>150.35298198615294</v>
      </c>
      <c r="Y531" s="165">
        <v>5.154370311489645E-2</v>
      </c>
      <c r="Z531" s="165">
        <v>-4.4122041126647389</v>
      </c>
      <c r="AA531" s="165">
        <v>-1.5125828291617206E-3</v>
      </c>
      <c r="AB531" s="167"/>
      <c r="AC531" s="167"/>
      <c r="AD531" s="167"/>
      <c r="AE531" s="167"/>
    </row>
    <row r="532" spans="1:31" s="163" customFormat="1" ht="15.75">
      <c r="A532" s="174">
        <v>739</v>
      </c>
      <c r="B532" s="174" t="s">
        <v>529</v>
      </c>
      <c r="C532" s="174">
        <v>9</v>
      </c>
      <c r="D532" s="174">
        <v>3256</v>
      </c>
      <c r="E532" s="164">
        <v>3077.2570283047539</v>
      </c>
      <c r="F532" s="164">
        <v>1404.1120085995087</v>
      </c>
      <c r="G532" s="164">
        <v>430.55712530712532</v>
      </c>
      <c r="H532" s="164">
        <v>260.54060196592621</v>
      </c>
      <c r="I532" s="164">
        <v>189.71324617325899</v>
      </c>
      <c r="J532" s="164">
        <v>223.26203841537608</v>
      </c>
      <c r="K532" s="164">
        <v>372.46192497812552</v>
      </c>
      <c r="L532" s="164">
        <v>107.71253071253071</v>
      </c>
      <c r="M532" s="164">
        <v>-6.1145669533169533</v>
      </c>
      <c r="N532" s="164">
        <v>8.5841544184368885</v>
      </c>
      <c r="O532" s="164">
        <v>-90.46995524045866</v>
      </c>
      <c r="P532" s="164">
        <v>-176.89791992824084</v>
      </c>
      <c r="Q532" s="165">
        <v>-5.4329827987788952E-2</v>
      </c>
      <c r="R532" s="165">
        <v>8112.6949815724811</v>
      </c>
      <c r="S532" s="165">
        <v>3170.7445147420149</v>
      </c>
      <c r="T532" s="165">
        <v>390.75335860210635</v>
      </c>
      <c r="U532" s="165">
        <v>3416.57193681751</v>
      </c>
      <c r="V532" s="165">
        <v>744.60906866101141</v>
      </c>
      <c r="W532" s="165">
        <v>532.15508906633909</v>
      </c>
      <c r="X532" s="165">
        <v>142.13898631650039</v>
      </c>
      <c r="Y532" s="165">
        <v>4.365447982693501E-2</v>
      </c>
      <c r="Z532" s="165">
        <v>-319.03690624474126</v>
      </c>
      <c r="AA532" s="165">
        <v>-9.7984307814723975E-2</v>
      </c>
      <c r="AB532" s="167"/>
      <c r="AC532" s="167"/>
      <c r="AD532" s="167"/>
      <c r="AE532" s="167"/>
    </row>
    <row r="533" spans="1:31" s="163" customFormat="1" ht="15.75">
      <c r="A533" s="174">
        <v>740</v>
      </c>
      <c r="B533" s="174" t="s">
        <v>249</v>
      </c>
      <c r="C533" s="174">
        <v>10</v>
      </c>
      <c r="D533" s="174">
        <v>32085</v>
      </c>
      <c r="E533" s="164">
        <v>2354.7867038785193</v>
      </c>
      <c r="F533" s="164">
        <v>1654.2477219884681</v>
      </c>
      <c r="G533" s="164">
        <v>438.84572230014027</v>
      </c>
      <c r="H533" s="164">
        <v>267.02463329360222</v>
      </c>
      <c r="I533" s="164">
        <v>237.41265894025921</v>
      </c>
      <c r="J533" s="164">
        <v>190.22021820823923</v>
      </c>
      <c r="K533" s="164">
        <v>-171.07617180258373</v>
      </c>
      <c r="L533" s="164">
        <v>-50.531619136668226</v>
      </c>
      <c r="M533" s="164">
        <v>27.68808072307932</v>
      </c>
      <c r="N533" s="164">
        <v>9.585695659590451</v>
      </c>
      <c r="O533" s="164">
        <v>-90.469955240458646</v>
      </c>
      <c r="P533" s="164">
        <v>158.1602810551486</v>
      </c>
      <c r="Q533" s="165">
        <v>4.9294150243150573E-3</v>
      </c>
      <c r="R533" s="165">
        <v>7479.5996711859125</v>
      </c>
      <c r="S533" s="165">
        <v>3638.9507564282376</v>
      </c>
      <c r="T533" s="165">
        <v>400.47797349687823</v>
      </c>
      <c r="U533" s="165">
        <v>2478.3000943173151</v>
      </c>
      <c r="V533" s="165">
        <v>634.41013315937118</v>
      </c>
      <c r="W533" s="165">
        <v>416.00218388655134</v>
      </c>
      <c r="X533" s="165">
        <v>88.541470102441266</v>
      </c>
      <c r="Y533" s="165">
        <v>2.7595907776980294E-3</v>
      </c>
      <c r="Z533" s="165">
        <v>69.618810952707335</v>
      </c>
      <c r="AA533" s="165">
        <v>2.1698242466170279E-3</v>
      </c>
      <c r="AB533" s="167"/>
      <c r="AC533" s="167"/>
      <c r="AD533" s="167"/>
      <c r="AE533" s="167"/>
    </row>
    <row r="534" spans="1:31" s="163" customFormat="1" ht="15.75">
      <c r="A534" s="174">
        <v>742</v>
      </c>
      <c r="B534" s="174" t="s">
        <v>530</v>
      </c>
      <c r="C534" s="174">
        <v>19</v>
      </c>
      <c r="D534" s="174">
        <v>988</v>
      </c>
      <c r="E534" s="164">
        <v>3440.4829549827832</v>
      </c>
      <c r="F534" s="164">
        <v>1495.4408198380568</v>
      </c>
      <c r="G534" s="164">
        <v>422.32388663967612</v>
      </c>
      <c r="H534" s="164">
        <v>908.73673413133361</v>
      </c>
      <c r="I534" s="164">
        <v>857.70737150312232</v>
      </c>
      <c r="J534" s="164">
        <v>230.68027590580667</v>
      </c>
      <c r="K534" s="164">
        <v>-3.2625513711974516</v>
      </c>
      <c r="L534" s="164">
        <v>285.82894736842104</v>
      </c>
      <c r="M534" s="164">
        <v>146.42408906882591</v>
      </c>
      <c r="N534" s="164">
        <v>10.364307595946959</v>
      </c>
      <c r="O534" s="164">
        <v>-90.469955240458646</v>
      </c>
      <c r="P534" s="164">
        <v>823.29097045674973</v>
      </c>
      <c r="Q534" s="165">
        <v>0.83329045592788431</v>
      </c>
      <c r="R534" s="165">
        <v>9176.1253036437247</v>
      </c>
      <c r="S534" s="165">
        <v>3331.4798380566804</v>
      </c>
      <c r="T534" s="165">
        <v>1362.9043928952283</v>
      </c>
      <c r="U534" s="165">
        <v>3908.170382614654</v>
      </c>
      <c r="V534" s="165">
        <v>769.34989315612302</v>
      </c>
      <c r="W534" s="165">
        <v>854.57692307692309</v>
      </c>
      <c r="X534" s="165">
        <v>1050.3561261558834</v>
      </c>
      <c r="Y534" s="165">
        <v>1.0631134880120279</v>
      </c>
      <c r="Z534" s="165">
        <v>-227.06515569913367</v>
      </c>
      <c r="AA534" s="165">
        <v>-0.2298230320841434</v>
      </c>
      <c r="AB534" s="167"/>
      <c r="AC534" s="167"/>
      <c r="AD534" s="167"/>
      <c r="AE534" s="167"/>
    </row>
    <row r="535" spans="1:31" s="163" customFormat="1" ht="15.75">
      <c r="A535" s="174">
        <v>743</v>
      </c>
      <c r="B535" s="174" t="s">
        <v>531</v>
      </c>
      <c r="C535" s="174">
        <v>14</v>
      </c>
      <c r="D535" s="174">
        <v>65323</v>
      </c>
      <c r="E535" s="164">
        <v>2693.087041772962</v>
      </c>
      <c r="F535" s="164">
        <v>1605.6792143655373</v>
      </c>
      <c r="G535" s="164">
        <v>434.01913567962282</v>
      </c>
      <c r="H535" s="164">
        <v>240.21223843690794</v>
      </c>
      <c r="I535" s="164">
        <v>480.78884548925089</v>
      </c>
      <c r="J535" s="164">
        <v>148.57866534729015</v>
      </c>
      <c r="K535" s="164">
        <v>-130.73666322443418</v>
      </c>
      <c r="L535" s="164">
        <v>-41.813006138726024</v>
      </c>
      <c r="M535" s="164">
        <v>123.25967974526583</v>
      </c>
      <c r="N535" s="164">
        <v>10.276621527864704</v>
      </c>
      <c r="O535" s="164">
        <v>-90.469955240458646</v>
      </c>
      <c r="P535" s="164">
        <v>86.707734215158354</v>
      </c>
      <c r="Q535" s="165">
        <v>1.3273691382079567E-3</v>
      </c>
      <c r="R535" s="165">
        <v>6561.9043558930243</v>
      </c>
      <c r="S535" s="165">
        <v>3756.4567885737033</v>
      </c>
      <c r="T535" s="165">
        <v>360.26530313623584</v>
      </c>
      <c r="U535" s="165">
        <v>1444.1187538504221</v>
      </c>
      <c r="V535" s="165">
        <v>495.52992713123274</v>
      </c>
      <c r="W535" s="165">
        <v>515.46580928616265</v>
      </c>
      <c r="X535" s="165">
        <v>9.9322260847319495</v>
      </c>
      <c r="Y535" s="165">
        <v>1.5204791703889823E-4</v>
      </c>
      <c r="Z535" s="165">
        <v>76.775508130426417</v>
      </c>
      <c r="AA535" s="165">
        <v>1.1753212211690585E-3</v>
      </c>
      <c r="AB535" s="167"/>
      <c r="AC535" s="167"/>
      <c r="AD535" s="167"/>
      <c r="AE535" s="167"/>
    </row>
    <row r="536" spans="1:31" s="163" customFormat="1" ht="15.75">
      <c r="A536" s="174">
        <v>746</v>
      </c>
      <c r="B536" s="174" t="s">
        <v>532</v>
      </c>
      <c r="C536" s="174">
        <v>17</v>
      </c>
      <c r="D536" s="174">
        <v>4735</v>
      </c>
      <c r="E536" s="164">
        <v>3248.8412646327552</v>
      </c>
      <c r="F536" s="164">
        <v>1303.8361774023231</v>
      </c>
      <c r="G536" s="164">
        <v>294.77106652587116</v>
      </c>
      <c r="H536" s="164">
        <v>568.62552637734245</v>
      </c>
      <c r="I536" s="164">
        <v>1675.9220765440634</v>
      </c>
      <c r="J536" s="164">
        <v>187.80762798547161</v>
      </c>
      <c r="K536" s="164">
        <v>-31.548705889600701</v>
      </c>
      <c r="L536" s="164">
        <v>44.393453009503695</v>
      </c>
      <c r="M536" s="164">
        <v>4.7905406546990497</v>
      </c>
      <c r="N536" s="164">
        <v>8.1947453327131505</v>
      </c>
      <c r="O536" s="164">
        <v>-90.469955240458646</v>
      </c>
      <c r="P536" s="164">
        <v>717.4812880691735</v>
      </c>
      <c r="Q536" s="165">
        <v>0.15152719916983601</v>
      </c>
      <c r="R536" s="165">
        <v>7854.0676887265054</v>
      </c>
      <c r="S536" s="165">
        <v>2830.446329461457</v>
      </c>
      <c r="T536" s="165">
        <v>852.81269998714345</v>
      </c>
      <c r="U536" s="165">
        <v>3778.8033310535252</v>
      </c>
      <c r="V536" s="165">
        <v>626.36381874073538</v>
      </c>
      <c r="W536" s="165">
        <v>343.95506019007394</v>
      </c>
      <c r="X536" s="165">
        <v>578.31355070642962</v>
      </c>
      <c r="Y536" s="165">
        <v>0.12213591355996402</v>
      </c>
      <c r="Z536" s="165">
        <v>139.16773736274388</v>
      </c>
      <c r="AA536" s="165">
        <v>2.9391285609871993E-2</v>
      </c>
      <c r="AB536" s="167"/>
      <c r="AC536" s="167"/>
      <c r="AD536" s="167"/>
      <c r="AE536" s="167"/>
    </row>
    <row r="537" spans="1:31" s="163" customFormat="1" ht="15.75">
      <c r="A537" s="174">
        <v>747</v>
      </c>
      <c r="B537" s="174" t="s">
        <v>533</v>
      </c>
      <c r="C537" s="174">
        <v>4</v>
      </c>
      <c r="D537" s="174">
        <v>1308</v>
      </c>
      <c r="E537" s="164">
        <v>3315.0023495745381</v>
      </c>
      <c r="F537" s="164">
        <v>1280.9193195718653</v>
      </c>
      <c r="G537" s="164">
        <v>562.67431192660547</v>
      </c>
      <c r="H537" s="164">
        <v>428.33163187070136</v>
      </c>
      <c r="I537" s="164">
        <v>680.86898708765307</v>
      </c>
      <c r="J537" s="164">
        <v>256.05385418455023</v>
      </c>
      <c r="K537" s="164">
        <v>277.80981425429445</v>
      </c>
      <c r="L537" s="164">
        <v>-166.27217125382262</v>
      </c>
      <c r="M537" s="164">
        <v>-3.4387996941896022</v>
      </c>
      <c r="N537" s="164">
        <v>7.6165539944834197</v>
      </c>
      <c r="O537" s="164">
        <v>-90.469955240458646</v>
      </c>
      <c r="P537" s="164">
        <v>-80.908802872856185</v>
      </c>
      <c r="Q537" s="165">
        <v>-6.1856882930318186E-2</v>
      </c>
      <c r="R537" s="165">
        <v>8242.7942660550452</v>
      </c>
      <c r="S537" s="165">
        <v>2749.8821788990826</v>
      </c>
      <c r="T537" s="165">
        <v>642.40284426335472</v>
      </c>
      <c r="U537" s="165">
        <v>3754.1883691467797</v>
      </c>
      <c r="V537" s="165">
        <v>853.97420557766259</v>
      </c>
      <c r="W537" s="165">
        <v>392.96334097859324</v>
      </c>
      <c r="X537" s="165">
        <v>150.61667281042767</v>
      </c>
      <c r="Y537" s="165">
        <v>0.11515036147586213</v>
      </c>
      <c r="Z537" s="165">
        <v>-231.52547568328384</v>
      </c>
      <c r="AA537" s="165">
        <v>-0.17700724440618032</v>
      </c>
      <c r="AB537" s="167"/>
      <c r="AC537" s="167"/>
      <c r="AD537" s="167"/>
      <c r="AE537" s="167"/>
    </row>
    <row r="538" spans="1:31" s="163" customFormat="1" ht="15.75">
      <c r="A538" s="174">
        <v>748</v>
      </c>
      <c r="B538" s="174" t="s">
        <v>534</v>
      </c>
      <c r="C538" s="174">
        <v>17</v>
      </c>
      <c r="D538" s="174">
        <v>4897</v>
      </c>
      <c r="E538" s="164">
        <v>2791.0178090825725</v>
      </c>
      <c r="F538" s="164">
        <v>1470.0843802327956</v>
      </c>
      <c r="G538" s="164">
        <v>312.65652440269554</v>
      </c>
      <c r="H538" s="164">
        <v>224.66436673186348</v>
      </c>
      <c r="I538" s="164">
        <v>1405.2772567543007</v>
      </c>
      <c r="J538" s="164">
        <v>198.23515261752632</v>
      </c>
      <c r="K538" s="164">
        <v>-184.11260266863312</v>
      </c>
      <c r="L538" s="164">
        <v>12.027772105370635</v>
      </c>
      <c r="M538" s="164">
        <v>25.092305493159078</v>
      </c>
      <c r="N538" s="164">
        <v>8.3390263442387038</v>
      </c>
      <c r="O538" s="164">
        <v>-90.469955240458646</v>
      </c>
      <c r="P538" s="164">
        <v>590.77641769028651</v>
      </c>
      <c r="Q538" s="165">
        <v>0.12064047737191883</v>
      </c>
      <c r="R538" s="165">
        <v>7579.2085455340002</v>
      </c>
      <c r="S538" s="165">
        <v>3200.4809965284867</v>
      </c>
      <c r="T538" s="165">
        <v>336.94692956214186</v>
      </c>
      <c r="U538" s="165">
        <v>3414.1929274067802</v>
      </c>
      <c r="V538" s="165">
        <v>661.14102251358827</v>
      </c>
      <c r="W538" s="165">
        <v>349.77660200122523</v>
      </c>
      <c r="X538" s="165">
        <v>383.32993247822361</v>
      </c>
      <c r="Y538" s="165">
        <v>7.8278524091938653E-2</v>
      </c>
      <c r="Z538" s="165">
        <v>207.44648521206284</v>
      </c>
      <c r="AA538" s="165">
        <v>4.2361953279980158E-2</v>
      </c>
      <c r="AB538" s="167"/>
      <c r="AC538" s="167"/>
      <c r="AD538" s="167"/>
      <c r="AE538" s="167"/>
    </row>
    <row r="539" spans="1:31" s="163" customFormat="1" ht="15.75">
      <c r="A539" s="174">
        <v>749</v>
      </c>
      <c r="B539" s="174" t="s">
        <v>535</v>
      </c>
      <c r="C539" s="174">
        <v>11</v>
      </c>
      <c r="D539" s="174">
        <v>21232</v>
      </c>
      <c r="E539" s="164">
        <v>2983.5436853913684</v>
      </c>
      <c r="F539" s="164">
        <v>1858.9294833270535</v>
      </c>
      <c r="G539" s="164">
        <v>285.61501507159005</v>
      </c>
      <c r="H539" s="164">
        <v>204.52454886531618</v>
      </c>
      <c r="I539" s="164">
        <v>705.76839633525208</v>
      </c>
      <c r="J539" s="164">
        <v>143.63624830751971</v>
      </c>
      <c r="K539" s="164">
        <v>-94.02958066023038</v>
      </c>
      <c r="L539" s="164">
        <v>-96.220940090429536</v>
      </c>
      <c r="M539" s="164">
        <v>52.306850037678977</v>
      </c>
      <c r="N539" s="164">
        <v>10.651665747518004</v>
      </c>
      <c r="O539" s="164">
        <v>-90.469955240458646</v>
      </c>
      <c r="P539" s="164">
        <v>-2.8319536905585538</v>
      </c>
      <c r="Q539" s="165">
        <v>-1.3338139085147672E-4</v>
      </c>
      <c r="R539" s="165">
        <v>6944.2646406367758</v>
      </c>
      <c r="S539" s="165">
        <v>4110.4167450075356</v>
      </c>
      <c r="T539" s="165">
        <v>306.74165094680626</v>
      </c>
      <c r="U539" s="165">
        <v>1686.61076537742</v>
      </c>
      <c r="V539" s="165">
        <v>479.04629840940385</v>
      </c>
      <c r="W539" s="165">
        <v>241.70092501883948</v>
      </c>
      <c r="X539" s="165">
        <v>-119.74825587677093</v>
      </c>
      <c r="Y539" s="165">
        <v>-5.6399894440830314E-3</v>
      </c>
      <c r="Z539" s="165">
        <v>116.91630218621236</v>
      </c>
      <c r="AA539" s="165">
        <v>5.5066080532315542E-3</v>
      </c>
      <c r="AB539" s="167"/>
      <c r="AC539" s="167"/>
      <c r="AD539" s="167"/>
      <c r="AE539" s="167"/>
    </row>
    <row r="540" spans="1:31" s="163" customFormat="1" ht="15.75">
      <c r="A540" s="174">
        <v>751</v>
      </c>
      <c r="B540" s="174" t="s">
        <v>536</v>
      </c>
      <c r="C540" s="174">
        <v>19</v>
      </c>
      <c r="D540" s="174">
        <v>2877</v>
      </c>
      <c r="E540" s="164">
        <v>3130.3374153163918</v>
      </c>
      <c r="F540" s="164">
        <v>1738.5725060827249</v>
      </c>
      <c r="G540" s="164">
        <v>804.29231838720887</v>
      </c>
      <c r="H540" s="164">
        <v>94.468687820258097</v>
      </c>
      <c r="I540" s="164">
        <v>858.12238717989783</v>
      </c>
      <c r="J540" s="164">
        <v>184.00343359950338</v>
      </c>
      <c r="K540" s="164">
        <v>96.645660300503138</v>
      </c>
      <c r="L540" s="164">
        <v>77.926659714980886</v>
      </c>
      <c r="M540" s="164">
        <v>-11.316200903719151</v>
      </c>
      <c r="N540" s="164">
        <v>9.9018187896576215</v>
      </c>
      <c r="O540" s="164">
        <v>-90.469955240458646</v>
      </c>
      <c r="P540" s="164">
        <v>631.80990041416499</v>
      </c>
      <c r="Q540" s="165">
        <v>0.21960719513874347</v>
      </c>
      <c r="R540" s="165">
        <v>7702.711480709072</v>
      </c>
      <c r="S540" s="165">
        <v>3879.369301355579</v>
      </c>
      <c r="T540" s="165">
        <v>141.68216688670813</v>
      </c>
      <c r="U540" s="165">
        <v>2789.3302507039548</v>
      </c>
      <c r="V540" s="165">
        <v>613.67631638320893</v>
      </c>
      <c r="W540" s="165">
        <v>870.90277719847063</v>
      </c>
      <c r="X540" s="165">
        <v>592.24933181884887</v>
      </c>
      <c r="Y540" s="165">
        <v>0.20585656302358321</v>
      </c>
      <c r="Z540" s="165">
        <v>39.560568595316091</v>
      </c>
      <c r="AA540" s="165">
        <v>1.3750632115160269E-2</v>
      </c>
      <c r="AB540" s="167"/>
      <c r="AC540" s="167"/>
      <c r="AD540" s="167"/>
      <c r="AE540" s="167"/>
    </row>
    <row r="541" spans="1:31" s="163" customFormat="1" ht="15.75">
      <c r="A541" s="174">
        <v>753</v>
      </c>
      <c r="B541" s="174" t="s">
        <v>537</v>
      </c>
      <c r="C541" s="174">
        <v>34</v>
      </c>
      <c r="D541" s="174">
        <v>22320</v>
      </c>
      <c r="E541" s="164">
        <v>2728.255673958588</v>
      </c>
      <c r="F541" s="164">
        <v>1664.3322894265234</v>
      </c>
      <c r="G541" s="164">
        <v>466.27732974910396</v>
      </c>
      <c r="H541" s="164">
        <v>196.64548312762918</v>
      </c>
      <c r="I541" s="164">
        <v>528.96120187977999</v>
      </c>
      <c r="J541" s="164">
        <v>109.91153941233091</v>
      </c>
      <c r="K541" s="164">
        <v>296.49918554047531</v>
      </c>
      <c r="L541" s="164">
        <v>-93.561559139784947</v>
      </c>
      <c r="M541" s="164">
        <v>-8.050794802867383</v>
      </c>
      <c r="N541" s="164">
        <v>13.851121844457015</v>
      </c>
      <c r="O541" s="164">
        <v>-90.469955240458646</v>
      </c>
      <c r="P541" s="164">
        <v>356.14016783860075</v>
      </c>
      <c r="Q541" s="165">
        <v>1.5956100709614729E-2</v>
      </c>
      <c r="R541" s="165">
        <v>5716.7028749999999</v>
      </c>
      <c r="S541" s="165">
        <v>4626.7428947132612</v>
      </c>
      <c r="T541" s="165">
        <v>294.92479255154308</v>
      </c>
      <c r="U541" s="165">
        <v>596.06410780930139</v>
      </c>
      <c r="V541" s="165">
        <v>366.56983685085521</v>
      </c>
      <c r="W541" s="165">
        <v>364.66497580645159</v>
      </c>
      <c r="X541" s="165">
        <v>532.26373273141246</v>
      </c>
      <c r="Y541" s="165">
        <v>2.3846941430618839E-2</v>
      </c>
      <c r="Z541" s="165">
        <v>-176.12356489281166</v>
      </c>
      <c r="AA541" s="165">
        <v>-7.8908407210041068E-3</v>
      </c>
      <c r="AB541" s="167"/>
      <c r="AC541" s="167"/>
      <c r="AD541" s="167"/>
      <c r="AE541" s="167"/>
    </row>
    <row r="542" spans="1:31" s="163" customFormat="1" ht="15.75">
      <c r="A542" s="174">
        <v>755</v>
      </c>
      <c r="B542" s="174" t="s">
        <v>538</v>
      </c>
      <c r="C542" s="174">
        <v>33</v>
      </c>
      <c r="D542" s="174">
        <v>6217</v>
      </c>
      <c r="E542" s="164">
        <v>3152.3434975990012</v>
      </c>
      <c r="F542" s="164">
        <v>2043.7751745214734</v>
      </c>
      <c r="G542" s="164">
        <v>382.61331832073347</v>
      </c>
      <c r="H542" s="164">
        <v>117.51904489762396</v>
      </c>
      <c r="I542" s="164">
        <v>541.69152537349908</v>
      </c>
      <c r="J542" s="164">
        <v>146.53441748210375</v>
      </c>
      <c r="K542" s="164">
        <v>152.02401690864377</v>
      </c>
      <c r="L542" s="164">
        <v>-245.58903007881614</v>
      </c>
      <c r="M542" s="164">
        <v>-12.095562168248351</v>
      </c>
      <c r="N542" s="164">
        <v>12.801800174890175</v>
      </c>
      <c r="O542" s="164">
        <v>-90.469955240458646</v>
      </c>
      <c r="P542" s="164">
        <v>-103.5387474075565</v>
      </c>
      <c r="Q542" s="165">
        <v>-1.665413340961179E-2</v>
      </c>
      <c r="R542" s="165">
        <v>6349.3642930673959</v>
      </c>
      <c r="S542" s="165">
        <v>4813.862343574071</v>
      </c>
      <c r="T542" s="165">
        <v>176.25261148150676</v>
      </c>
      <c r="U542" s="165">
        <v>823.65671902245651</v>
      </c>
      <c r="V542" s="165">
        <v>488.71208425112474</v>
      </c>
      <c r="W542" s="165">
        <v>124.92872607366897</v>
      </c>
      <c r="X542" s="165">
        <v>78.048191335431554</v>
      </c>
      <c r="Y542" s="165">
        <v>1.2553995711023251E-2</v>
      </c>
      <c r="Z542" s="165">
        <v>-181.58693874298805</v>
      </c>
      <c r="AA542" s="165">
        <v>-2.9208129120635043E-2</v>
      </c>
      <c r="AB542" s="167"/>
      <c r="AC542" s="167"/>
      <c r="AD542" s="167"/>
      <c r="AE542" s="167"/>
    </row>
    <row r="543" spans="1:31" s="163" customFormat="1" ht="15.75">
      <c r="A543" s="174">
        <v>758</v>
      </c>
      <c r="B543" s="174" t="s">
        <v>539</v>
      </c>
      <c r="C543" s="174">
        <v>19</v>
      </c>
      <c r="D543" s="174">
        <v>8134</v>
      </c>
      <c r="E543" s="164">
        <v>2950.4926449523496</v>
      </c>
      <c r="F543" s="164">
        <v>1609.1641812146545</v>
      </c>
      <c r="G543" s="164">
        <v>996.05470863044013</v>
      </c>
      <c r="H543" s="164">
        <v>325.19654983352598</v>
      </c>
      <c r="I543" s="164">
        <v>923.05082378394491</v>
      </c>
      <c r="J543" s="164">
        <v>186.33814966957914</v>
      </c>
      <c r="K543" s="164">
        <v>-285.20383245595718</v>
      </c>
      <c r="L543" s="164">
        <v>-133.70236046225719</v>
      </c>
      <c r="M543" s="164">
        <v>336.0113732480944</v>
      </c>
      <c r="N543" s="164">
        <v>10.586978658315914</v>
      </c>
      <c r="O543" s="164">
        <v>-90.469955240458646</v>
      </c>
      <c r="P543" s="164">
        <v>926.53397192753243</v>
      </c>
      <c r="Q543" s="165">
        <v>0.11390877451776893</v>
      </c>
      <c r="R543" s="165">
        <v>8162.1939107450216</v>
      </c>
      <c r="S543" s="165">
        <v>3786.0481534300466</v>
      </c>
      <c r="T543" s="165">
        <v>487.72300015598375</v>
      </c>
      <c r="U543" s="165">
        <v>2872.0921280389111</v>
      </c>
      <c r="V543" s="165">
        <v>621.46290997908318</v>
      </c>
      <c r="W543" s="165">
        <v>1198.3637214162773</v>
      </c>
      <c r="X543" s="165">
        <v>803.4960022752806</v>
      </c>
      <c r="Y543" s="165">
        <v>9.8782395165389794E-2</v>
      </c>
      <c r="Z543" s="165">
        <v>123.0379696522519</v>
      </c>
      <c r="AA543" s="165">
        <v>1.5126379352379137E-2</v>
      </c>
      <c r="AB543" s="167"/>
      <c r="AC543" s="167"/>
      <c r="AD543" s="167"/>
      <c r="AE543" s="167"/>
    </row>
    <row r="544" spans="1:31" s="163" customFormat="1" ht="15.75">
      <c r="A544" s="174">
        <v>759</v>
      </c>
      <c r="B544" s="174" t="s">
        <v>540</v>
      </c>
      <c r="C544" s="174">
        <v>14</v>
      </c>
      <c r="D544" s="174">
        <v>1942</v>
      </c>
      <c r="E544" s="164">
        <v>2591.4568121890497</v>
      </c>
      <c r="F544" s="164">
        <v>1241.081632337796</v>
      </c>
      <c r="G544" s="164">
        <v>336.39701338825955</v>
      </c>
      <c r="H544" s="164">
        <v>445.05535125282245</v>
      </c>
      <c r="I544" s="164">
        <v>1006.2198715727615</v>
      </c>
      <c r="J544" s="164">
        <v>239.99643183869142</v>
      </c>
      <c r="K544" s="164">
        <v>42.579461253246798</v>
      </c>
      <c r="L544" s="164">
        <v>-271.86199794026777</v>
      </c>
      <c r="M544" s="164">
        <v>-7.8619515962924815</v>
      </c>
      <c r="N544" s="164">
        <v>7.3881779703007036</v>
      </c>
      <c r="O544" s="164">
        <v>-90.469955240458646</v>
      </c>
      <c r="P544" s="164">
        <v>357.06722264780916</v>
      </c>
      <c r="Q544" s="165">
        <v>0.18386571712039607</v>
      </c>
      <c r="R544" s="165">
        <v>7776.7541606591139</v>
      </c>
      <c r="S544" s="165">
        <v>2651.2219515962925</v>
      </c>
      <c r="T544" s="165">
        <v>667.48472964925543</v>
      </c>
      <c r="U544" s="165">
        <v>3874.9825084168283</v>
      </c>
      <c r="V544" s="165">
        <v>800.42053213228485</v>
      </c>
      <c r="W544" s="165">
        <v>56.673063851699276</v>
      </c>
      <c r="X544" s="165">
        <v>274.02862498724602</v>
      </c>
      <c r="Y544" s="165">
        <v>0.14110639803668693</v>
      </c>
      <c r="Z544" s="165">
        <v>83.038597660563141</v>
      </c>
      <c r="AA544" s="165">
        <v>4.2759319083709134E-2</v>
      </c>
      <c r="AB544" s="167"/>
      <c r="AC544" s="167"/>
      <c r="AD544" s="167"/>
      <c r="AE544" s="167"/>
    </row>
    <row r="545" spans="1:31" s="163" customFormat="1" ht="15.75">
      <c r="A545" s="174">
        <v>761</v>
      </c>
      <c r="B545" s="174" t="s">
        <v>541</v>
      </c>
      <c r="C545" s="174">
        <v>2</v>
      </c>
      <c r="D545" s="174">
        <v>8426</v>
      </c>
      <c r="E545" s="164">
        <v>2738.5453194103766</v>
      </c>
      <c r="F545" s="164">
        <v>1341.884856396867</v>
      </c>
      <c r="G545" s="164">
        <v>228.41265131735105</v>
      </c>
      <c r="H545" s="164">
        <v>165.88201151456875</v>
      </c>
      <c r="I545" s="164">
        <v>534.10365697159693</v>
      </c>
      <c r="J545" s="164">
        <v>211.94678640031796</v>
      </c>
      <c r="K545" s="164">
        <v>140.39744847387095</v>
      </c>
      <c r="L545" s="164">
        <v>10.046760028483266</v>
      </c>
      <c r="M545" s="164">
        <v>16.087497032993117</v>
      </c>
      <c r="N545" s="164">
        <v>8.8966415827687708</v>
      </c>
      <c r="O545" s="164">
        <v>-90.469955240458646</v>
      </c>
      <c r="P545" s="164">
        <v>-171.35696493201763</v>
      </c>
      <c r="Q545" s="165">
        <v>-2.0336691779256781E-2</v>
      </c>
      <c r="R545" s="165">
        <v>7370.9708094422022</v>
      </c>
      <c r="S545" s="165">
        <v>3224.8762093520058</v>
      </c>
      <c r="T545" s="165">
        <v>248.78637971162792</v>
      </c>
      <c r="U545" s="165">
        <v>2860.5145650714639</v>
      </c>
      <c r="V545" s="165">
        <v>706.8711741026824</v>
      </c>
      <c r="W545" s="165">
        <v>254.54690837882742</v>
      </c>
      <c r="X545" s="165">
        <v>-75.375572825594759</v>
      </c>
      <c r="Y545" s="165">
        <v>-8.9455937367190555E-3</v>
      </c>
      <c r="Z545" s="165">
        <v>-95.981392106422859</v>
      </c>
      <c r="AA545" s="165">
        <v>-1.1391098042537724E-2</v>
      </c>
      <c r="AB545" s="167"/>
      <c r="AC545" s="167"/>
      <c r="AD545" s="167"/>
      <c r="AE545" s="167"/>
    </row>
    <row r="546" spans="1:31" s="163" customFormat="1" ht="15.75">
      <c r="A546" s="174">
        <v>762</v>
      </c>
      <c r="B546" s="174" t="s">
        <v>542</v>
      </c>
      <c r="C546" s="174">
        <v>11</v>
      </c>
      <c r="D546" s="174">
        <v>3672</v>
      </c>
      <c r="E546" s="164">
        <v>3140.111306240568</v>
      </c>
      <c r="F546" s="164">
        <v>1283.4839896514161</v>
      </c>
      <c r="G546" s="164">
        <v>287.62881263616561</v>
      </c>
      <c r="H546" s="164">
        <v>482.26060717296281</v>
      </c>
      <c r="I546" s="164">
        <v>485.23289813409264</v>
      </c>
      <c r="J546" s="164">
        <v>231.75829440807513</v>
      </c>
      <c r="K546" s="164">
        <v>308.48616273725065</v>
      </c>
      <c r="L546" s="164">
        <v>-46.803376906318086</v>
      </c>
      <c r="M546" s="164">
        <v>155.06571623093683</v>
      </c>
      <c r="N546" s="164">
        <v>8.3757699067613043</v>
      </c>
      <c r="O546" s="164">
        <v>-90.469955240458646</v>
      </c>
      <c r="P546" s="164">
        <v>-35.092387509682929</v>
      </c>
      <c r="Q546" s="165">
        <v>-9.5567504111336958E-3</v>
      </c>
      <c r="R546" s="165">
        <v>8338.4291394335505</v>
      </c>
      <c r="S546" s="165">
        <v>2893.258624727669</v>
      </c>
      <c r="T546" s="165">
        <v>723.28439618394418</v>
      </c>
      <c r="U546" s="165">
        <v>3694.3519281922404</v>
      </c>
      <c r="V546" s="165">
        <v>772.94523053936439</v>
      </c>
      <c r="W546" s="165">
        <v>395.89115196078433</v>
      </c>
      <c r="X546" s="165">
        <v>141.30219217045192</v>
      </c>
      <c r="Y546" s="165">
        <v>3.8480989153173183E-2</v>
      </c>
      <c r="Z546" s="165">
        <v>-176.39457968013485</v>
      </c>
      <c r="AA546" s="165">
        <v>-4.8037739564306875E-2</v>
      </c>
      <c r="AB546" s="167"/>
      <c r="AC546" s="167"/>
      <c r="AD546" s="167"/>
      <c r="AE546" s="167"/>
    </row>
    <row r="547" spans="1:31" s="163" customFormat="1" ht="15.75">
      <c r="A547" s="174">
        <v>765</v>
      </c>
      <c r="B547" s="174" t="s">
        <v>543</v>
      </c>
      <c r="C547" s="174">
        <v>18</v>
      </c>
      <c r="D547" s="174">
        <v>10354</v>
      </c>
      <c r="E547" s="164">
        <v>3307.425874351105</v>
      </c>
      <c r="F547" s="164">
        <v>1322.6594678385165</v>
      </c>
      <c r="G547" s="164">
        <v>472.15819972957308</v>
      </c>
      <c r="H547" s="164">
        <v>278.12719736329734</v>
      </c>
      <c r="I547" s="164">
        <v>555.49825243621126</v>
      </c>
      <c r="J547" s="164">
        <v>181.37577188115537</v>
      </c>
      <c r="K547" s="164">
        <v>-100.95763482963345</v>
      </c>
      <c r="L547" s="164">
        <v>55.519316206297084</v>
      </c>
      <c r="M547" s="164">
        <v>315.61241259416647</v>
      </c>
      <c r="N547" s="164">
        <v>10.019004225986487</v>
      </c>
      <c r="O547" s="164">
        <v>-90.469955240458646</v>
      </c>
      <c r="P547" s="164">
        <v>-307.88384214599319</v>
      </c>
      <c r="Q547" s="165">
        <v>-2.9735739052153098E-2</v>
      </c>
      <c r="R547" s="165">
        <v>7813.9804419523934</v>
      </c>
      <c r="S547" s="165">
        <v>3397.5621016032451</v>
      </c>
      <c r="T547" s="165">
        <v>417.12936743161634</v>
      </c>
      <c r="U547" s="165">
        <v>2238.0387003880842</v>
      </c>
      <c r="V547" s="165">
        <v>604.91270946309669</v>
      </c>
      <c r="W547" s="165">
        <v>843.28992853003672</v>
      </c>
      <c r="X547" s="165">
        <v>-313.04763453631375</v>
      </c>
      <c r="Y547" s="165">
        <v>-3.0234463447586804E-2</v>
      </c>
      <c r="Z547" s="165">
        <v>5.1637923903205616</v>
      </c>
      <c r="AA547" s="165">
        <v>4.9872439543370312E-4</v>
      </c>
      <c r="AB547" s="167"/>
      <c r="AC547" s="167"/>
      <c r="AD547" s="167"/>
      <c r="AE547" s="167"/>
    </row>
    <row r="548" spans="1:31" s="163" customFormat="1" ht="15.75">
      <c r="A548" s="174">
        <v>768</v>
      </c>
      <c r="B548" s="174" t="s">
        <v>544</v>
      </c>
      <c r="C548" s="174">
        <v>10</v>
      </c>
      <c r="D548" s="174">
        <v>2375</v>
      </c>
      <c r="E548" s="164">
        <v>3089.2304624164412</v>
      </c>
      <c r="F548" s="164">
        <v>1208.3743326315789</v>
      </c>
      <c r="G548" s="164">
        <v>427.24042105263158</v>
      </c>
      <c r="H548" s="164">
        <v>420.90981764886135</v>
      </c>
      <c r="I548" s="164">
        <v>451.677833466381</v>
      </c>
      <c r="J548" s="164">
        <v>238.451930001665</v>
      </c>
      <c r="K548" s="164">
        <v>149.79651631587214</v>
      </c>
      <c r="L548" s="164">
        <v>101.98147368421053</v>
      </c>
      <c r="M548" s="164">
        <v>73.102109473684209</v>
      </c>
      <c r="N548" s="164">
        <v>8.0904867106581975</v>
      </c>
      <c r="O548" s="164">
        <v>-90.469955240458646</v>
      </c>
      <c r="P548" s="164">
        <v>-100.07549667135704</v>
      </c>
      <c r="Q548" s="165">
        <v>-4.2137051230045068E-2</v>
      </c>
      <c r="R548" s="165">
        <v>8509.2043873684197</v>
      </c>
      <c r="S548" s="165">
        <v>2785.7716294736842</v>
      </c>
      <c r="T548" s="165">
        <v>631.27176215092402</v>
      </c>
      <c r="U548" s="165">
        <v>3853.5636714940847</v>
      </c>
      <c r="V548" s="165">
        <v>795.26940978933737</v>
      </c>
      <c r="W548" s="165">
        <v>602.32400421052637</v>
      </c>
      <c r="X548" s="165">
        <v>158.99608975013777</v>
      </c>
      <c r="Y548" s="165">
        <v>6.6945722000058008E-2</v>
      </c>
      <c r="Z548" s="165">
        <v>-259.07158642149483</v>
      </c>
      <c r="AA548" s="165">
        <v>-0.10908277323010308</v>
      </c>
      <c r="AB548" s="167"/>
      <c r="AC548" s="167"/>
      <c r="AD548" s="167"/>
      <c r="AE548" s="167"/>
    </row>
    <row r="549" spans="1:31" s="163" customFormat="1" ht="15.75">
      <c r="A549" s="174">
        <v>777</v>
      </c>
      <c r="B549" s="174" t="s">
        <v>545</v>
      </c>
      <c r="C549" s="174">
        <v>18</v>
      </c>
      <c r="D549" s="174">
        <v>7367</v>
      </c>
      <c r="E549" s="164">
        <v>2900.039023076562</v>
      </c>
      <c r="F549" s="164">
        <v>1369.5522573639203</v>
      </c>
      <c r="G549" s="164">
        <v>460.57621827066646</v>
      </c>
      <c r="H549" s="164">
        <v>349.31348367600299</v>
      </c>
      <c r="I549" s="164">
        <v>819.17386351674929</v>
      </c>
      <c r="J549" s="164">
        <v>209.80110629830588</v>
      </c>
      <c r="K549" s="164">
        <v>40.473928047172542</v>
      </c>
      <c r="L549" s="164">
        <v>-54.12854621962807</v>
      </c>
      <c r="M549" s="164">
        <v>219.71607302836978</v>
      </c>
      <c r="N549" s="164">
        <v>8.5152610673895417</v>
      </c>
      <c r="O549" s="164">
        <v>-90.469955240458646</v>
      </c>
      <c r="P549" s="164">
        <v>432.48466673192763</v>
      </c>
      <c r="Q549" s="165">
        <v>5.8705669435581323E-2</v>
      </c>
      <c r="R549" s="165">
        <v>8559.8064061470322</v>
      </c>
      <c r="S549" s="165">
        <v>3076.5945283018868</v>
      </c>
      <c r="T549" s="165">
        <v>523.8930743287807</v>
      </c>
      <c r="U549" s="165">
        <v>4156.613283987871</v>
      </c>
      <c r="V549" s="165">
        <v>699.71504100570155</v>
      </c>
      <c r="W549" s="165">
        <v>626.16374507940827</v>
      </c>
      <c r="X549" s="165">
        <v>523.17326655661816</v>
      </c>
      <c r="Y549" s="165">
        <v>7.1015782076370049E-2</v>
      </c>
      <c r="Z549" s="165">
        <v>-90.688599824690485</v>
      </c>
      <c r="AA549" s="165">
        <v>-1.2310112640788719E-2</v>
      </c>
      <c r="AB549" s="167"/>
      <c r="AC549" s="167"/>
      <c r="AD549" s="167"/>
      <c r="AE549" s="167"/>
    </row>
    <row r="550" spans="1:31" s="163" customFormat="1" ht="15.75">
      <c r="A550" s="174">
        <v>778</v>
      </c>
      <c r="B550" s="174" t="s">
        <v>546</v>
      </c>
      <c r="C550" s="174">
        <v>11</v>
      </c>
      <c r="D550" s="174">
        <v>6763</v>
      </c>
      <c r="E550" s="164">
        <v>2712.5425604383336</v>
      </c>
      <c r="F550" s="164">
        <v>1483.0926112671891</v>
      </c>
      <c r="G550" s="164">
        <v>291.60062102617184</v>
      </c>
      <c r="H550" s="164">
        <v>230.44902206922615</v>
      </c>
      <c r="I550" s="164">
        <v>463.95227704755189</v>
      </c>
      <c r="J550" s="164">
        <v>199.06999219052409</v>
      </c>
      <c r="K550" s="164">
        <v>108.54280446359977</v>
      </c>
      <c r="L550" s="164">
        <v>-21.966878604169747</v>
      </c>
      <c r="M550" s="164">
        <v>109.73547833801568</v>
      </c>
      <c r="N550" s="164">
        <v>8.5901886182239107</v>
      </c>
      <c r="O550" s="164">
        <v>-90.469955240458646</v>
      </c>
      <c r="P550" s="164">
        <v>70.053600737540535</v>
      </c>
      <c r="Q550" s="165">
        <v>1.0358361782868629E-2</v>
      </c>
      <c r="R550" s="165">
        <v>7958.0781502291884</v>
      </c>
      <c r="S550" s="165">
        <v>3266.0976415791811</v>
      </c>
      <c r="T550" s="165">
        <v>345.62263493924723</v>
      </c>
      <c r="U550" s="165">
        <v>3420.648925323464</v>
      </c>
      <c r="V550" s="165">
        <v>663.92532530569429</v>
      </c>
      <c r="W550" s="165">
        <v>379.36922076001775</v>
      </c>
      <c r="X550" s="165">
        <v>117.58559767841525</v>
      </c>
      <c r="Y550" s="165">
        <v>1.7386603235016302E-2</v>
      </c>
      <c r="Z550" s="165">
        <v>-47.531996940874727</v>
      </c>
      <c r="AA550" s="165">
        <v>-7.0282414521476754E-3</v>
      </c>
      <c r="AB550" s="167"/>
      <c r="AC550" s="167"/>
      <c r="AD550" s="167"/>
      <c r="AE550" s="167"/>
    </row>
    <row r="551" spans="1:31" s="163" customFormat="1" ht="15.75">
      <c r="A551" s="174">
        <v>781</v>
      </c>
      <c r="B551" s="174" t="s">
        <v>547</v>
      </c>
      <c r="C551" s="174">
        <v>7</v>
      </c>
      <c r="D551" s="174">
        <v>3504</v>
      </c>
      <c r="E551" s="164">
        <v>2909.3288263662998</v>
      </c>
      <c r="F551" s="164">
        <v>985.49735730593613</v>
      </c>
      <c r="G551" s="164">
        <v>600.24857305936075</v>
      </c>
      <c r="H551" s="164">
        <v>362.59772194546059</v>
      </c>
      <c r="I551" s="164">
        <v>23.810483282276724</v>
      </c>
      <c r="J551" s="164">
        <v>226.14887504260651</v>
      </c>
      <c r="K551" s="164">
        <v>508.98687535449994</v>
      </c>
      <c r="L551" s="164">
        <v>-105.49029680365297</v>
      </c>
      <c r="M551" s="164">
        <v>71.266095890410952</v>
      </c>
      <c r="N551" s="164">
        <v>8.6446932830818408</v>
      </c>
      <c r="O551" s="164">
        <v>-90.469955240458631</v>
      </c>
      <c r="P551" s="164">
        <v>-318.08840324677743</v>
      </c>
      <c r="Q551" s="165">
        <v>-9.0778653894628261E-2</v>
      </c>
      <c r="R551" s="165">
        <v>8185.2498929610801</v>
      </c>
      <c r="S551" s="165">
        <v>2714.5011501141553</v>
      </c>
      <c r="T551" s="165">
        <v>543.81649770729905</v>
      </c>
      <c r="U551" s="165">
        <v>3758.3414290268311</v>
      </c>
      <c r="V551" s="165">
        <v>754.23705892588271</v>
      </c>
      <c r="W551" s="165">
        <v>566.02437214611871</v>
      </c>
      <c r="X551" s="165">
        <v>151.67061495920538</v>
      </c>
      <c r="Y551" s="165">
        <v>4.3284992853654503E-2</v>
      </c>
      <c r="Z551" s="165">
        <v>-469.75901820598284</v>
      </c>
      <c r="AA551" s="165">
        <v>-0.13406364674828278</v>
      </c>
      <c r="AB551" s="167"/>
      <c r="AC551" s="167"/>
      <c r="AD551" s="167"/>
      <c r="AE551" s="167"/>
    </row>
    <row r="552" spans="1:31" s="163" customFormat="1" ht="15.75">
      <c r="A552" s="174">
        <v>783</v>
      </c>
      <c r="B552" s="174" t="s">
        <v>548</v>
      </c>
      <c r="C552" s="174">
        <v>4</v>
      </c>
      <c r="D552" s="174">
        <v>6419</v>
      </c>
      <c r="E552" s="164">
        <v>2406.2270409965449</v>
      </c>
      <c r="F552" s="164">
        <v>1723.6775058420315</v>
      </c>
      <c r="G552" s="164">
        <v>341.03598691384951</v>
      </c>
      <c r="H552" s="164">
        <v>210.68027092516488</v>
      </c>
      <c r="I552" s="164">
        <v>267.56766591364146</v>
      </c>
      <c r="J552" s="164">
        <v>193.18565041382291</v>
      </c>
      <c r="K552" s="164">
        <v>-18.127407088845409</v>
      </c>
      <c r="L552" s="164">
        <v>-59.04611310172924</v>
      </c>
      <c r="M552" s="164">
        <v>5.6784810718180401</v>
      </c>
      <c r="N552" s="164">
        <v>10.401206225124652</v>
      </c>
      <c r="O552" s="164">
        <v>-90.469955240458646</v>
      </c>
      <c r="P552" s="164">
        <v>178.35625087787531</v>
      </c>
      <c r="Q552" s="165">
        <v>2.778567547559983E-2</v>
      </c>
      <c r="R552" s="165">
        <v>6942.3490512540902</v>
      </c>
      <c r="S552" s="165">
        <v>3916.7440894220281</v>
      </c>
      <c r="T552" s="165">
        <v>315.97387445192248</v>
      </c>
      <c r="U552" s="165">
        <v>1936.5890088076835</v>
      </c>
      <c r="V552" s="165">
        <v>644.30025029907449</v>
      </c>
      <c r="W552" s="165">
        <v>287.66835488393832</v>
      </c>
      <c r="X552" s="165">
        <v>158.92652661055743</v>
      </c>
      <c r="Y552" s="165">
        <v>2.4758767192795985E-2</v>
      </c>
      <c r="Z552" s="165">
        <v>19.429724267317866</v>
      </c>
      <c r="AA552" s="165">
        <v>3.0269082828038424E-3</v>
      </c>
      <c r="AB552" s="167"/>
      <c r="AC552" s="167"/>
      <c r="AD552" s="167"/>
      <c r="AE552" s="167"/>
    </row>
    <row r="553" spans="1:31" s="163" customFormat="1" ht="15.75">
      <c r="A553" s="174">
        <v>785</v>
      </c>
      <c r="B553" s="174" t="s">
        <v>549</v>
      </c>
      <c r="C553" s="174">
        <v>17</v>
      </c>
      <c r="D553" s="174">
        <v>2626</v>
      </c>
      <c r="E553" s="164">
        <v>4201.8730437520198</v>
      </c>
      <c r="F553" s="164">
        <v>1269.9102970297029</v>
      </c>
      <c r="G553" s="164">
        <v>1155.2235338918508</v>
      </c>
      <c r="H553" s="164">
        <v>229.37675330475597</v>
      </c>
      <c r="I553" s="164">
        <v>958.06569069140778</v>
      </c>
      <c r="J553" s="164">
        <v>223.66531462296956</v>
      </c>
      <c r="K553" s="164">
        <v>529.07110770604834</v>
      </c>
      <c r="L553" s="164">
        <v>12.394135567402895</v>
      </c>
      <c r="M553" s="164">
        <v>-4.7838956587966486</v>
      </c>
      <c r="N553" s="164">
        <v>8.0852101936939409</v>
      </c>
      <c r="O553" s="164">
        <v>-90.469955240458646</v>
      </c>
      <c r="P553" s="164">
        <v>88.66514835655633</v>
      </c>
      <c r="Q553" s="165">
        <v>3.3764336769442627E-2</v>
      </c>
      <c r="R553" s="165">
        <v>9752.2219213404405</v>
      </c>
      <c r="S553" s="165">
        <v>2941.8658682406699</v>
      </c>
      <c r="T553" s="165">
        <v>344.01446861937501</v>
      </c>
      <c r="U553" s="165">
        <v>5040.7996893610352</v>
      </c>
      <c r="V553" s="165">
        <v>745.95404931012069</v>
      </c>
      <c r="W553" s="165">
        <v>1162.833773800457</v>
      </c>
      <c r="X553" s="165">
        <v>483.24592799121785</v>
      </c>
      <c r="Y553" s="165">
        <v>0.18402358263184229</v>
      </c>
      <c r="Z553" s="165">
        <v>-394.5807796346615</v>
      </c>
      <c r="AA553" s="165">
        <v>-0.15025924586239967</v>
      </c>
      <c r="AB553" s="167"/>
      <c r="AC553" s="167"/>
      <c r="AD553" s="167"/>
      <c r="AE553" s="167"/>
    </row>
    <row r="554" spans="1:31" s="163" customFormat="1" ht="15.75">
      <c r="A554" s="174">
        <v>790</v>
      </c>
      <c r="B554" s="174" t="s">
        <v>246</v>
      </c>
      <c r="C554" s="174">
        <v>6</v>
      </c>
      <c r="D554" s="174">
        <v>23734</v>
      </c>
      <c r="E554" s="164">
        <v>2468.7587880041647</v>
      </c>
      <c r="F554" s="164">
        <v>1516.2577403724615</v>
      </c>
      <c r="G554" s="164">
        <v>261.47568888514365</v>
      </c>
      <c r="H554" s="164">
        <v>208.05481014858196</v>
      </c>
      <c r="I554" s="164">
        <v>540.08951296672626</v>
      </c>
      <c r="J554" s="164">
        <v>186.91970171520913</v>
      </c>
      <c r="K554" s="164">
        <v>99.049489642150746</v>
      </c>
      <c r="L554" s="164">
        <v>-89.715892811999666</v>
      </c>
      <c r="M554" s="164">
        <v>10.136572427740793</v>
      </c>
      <c r="N554" s="164">
        <v>9.0264232665327953</v>
      </c>
      <c r="O554" s="164">
        <v>-90.469955240458646</v>
      </c>
      <c r="P554" s="164">
        <v>182.065303367924</v>
      </c>
      <c r="Q554" s="165">
        <v>7.6710753925981296E-3</v>
      </c>
      <c r="R554" s="165">
        <v>6957.8876662172415</v>
      </c>
      <c r="S554" s="165">
        <v>3406.849937642201</v>
      </c>
      <c r="T554" s="165">
        <v>312.0362631599134</v>
      </c>
      <c r="U554" s="165">
        <v>2666.0593445582845</v>
      </c>
      <c r="V554" s="165">
        <v>623.40246463937353</v>
      </c>
      <c r="W554" s="165">
        <v>181.89636850088482</v>
      </c>
      <c r="X554" s="165">
        <v>232.3567122834167</v>
      </c>
      <c r="Y554" s="165">
        <v>9.7900359098094161E-3</v>
      </c>
      <c r="Z554" s="165">
        <v>-50.291408915492703</v>
      </c>
      <c r="AA554" s="165">
        <v>-2.1189605172112877E-3</v>
      </c>
      <c r="AB554" s="167"/>
      <c r="AC554" s="167"/>
      <c r="AD554" s="167"/>
      <c r="AE554" s="167"/>
    </row>
    <row r="555" spans="1:31" s="163" customFormat="1" ht="15.75">
      <c r="A555" s="174">
        <v>791</v>
      </c>
      <c r="B555" s="174" t="s">
        <v>255</v>
      </c>
      <c r="C555" s="174">
        <v>17</v>
      </c>
      <c r="D555" s="174">
        <v>5029</v>
      </c>
      <c r="E555" s="164">
        <v>3110.6265258463059</v>
      </c>
      <c r="F555" s="164">
        <v>1326.8791489361702</v>
      </c>
      <c r="G555" s="164">
        <v>287.47067011334263</v>
      </c>
      <c r="H555" s="164">
        <v>234.93659924076795</v>
      </c>
      <c r="I555" s="164">
        <v>1127.0045356156186</v>
      </c>
      <c r="J555" s="164">
        <v>241.74631378681127</v>
      </c>
      <c r="K555" s="164">
        <v>110.14454216977482</v>
      </c>
      <c r="L555" s="164">
        <v>-19.8711473453967</v>
      </c>
      <c r="M555" s="164">
        <v>72.756108570292298</v>
      </c>
      <c r="N555" s="164">
        <v>7.5591819574489056</v>
      </c>
      <c r="O555" s="164">
        <v>-90.469955240458646</v>
      </c>
      <c r="P555" s="164">
        <v>187.52947195806499</v>
      </c>
      <c r="Q555" s="165">
        <v>3.7289614626777684E-2</v>
      </c>
      <c r="R555" s="165">
        <v>8418.8176055199838</v>
      </c>
      <c r="S555" s="165">
        <v>2879.8192801749851</v>
      </c>
      <c r="T555" s="165">
        <v>352.35300954702313</v>
      </c>
      <c r="U555" s="165">
        <v>4207.1586101022467</v>
      </c>
      <c r="V555" s="165">
        <v>806.256624899798</v>
      </c>
      <c r="W555" s="165">
        <v>340.3556313382382</v>
      </c>
      <c r="X555" s="165">
        <v>167.12555054230751</v>
      </c>
      <c r="Y555" s="165">
        <v>3.3232362406503776E-2</v>
      </c>
      <c r="Z555" s="165">
        <v>20.403921415757473</v>
      </c>
      <c r="AA555" s="165">
        <v>4.0572522202739058E-3</v>
      </c>
      <c r="AB555" s="167"/>
      <c r="AC555" s="167"/>
      <c r="AD555" s="167"/>
      <c r="AE555" s="167"/>
    </row>
    <row r="556" spans="1:31" s="163" customFormat="1" ht="15.75">
      <c r="A556" s="174">
        <v>831</v>
      </c>
      <c r="B556" s="174" t="s">
        <v>550</v>
      </c>
      <c r="C556" s="174">
        <v>9</v>
      </c>
      <c r="D556" s="174">
        <v>4559</v>
      </c>
      <c r="E556" s="164">
        <v>2841.228664563509</v>
      </c>
      <c r="F556" s="164">
        <v>1722.4271704321122</v>
      </c>
      <c r="G556" s="164">
        <v>469.15836806317174</v>
      </c>
      <c r="H556" s="164">
        <v>122.65226429023666</v>
      </c>
      <c r="I556" s="164">
        <v>531.70527481772012</v>
      </c>
      <c r="J556" s="164">
        <v>152.32905625894031</v>
      </c>
      <c r="K556" s="164">
        <v>32.074980335722373</v>
      </c>
      <c r="L556" s="164">
        <v>-243.61680193024787</v>
      </c>
      <c r="M556" s="164">
        <v>-24.503257293266067</v>
      </c>
      <c r="N556" s="164">
        <v>11.039865642168989</v>
      </c>
      <c r="O556" s="164">
        <v>-90.469955240458646</v>
      </c>
      <c r="P556" s="164">
        <v>-158.43169918740963</v>
      </c>
      <c r="Q556" s="165">
        <v>-3.4751414605705119E-2</v>
      </c>
      <c r="R556" s="165">
        <v>6394.3963500767713</v>
      </c>
      <c r="S556" s="165">
        <v>4100.6132331651679</v>
      </c>
      <c r="T556" s="165">
        <v>183.95130682100401</v>
      </c>
      <c r="U556" s="165">
        <v>1305.2421737694849</v>
      </c>
      <c r="V556" s="165">
        <v>508.03798763116873</v>
      </c>
      <c r="W556" s="165">
        <v>201.03830883965782</v>
      </c>
      <c r="X556" s="165">
        <v>-95.513339850288375</v>
      </c>
      <c r="Y556" s="165">
        <v>-2.0950502270297953E-2</v>
      </c>
      <c r="Z556" s="165">
        <v>-62.91835933712126</v>
      </c>
      <c r="AA556" s="165">
        <v>-1.3800912335407164E-2</v>
      </c>
      <c r="AB556" s="167"/>
      <c r="AC556" s="167"/>
      <c r="AD556" s="167"/>
      <c r="AE556" s="167"/>
    </row>
    <row r="557" spans="1:31" s="163" customFormat="1" ht="15.75">
      <c r="A557" s="174">
        <v>832</v>
      </c>
      <c r="B557" s="174" t="s">
        <v>551</v>
      </c>
      <c r="C557" s="174">
        <v>17</v>
      </c>
      <c r="D557" s="174">
        <v>3825</v>
      </c>
      <c r="E557" s="164">
        <v>3515.2244410164526</v>
      </c>
      <c r="F557" s="164">
        <v>1170.8349202614379</v>
      </c>
      <c r="G557" s="164">
        <v>244.80601307189542</v>
      </c>
      <c r="H557" s="164">
        <v>337.18719883598084</v>
      </c>
      <c r="I557" s="164">
        <v>1334.8586174492775</v>
      </c>
      <c r="J557" s="164">
        <v>200.84571320264942</v>
      </c>
      <c r="K557" s="164">
        <v>421.79118221505973</v>
      </c>
      <c r="L557" s="164">
        <v>-42.603398692810458</v>
      </c>
      <c r="M557" s="164">
        <v>10.806549019607845</v>
      </c>
      <c r="N557" s="164">
        <v>7.9867915840402244</v>
      </c>
      <c r="O557" s="164">
        <v>-90.469955240458646</v>
      </c>
      <c r="P557" s="164">
        <v>80.819190690227686</v>
      </c>
      <c r="Q557" s="165">
        <v>2.1129200180451682E-2</v>
      </c>
      <c r="R557" s="165">
        <v>8524.7406970248358</v>
      </c>
      <c r="S557" s="165">
        <v>2767.1614666666665</v>
      </c>
      <c r="T557" s="165">
        <v>505.70632534282356</v>
      </c>
      <c r="U557" s="165">
        <v>4723.6996739043989</v>
      </c>
      <c r="V557" s="165">
        <v>669.84759484343112</v>
      </c>
      <c r="W557" s="165">
        <v>213.00916339869283</v>
      </c>
      <c r="X557" s="165">
        <v>354.68352713117605</v>
      </c>
      <c r="Y557" s="165">
        <v>9.2727719511418574E-2</v>
      </c>
      <c r="Z557" s="165">
        <v>-273.86433644094836</v>
      </c>
      <c r="AA557" s="165">
        <v>-7.1598519330966892E-2</v>
      </c>
      <c r="AB557" s="167"/>
      <c r="AC557" s="167"/>
      <c r="AD557" s="167"/>
      <c r="AE557" s="167"/>
    </row>
    <row r="558" spans="1:31" s="163" customFormat="1" ht="15.75">
      <c r="A558" s="174">
        <v>833</v>
      </c>
      <c r="B558" s="174" t="s">
        <v>552</v>
      </c>
      <c r="C558" s="174">
        <v>2</v>
      </c>
      <c r="D558" s="174">
        <v>1691</v>
      </c>
      <c r="E558" s="164">
        <v>2949.6931487177972</v>
      </c>
      <c r="F558" s="164">
        <v>1226.2091011235955</v>
      </c>
      <c r="G558" s="164">
        <v>748.26079243051447</v>
      </c>
      <c r="H558" s="164">
        <v>130.35743810361637</v>
      </c>
      <c r="I558" s="164">
        <v>293.59908582304149</v>
      </c>
      <c r="J558" s="164">
        <v>195.69845121144812</v>
      </c>
      <c r="K558" s="164">
        <v>263.65258278005012</v>
      </c>
      <c r="L558" s="164">
        <v>-223.27380248373743</v>
      </c>
      <c r="M558" s="164">
        <v>-113.04751034890597</v>
      </c>
      <c r="N558" s="164">
        <v>9.4166431492000893</v>
      </c>
      <c r="O558" s="164">
        <v>-90.469955240458646</v>
      </c>
      <c r="P558" s="164">
        <v>-509.29032216943267</v>
      </c>
      <c r="Q558" s="165">
        <v>-0.30117700897068755</v>
      </c>
      <c r="R558" s="165">
        <v>7222.8907609580119</v>
      </c>
      <c r="S558" s="165">
        <v>3241.8599231224125</v>
      </c>
      <c r="T558" s="165">
        <v>195.50736573647728</v>
      </c>
      <c r="U558" s="165">
        <v>2561.8163229280713</v>
      </c>
      <c r="V558" s="165">
        <v>652.68078052682995</v>
      </c>
      <c r="W558" s="165">
        <v>411.93947959787113</v>
      </c>
      <c r="X558" s="165">
        <v>-159.08688904634951</v>
      </c>
      <c r="Y558" s="165">
        <v>-9.4078586071170617E-2</v>
      </c>
      <c r="Z558" s="165">
        <v>-350.20343312308319</v>
      </c>
      <c r="AA558" s="165">
        <v>-0.20709842289951697</v>
      </c>
      <c r="AB558" s="167"/>
      <c r="AC558" s="167"/>
      <c r="AD558" s="167"/>
      <c r="AE558" s="167"/>
    </row>
    <row r="559" spans="1:31" s="163" customFormat="1" ht="15.75">
      <c r="A559" s="174">
        <v>834</v>
      </c>
      <c r="B559" s="174" t="s">
        <v>553</v>
      </c>
      <c r="C559" s="174">
        <v>5</v>
      </c>
      <c r="D559" s="174">
        <v>5879</v>
      </c>
      <c r="E559" s="164">
        <v>2627.0203883946456</v>
      </c>
      <c r="F559" s="164">
        <v>1634.7887633951352</v>
      </c>
      <c r="G559" s="164">
        <v>322.67307365198161</v>
      </c>
      <c r="H559" s="164">
        <v>210.48334101957062</v>
      </c>
      <c r="I559" s="164">
        <v>505.16505364824826</v>
      </c>
      <c r="J559" s="164">
        <v>189.16359012509102</v>
      </c>
      <c r="K559" s="164">
        <v>276.29509106960165</v>
      </c>
      <c r="L559" s="164">
        <v>-243.60435448205476</v>
      </c>
      <c r="M559" s="164">
        <v>4.7648443612859328</v>
      </c>
      <c r="N559" s="164">
        <v>10.112267805332628</v>
      </c>
      <c r="O559" s="164">
        <v>-90.469955240458646</v>
      </c>
      <c r="P559" s="164">
        <v>192.35132695908788</v>
      </c>
      <c r="Q559" s="165">
        <v>3.2718375056827335E-2</v>
      </c>
      <c r="R559" s="165">
        <v>6464.9913811872775</v>
      </c>
      <c r="S559" s="165">
        <v>3764.106888926688</v>
      </c>
      <c r="T559" s="165">
        <v>315.67852308848995</v>
      </c>
      <c r="U559" s="165">
        <v>2036.7664793821239</v>
      </c>
      <c r="V559" s="165">
        <v>630.88613571449309</v>
      </c>
      <c r="W559" s="165">
        <v>83.833563531212789</v>
      </c>
      <c r="X559" s="165">
        <v>366.28020945572973</v>
      </c>
      <c r="Y559" s="165">
        <v>6.2303148402063233E-2</v>
      </c>
      <c r="Z559" s="165">
        <v>-173.92888249664185</v>
      </c>
      <c r="AA559" s="165">
        <v>-2.9584773345235897E-2</v>
      </c>
      <c r="AB559" s="167"/>
      <c r="AC559" s="167"/>
      <c r="AD559" s="167"/>
      <c r="AE559" s="167"/>
    </row>
    <row r="560" spans="1:31" s="163" customFormat="1" ht="15.75">
      <c r="A560" s="174">
        <v>837</v>
      </c>
      <c r="B560" s="174" t="s">
        <v>554</v>
      </c>
      <c r="C560" s="174">
        <v>6</v>
      </c>
      <c r="D560" s="174">
        <v>249009</v>
      </c>
      <c r="E560" s="164">
        <v>2556.3197109448097</v>
      </c>
      <c r="F560" s="164">
        <v>1554.1403798256288</v>
      </c>
      <c r="G560" s="164">
        <v>393.06489323679062</v>
      </c>
      <c r="H560" s="164">
        <v>335.33653132900452</v>
      </c>
      <c r="I560" s="164">
        <v>69.65149607203891</v>
      </c>
      <c r="J560" s="164">
        <v>140.95563054718977</v>
      </c>
      <c r="K560" s="164">
        <v>-140.43769699691583</v>
      </c>
      <c r="L560" s="164">
        <v>315.68852933026517</v>
      </c>
      <c r="M560" s="164">
        <v>74.869194045195158</v>
      </c>
      <c r="N560" s="164">
        <v>11.298154642604437</v>
      </c>
      <c r="O560" s="164">
        <v>-90.469955240458646</v>
      </c>
      <c r="P560" s="164">
        <v>107.77744584653318</v>
      </c>
      <c r="Q560" s="165">
        <v>4.3282550368273107E-4</v>
      </c>
      <c r="R560" s="165">
        <v>6278.8183135950903</v>
      </c>
      <c r="S560" s="165">
        <v>3883.1055442574366</v>
      </c>
      <c r="T560" s="165">
        <v>502.93073283036989</v>
      </c>
      <c r="U560" s="165">
        <v>721.05163174934012</v>
      </c>
      <c r="V560" s="165">
        <v>470.10607593306014</v>
      </c>
      <c r="W560" s="165">
        <v>783.62261661225091</v>
      </c>
      <c r="X560" s="165">
        <v>81.998287787366451</v>
      </c>
      <c r="Y560" s="165">
        <v>3.2929849036527373E-4</v>
      </c>
      <c r="Z560" s="165">
        <v>25.779158059166733</v>
      </c>
      <c r="AA560" s="165">
        <v>1.0352701331745733E-4</v>
      </c>
      <c r="AB560" s="167"/>
      <c r="AC560" s="167"/>
      <c r="AD560" s="167"/>
      <c r="AE560" s="167"/>
    </row>
    <row r="561" spans="1:31" s="163" customFormat="1" ht="15.75">
      <c r="A561" s="174">
        <v>844</v>
      </c>
      <c r="B561" s="174" t="s">
        <v>555</v>
      </c>
      <c r="C561" s="174">
        <v>11</v>
      </c>
      <c r="D561" s="174">
        <v>1441</v>
      </c>
      <c r="E561" s="164">
        <v>2568.1057716485084</v>
      </c>
      <c r="F561" s="164">
        <v>1271.680693962526</v>
      </c>
      <c r="G561" s="164">
        <v>376.17210270645387</v>
      </c>
      <c r="H561" s="164">
        <v>286.08439734049318</v>
      </c>
      <c r="I561" s="164">
        <v>413.63053358851647</v>
      </c>
      <c r="J561" s="164">
        <v>252.16783150270552</v>
      </c>
      <c r="K561" s="164">
        <v>107.92561369519497</v>
      </c>
      <c r="L561" s="164">
        <v>-223.74809160305344</v>
      </c>
      <c r="M561" s="164">
        <v>69.981304649548917</v>
      </c>
      <c r="N561" s="164">
        <v>7.6647895312478864</v>
      </c>
      <c r="O561" s="164">
        <v>-90.469955240458646</v>
      </c>
      <c r="P561" s="164">
        <v>-97.016551515333731</v>
      </c>
      <c r="Q561" s="165">
        <v>-6.7325851155679198E-2</v>
      </c>
      <c r="R561" s="165">
        <v>8608.0911172796677</v>
      </c>
      <c r="S561" s="165">
        <v>2822.3943858431644</v>
      </c>
      <c r="T561" s="165">
        <v>429.06340992900994</v>
      </c>
      <c r="U561" s="165">
        <v>4165.1042480770138</v>
      </c>
      <c r="V561" s="165">
        <v>841.01379479551019</v>
      </c>
      <c r="W561" s="165">
        <v>222.40531575294935</v>
      </c>
      <c r="X561" s="165">
        <v>-128.10996288202037</v>
      </c>
      <c r="Y561" s="165">
        <v>-8.8903513450395821E-2</v>
      </c>
      <c r="Z561" s="165">
        <v>31.093411366686635</v>
      </c>
      <c r="AA561" s="165">
        <v>2.157766229471661E-2</v>
      </c>
      <c r="AB561" s="167"/>
      <c r="AC561" s="167"/>
      <c r="AD561" s="167"/>
      <c r="AE561" s="167"/>
    </row>
    <row r="562" spans="1:31" s="163" customFormat="1" ht="15.75">
      <c r="A562" s="174">
        <v>845</v>
      </c>
      <c r="B562" s="174" t="s">
        <v>556</v>
      </c>
      <c r="C562" s="174">
        <v>19</v>
      </c>
      <c r="D562" s="174">
        <v>2863</v>
      </c>
      <c r="E562" s="164">
        <v>3831.6293742736352</v>
      </c>
      <c r="F562" s="164">
        <v>1226.4578414250784</v>
      </c>
      <c r="G562" s="164">
        <v>991.17149842822209</v>
      </c>
      <c r="H562" s="164">
        <v>186.19181747709376</v>
      </c>
      <c r="I562" s="164">
        <v>1136.0142201511312</v>
      </c>
      <c r="J562" s="164">
        <v>199.37365162213567</v>
      </c>
      <c r="K562" s="164">
        <v>73.824414033304649</v>
      </c>
      <c r="L562" s="164">
        <v>-58.280475026196299</v>
      </c>
      <c r="M562" s="164">
        <v>658.64228431714992</v>
      </c>
      <c r="N562" s="164">
        <v>8.8434490088647557</v>
      </c>
      <c r="O562" s="164">
        <v>-90.469955240458646</v>
      </c>
      <c r="P562" s="164">
        <v>500.13937192269054</v>
      </c>
      <c r="Q562" s="165">
        <v>0.17469066431110392</v>
      </c>
      <c r="R562" s="165">
        <v>8674.4366975193916</v>
      </c>
      <c r="S562" s="165">
        <v>3087.54478519036</v>
      </c>
      <c r="T562" s="165">
        <v>279.24660292647877</v>
      </c>
      <c r="U562" s="165">
        <v>3568.5112332534131</v>
      </c>
      <c r="V562" s="165">
        <v>664.9380705451772</v>
      </c>
      <c r="W562" s="165">
        <v>1591.5333077191758</v>
      </c>
      <c r="X562" s="165">
        <v>517.3373021152114</v>
      </c>
      <c r="Y562" s="165">
        <v>0.18069762560782796</v>
      </c>
      <c r="Z562" s="165">
        <v>-17.197930192520861</v>
      </c>
      <c r="AA562" s="165">
        <v>-6.0069612967240168E-3</v>
      </c>
      <c r="AB562" s="167"/>
      <c r="AC562" s="167"/>
      <c r="AD562" s="167"/>
      <c r="AE562" s="167"/>
    </row>
    <row r="563" spans="1:31" s="163" customFormat="1" ht="15.75">
      <c r="A563" s="174">
        <v>846</v>
      </c>
      <c r="B563" s="174" t="s">
        <v>557</v>
      </c>
      <c r="C563" s="174">
        <v>14</v>
      </c>
      <c r="D563" s="174">
        <v>4862</v>
      </c>
      <c r="E563" s="164">
        <v>2587.1465329121506</v>
      </c>
      <c r="F563" s="164">
        <v>1530.8698745372276</v>
      </c>
      <c r="G563" s="164">
        <v>274.01522007404361</v>
      </c>
      <c r="H563" s="164">
        <v>175.24770915852838</v>
      </c>
      <c r="I563" s="164">
        <v>702.43719948647288</v>
      </c>
      <c r="J563" s="164">
        <v>230.56000537304899</v>
      </c>
      <c r="K563" s="164">
        <v>269.68119992072991</v>
      </c>
      <c r="L563" s="164">
        <v>-113.25689016865488</v>
      </c>
      <c r="M563" s="164">
        <v>0.26408062525709586</v>
      </c>
      <c r="N563" s="164">
        <v>7.9460898178417247</v>
      </c>
      <c r="O563" s="164">
        <v>-90.469955240458646</v>
      </c>
      <c r="P563" s="164">
        <v>400.14800067188611</v>
      </c>
      <c r="Q563" s="165">
        <v>8.2301110792243129E-2</v>
      </c>
      <c r="R563" s="165">
        <v>7536.8942163718621</v>
      </c>
      <c r="S563" s="165">
        <v>3199.1365076100369</v>
      </c>
      <c r="T563" s="165">
        <v>262.83285762107738</v>
      </c>
      <c r="U563" s="165">
        <v>3629.0580922065051</v>
      </c>
      <c r="V563" s="165">
        <v>768.94877467660149</v>
      </c>
      <c r="W563" s="165">
        <v>161.02241053064583</v>
      </c>
      <c r="X563" s="165">
        <v>484.10442627300421</v>
      </c>
      <c r="Y563" s="165">
        <v>9.9568989360963436E-2</v>
      </c>
      <c r="Z563" s="165">
        <v>-83.956425601118085</v>
      </c>
      <c r="AA563" s="165">
        <v>-1.7267878568720297E-2</v>
      </c>
      <c r="AB563" s="167"/>
      <c r="AC563" s="167"/>
      <c r="AD563" s="167"/>
      <c r="AE563" s="167"/>
    </row>
    <row r="564" spans="1:31" s="163" customFormat="1" ht="15.75">
      <c r="A564" s="174">
        <v>848</v>
      </c>
      <c r="B564" s="174" t="s">
        <v>558</v>
      </c>
      <c r="C564" s="174">
        <v>12</v>
      </c>
      <c r="D564" s="174">
        <v>4160</v>
      </c>
      <c r="E564" s="164">
        <v>3058.1567183422667</v>
      </c>
      <c r="F564" s="164">
        <v>1325.3781947115385</v>
      </c>
      <c r="G564" s="164">
        <v>247.27932692307692</v>
      </c>
      <c r="H564" s="164">
        <v>207.32955060860627</v>
      </c>
      <c r="I564" s="164">
        <v>801.78471250793473</v>
      </c>
      <c r="J564" s="164">
        <v>229.30511668088539</v>
      </c>
      <c r="K564" s="164">
        <v>9.0508563411569725</v>
      </c>
      <c r="L564" s="164">
        <v>129.19807692307691</v>
      </c>
      <c r="M564" s="164">
        <v>41.224704326923074</v>
      </c>
      <c r="N564" s="164">
        <v>7.5871065355651259</v>
      </c>
      <c r="O564" s="164">
        <v>-90.469955240458646</v>
      </c>
      <c r="P564" s="164">
        <v>-150.48902802396154</v>
      </c>
      <c r="Q564" s="165">
        <v>-3.6175247121144602E-2</v>
      </c>
      <c r="R564" s="165">
        <v>8151.69029104324</v>
      </c>
      <c r="S564" s="165">
        <v>2898.2862620192309</v>
      </c>
      <c r="T564" s="165">
        <v>310.94853403452828</v>
      </c>
      <c r="U564" s="165">
        <v>3658.3517599013671</v>
      </c>
      <c r="V564" s="165">
        <v>764.76355130868296</v>
      </c>
      <c r="W564" s="165">
        <v>417.70210817307691</v>
      </c>
      <c r="X564" s="165">
        <v>-101.6380756063548</v>
      </c>
      <c r="Y564" s="165">
        <v>-2.4432229713066057E-2</v>
      </c>
      <c r="Z564" s="165">
        <v>-48.850952417606742</v>
      </c>
      <c r="AA564" s="165">
        <v>-1.1743017408078543E-2</v>
      </c>
      <c r="AB564" s="167"/>
      <c r="AC564" s="167"/>
      <c r="AD564" s="167"/>
      <c r="AE564" s="167"/>
    </row>
    <row r="565" spans="1:31" s="163" customFormat="1" ht="15.75">
      <c r="A565" s="174">
        <v>849</v>
      </c>
      <c r="B565" s="174" t="s">
        <v>559</v>
      </c>
      <c r="C565" s="174">
        <v>16</v>
      </c>
      <c r="D565" s="174">
        <v>2903</v>
      </c>
      <c r="E565" s="164">
        <v>3310.9748985451915</v>
      </c>
      <c r="F565" s="164">
        <v>1322.6357078883914</v>
      </c>
      <c r="G565" s="164">
        <v>273.0406476059249</v>
      </c>
      <c r="H565" s="164">
        <v>255.07677018970116</v>
      </c>
      <c r="I565" s="164">
        <v>1223.6780368841253</v>
      </c>
      <c r="J565" s="164">
        <v>223.61520863877087</v>
      </c>
      <c r="K565" s="164">
        <v>240.80478833274734</v>
      </c>
      <c r="L565" s="164">
        <v>65.698932139166374</v>
      </c>
      <c r="M565" s="164">
        <v>18.052180502928007</v>
      </c>
      <c r="N565" s="164">
        <v>7.6412748834979682</v>
      </c>
      <c r="O565" s="164">
        <v>-90.469955240458646</v>
      </c>
      <c r="P565" s="164">
        <v>228.79869327960324</v>
      </c>
      <c r="Q565" s="165">
        <v>7.8814568818326991E-2</v>
      </c>
      <c r="R565" s="165">
        <v>7429.4427178780579</v>
      </c>
      <c r="S565" s="165">
        <v>2883.6503203582502</v>
      </c>
      <c r="T565" s="165">
        <v>382.55881770795401</v>
      </c>
      <c r="U565" s="165">
        <v>3349.1328348549537</v>
      </c>
      <c r="V565" s="165">
        <v>745.78693908173898</v>
      </c>
      <c r="W565" s="165">
        <v>356.79176024801927</v>
      </c>
      <c r="X565" s="165">
        <v>288.47795437285862</v>
      </c>
      <c r="Y565" s="165">
        <v>9.9372357689582719E-2</v>
      </c>
      <c r="Z565" s="165">
        <v>-59.679261093255349</v>
      </c>
      <c r="AA565" s="165">
        <v>-2.0557788871255717E-2</v>
      </c>
      <c r="AB565" s="167"/>
      <c r="AC565" s="167"/>
      <c r="AD565" s="167"/>
      <c r="AE565" s="167"/>
    </row>
    <row r="566" spans="1:31" s="163" customFormat="1" ht="15.75">
      <c r="A566" s="174">
        <v>850</v>
      </c>
      <c r="B566" s="174" t="s">
        <v>560</v>
      </c>
      <c r="C566" s="174">
        <v>13</v>
      </c>
      <c r="D566" s="174">
        <v>2407</v>
      </c>
      <c r="E566" s="164">
        <v>2928.2278064724096</v>
      </c>
      <c r="F566" s="164">
        <v>1364.4119277108432</v>
      </c>
      <c r="G566" s="164">
        <v>316.18653926049024</v>
      </c>
      <c r="H566" s="164">
        <v>248.91509095679368</v>
      </c>
      <c r="I566" s="164">
        <v>870.73747383202351</v>
      </c>
      <c r="J566" s="164">
        <v>177.86343841810492</v>
      </c>
      <c r="K566" s="164">
        <v>105.47460495805325</v>
      </c>
      <c r="L566" s="164">
        <v>-198.89281262982968</v>
      </c>
      <c r="M566" s="164">
        <v>-0.9972039883672621</v>
      </c>
      <c r="N566" s="164">
        <v>8.7626151466905942</v>
      </c>
      <c r="O566" s="164">
        <v>-90.469955240458646</v>
      </c>
      <c r="P566" s="164">
        <v>-126.23608804806544</v>
      </c>
      <c r="Q566" s="165">
        <v>-5.2445404257609241E-2</v>
      </c>
      <c r="R566" s="165">
        <v>6850.2617823016199</v>
      </c>
      <c r="S566" s="165">
        <v>3176.2891857083509</v>
      </c>
      <c r="T566" s="165">
        <v>373.31765975898168</v>
      </c>
      <c r="U566" s="165">
        <v>2573.9109688782132</v>
      </c>
      <c r="V566" s="165">
        <v>593.19860272416634</v>
      </c>
      <c r="W566" s="165">
        <v>116.2965226422933</v>
      </c>
      <c r="X566" s="165">
        <v>-17.248842589614437</v>
      </c>
      <c r="Y566" s="165">
        <v>-7.1661165723366999E-3</v>
      </c>
      <c r="Z566" s="165">
        <v>-108.987245458451</v>
      </c>
      <c r="AA566" s="165">
        <v>-4.5279287685272541E-2</v>
      </c>
      <c r="AB566" s="167"/>
      <c r="AC566" s="167"/>
      <c r="AD566" s="167"/>
      <c r="AE566" s="167"/>
    </row>
    <row r="567" spans="1:31" s="163" customFormat="1" ht="15.75">
      <c r="A567" s="174">
        <v>851</v>
      </c>
      <c r="B567" s="174" t="s">
        <v>561</v>
      </c>
      <c r="C567" s="174">
        <v>19</v>
      </c>
      <c r="D567" s="174">
        <v>21227</v>
      </c>
      <c r="E567" s="164">
        <v>2476.2727576636853</v>
      </c>
      <c r="F567" s="164">
        <v>1630.9834310076787</v>
      </c>
      <c r="G567" s="164">
        <v>323.86649079003155</v>
      </c>
      <c r="H567" s="164">
        <v>141.30332505403774</v>
      </c>
      <c r="I567" s="164">
        <v>619.98334203986587</v>
      </c>
      <c r="J567" s="164">
        <v>153.75610962387117</v>
      </c>
      <c r="K567" s="164">
        <v>-162.05077312578669</v>
      </c>
      <c r="L567" s="164">
        <v>-13.353229377679371</v>
      </c>
      <c r="M567" s="164">
        <v>13.515089273095585</v>
      </c>
      <c r="N567" s="164">
        <v>10.436257111697129</v>
      </c>
      <c r="O567" s="164">
        <v>-90.469955240458646</v>
      </c>
      <c r="P567" s="164">
        <v>151.69732949266785</v>
      </c>
      <c r="Q567" s="165">
        <v>7.1464328210612826E-3</v>
      </c>
      <c r="R567" s="165">
        <v>6596.8763654779295</v>
      </c>
      <c r="S567" s="165">
        <v>3866.4683780091395</v>
      </c>
      <c r="T567" s="165">
        <v>211.92377859682486</v>
      </c>
      <c r="U567" s="165">
        <v>1706.9422858815058</v>
      </c>
      <c r="V567" s="165">
        <v>512.79740344826246</v>
      </c>
      <c r="W567" s="165">
        <v>324.02835068544778</v>
      </c>
      <c r="X567" s="165">
        <v>25.283831143250605</v>
      </c>
      <c r="Y567" s="165">
        <v>1.191116556425807E-3</v>
      </c>
      <c r="Z567" s="165">
        <v>126.41349834941722</v>
      </c>
      <c r="AA567" s="165">
        <v>5.9553162646354746E-3</v>
      </c>
      <c r="AB567" s="167"/>
      <c r="AC567" s="167"/>
      <c r="AD567" s="167"/>
      <c r="AE567" s="167"/>
    </row>
    <row r="568" spans="1:31" s="163" customFormat="1" ht="15.75">
      <c r="A568" s="174">
        <v>853</v>
      </c>
      <c r="B568" s="174" t="s">
        <v>562</v>
      </c>
      <c r="C568" s="174">
        <v>2</v>
      </c>
      <c r="D568" s="174">
        <v>197900</v>
      </c>
      <c r="E568" s="164">
        <v>2671.6315739546681</v>
      </c>
      <c r="F568" s="164">
        <v>1346.1299417887822</v>
      </c>
      <c r="G568" s="164">
        <v>348.29303688731682</v>
      </c>
      <c r="H568" s="164">
        <v>560.08810904069003</v>
      </c>
      <c r="I568" s="164">
        <v>98.703509565508341</v>
      </c>
      <c r="J568" s="164">
        <v>153.10456589505301</v>
      </c>
      <c r="K568" s="164">
        <v>-107.03502503050632</v>
      </c>
      <c r="L568" s="164">
        <v>234.88613946437596</v>
      </c>
      <c r="M568" s="164">
        <v>178.38895901970693</v>
      </c>
      <c r="N568" s="164">
        <v>11.302714237307077</v>
      </c>
      <c r="O568" s="164">
        <v>-90.469955240458646</v>
      </c>
      <c r="P568" s="164">
        <v>61.760421673107651</v>
      </c>
      <c r="Q568" s="165">
        <v>3.1207893720620341E-4</v>
      </c>
      <c r="R568" s="165">
        <v>6497.6838670035368</v>
      </c>
      <c r="S568" s="165">
        <v>3563.7764932794339</v>
      </c>
      <c r="T568" s="165">
        <v>840.00845960037611</v>
      </c>
      <c r="U568" s="165">
        <v>874.33980249122078</v>
      </c>
      <c r="V568" s="165">
        <v>510.6244170662041</v>
      </c>
      <c r="W568" s="165">
        <v>761.56813537139976</v>
      </c>
      <c r="X568" s="165">
        <v>52.633440805097131</v>
      </c>
      <c r="Y568" s="165">
        <v>2.6595978173368941E-4</v>
      </c>
      <c r="Z568" s="165">
        <v>9.1269808680105236</v>
      </c>
      <c r="AA568" s="165">
        <v>4.6119155472514017E-5</v>
      </c>
      <c r="AB568" s="167"/>
      <c r="AC568" s="167"/>
      <c r="AD568" s="167"/>
      <c r="AE568" s="167"/>
    </row>
    <row r="569" spans="1:31" s="163" customFormat="1" ht="15.75">
      <c r="A569" s="174">
        <v>854</v>
      </c>
      <c r="B569" s="174" t="s">
        <v>563</v>
      </c>
      <c r="C569" s="174">
        <v>19</v>
      </c>
      <c r="D569" s="174">
        <v>3262</v>
      </c>
      <c r="E569" s="164">
        <v>2716.2720097440047</v>
      </c>
      <c r="F569" s="164">
        <v>1418.0383415082772</v>
      </c>
      <c r="G569" s="164">
        <v>299.96167995095033</v>
      </c>
      <c r="H569" s="164">
        <v>241.71784081925719</v>
      </c>
      <c r="I569" s="164">
        <v>797.71965871930388</v>
      </c>
      <c r="J569" s="164">
        <v>208.48268561763345</v>
      </c>
      <c r="K569" s="164">
        <v>-79.381306354218268</v>
      </c>
      <c r="L569" s="164">
        <v>-105.4653586756591</v>
      </c>
      <c r="M569" s="164">
        <v>232.37135193133045</v>
      </c>
      <c r="N569" s="164">
        <v>8.9402971590053095</v>
      </c>
      <c r="O569" s="164">
        <v>-90.469955240458646</v>
      </c>
      <c r="P569" s="164">
        <v>215.64322569141831</v>
      </c>
      <c r="Q569" s="165">
        <v>6.6107671885781205E-2</v>
      </c>
      <c r="R569" s="165">
        <v>9259.2415052115266</v>
      </c>
      <c r="S569" s="165">
        <v>3272.7751256897614</v>
      </c>
      <c r="T569" s="165">
        <v>362.52337417461945</v>
      </c>
      <c r="U569" s="165">
        <v>4614.0192767861072</v>
      </c>
      <c r="V569" s="165">
        <v>695.3179298707023</v>
      </c>
      <c r="W569" s="165">
        <v>426.86767320662176</v>
      </c>
      <c r="X569" s="165">
        <v>112.261874516285</v>
      </c>
      <c r="Y569" s="165">
        <v>3.4415044302969038E-2</v>
      </c>
      <c r="Z569" s="165">
        <v>103.38135117513329</v>
      </c>
      <c r="AA569" s="165">
        <v>3.1692627582812168E-2</v>
      </c>
      <c r="AB569" s="167"/>
      <c r="AC569" s="167"/>
      <c r="AD569" s="167"/>
      <c r="AE569" s="167"/>
    </row>
    <row r="570" spans="1:31" s="163" customFormat="1" ht="15.75">
      <c r="A570" s="174">
        <v>857</v>
      </c>
      <c r="B570" s="174" t="s">
        <v>564</v>
      </c>
      <c r="C570" s="174">
        <v>11</v>
      </c>
      <c r="D570" s="174">
        <v>2394</v>
      </c>
      <c r="E570" s="164">
        <v>2207.0127458576558</v>
      </c>
      <c r="F570" s="164">
        <v>1330.9474310776941</v>
      </c>
      <c r="G570" s="164">
        <v>410.16457811194653</v>
      </c>
      <c r="H570" s="164">
        <v>306.77815719050159</v>
      </c>
      <c r="I570" s="164">
        <v>469.92431872146528</v>
      </c>
      <c r="J570" s="164">
        <v>226.04167661557258</v>
      </c>
      <c r="K570" s="164">
        <v>-427.17688862465315</v>
      </c>
      <c r="L570" s="164">
        <v>79.609022556390983</v>
      </c>
      <c r="M570" s="164">
        <v>70.39409356725146</v>
      </c>
      <c r="N570" s="164">
        <v>7.7489522863549203</v>
      </c>
      <c r="O570" s="164">
        <v>-90.469955240458646</v>
      </c>
      <c r="P570" s="164">
        <v>176.94864040440993</v>
      </c>
      <c r="Q570" s="165">
        <v>7.3913383627573076E-2</v>
      </c>
      <c r="R570" s="165">
        <v>8606.4625689223049</v>
      </c>
      <c r="S570" s="165">
        <v>2889.9163032581455</v>
      </c>
      <c r="T570" s="165">
        <v>460.0994791730418</v>
      </c>
      <c r="U570" s="165">
        <v>3825.4788708299616</v>
      </c>
      <c r="V570" s="165">
        <v>753.87953768545071</v>
      </c>
      <c r="W570" s="165">
        <v>560.16769423558901</v>
      </c>
      <c r="X570" s="165">
        <v>-116.92068374011457</v>
      </c>
      <c r="Y570" s="165">
        <v>-4.8839049181334408E-2</v>
      </c>
      <c r="Z570" s="165">
        <v>293.86932414452451</v>
      </c>
      <c r="AA570" s="165">
        <v>0.12275243280890748</v>
      </c>
      <c r="AB570" s="167"/>
      <c r="AC570" s="167"/>
      <c r="AD570" s="167"/>
      <c r="AE570" s="167"/>
    </row>
    <row r="571" spans="1:31" s="163" customFormat="1" ht="15.75">
      <c r="A571" s="174">
        <v>858</v>
      </c>
      <c r="B571" s="174" t="s">
        <v>565</v>
      </c>
      <c r="C571" s="174">
        <v>35</v>
      </c>
      <c r="D571" s="174">
        <v>40384</v>
      </c>
      <c r="E571" s="164">
        <v>2815.6003742067942</v>
      </c>
      <c r="F571" s="164">
        <v>1785.3284268522186</v>
      </c>
      <c r="G571" s="164">
        <v>350.58233458795564</v>
      </c>
      <c r="H571" s="164">
        <v>203.29199117422888</v>
      </c>
      <c r="I571" s="164">
        <v>470.10469603587978</v>
      </c>
      <c r="J571" s="164">
        <v>111.69734339648757</v>
      </c>
      <c r="K571" s="164">
        <v>162.87120254593654</v>
      </c>
      <c r="L571" s="164">
        <v>-78.618017036450084</v>
      </c>
      <c r="M571" s="164">
        <v>-12.388683141838353</v>
      </c>
      <c r="N571" s="164">
        <v>13.861765208305748</v>
      </c>
      <c r="O571" s="164">
        <v>-90.469955240458646</v>
      </c>
      <c r="P571" s="164">
        <v>100.66073017547176</v>
      </c>
      <c r="Q571" s="165">
        <v>2.4925893961834328E-3</v>
      </c>
      <c r="R571" s="165">
        <v>6111.5815040610141</v>
      </c>
      <c r="S571" s="165">
        <v>4746.769115986529</v>
      </c>
      <c r="T571" s="165">
        <v>304.89308663925084</v>
      </c>
      <c r="U571" s="165">
        <v>612.07240810408041</v>
      </c>
      <c r="V571" s="165">
        <v>372.52573446288034</v>
      </c>
      <c r="W571" s="165">
        <v>259.5756344096672</v>
      </c>
      <c r="X571" s="165">
        <v>184.25447554139291</v>
      </c>
      <c r="Y571" s="165">
        <v>4.5625613000543014E-3</v>
      </c>
      <c r="Z571" s="165">
        <v>-83.593745365921151</v>
      </c>
      <c r="AA571" s="165">
        <v>-2.0699719038708687E-3</v>
      </c>
      <c r="AB571" s="167"/>
      <c r="AC571" s="167"/>
      <c r="AD571" s="167"/>
      <c r="AE571" s="167"/>
    </row>
    <row r="572" spans="1:31" s="163" customFormat="1" ht="15.75">
      <c r="A572" s="174">
        <v>859</v>
      </c>
      <c r="B572" s="174" t="s">
        <v>566</v>
      </c>
      <c r="C572" s="174">
        <v>17</v>
      </c>
      <c r="D572" s="174">
        <v>6562</v>
      </c>
      <c r="E572" s="164">
        <v>3218.9268474295695</v>
      </c>
      <c r="F572" s="164">
        <v>1431.4734471197805</v>
      </c>
      <c r="G572" s="164">
        <v>147.01188661993294</v>
      </c>
      <c r="H572" s="164">
        <v>79.881756394982119</v>
      </c>
      <c r="I572" s="164">
        <v>2165.1417940858746</v>
      </c>
      <c r="J572" s="164">
        <v>151.37261598703313</v>
      </c>
      <c r="K572" s="164">
        <v>-241.92564739350095</v>
      </c>
      <c r="L572" s="164">
        <v>-154.75038098140811</v>
      </c>
      <c r="M572" s="164">
        <v>-39.206618409021637</v>
      </c>
      <c r="N572" s="164">
        <v>7.6742182622377815</v>
      </c>
      <c r="O572" s="164">
        <v>-90.469955240458646</v>
      </c>
      <c r="P572" s="164">
        <v>237.27626901588192</v>
      </c>
      <c r="Q572" s="165">
        <v>3.6159138832045398E-2</v>
      </c>
      <c r="R572" s="165">
        <v>6775.9591069064309</v>
      </c>
      <c r="S572" s="165">
        <v>3087.3263882962515</v>
      </c>
      <c r="T572" s="165">
        <v>119.80499149401966</v>
      </c>
      <c r="U572" s="165">
        <v>3067.1035167101786</v>
      </c>
      <c r="V572" s="165">
        <v>504.84813007567294</v>
      </c>
      <c r="W572" s="165">
        <v>-46.945112770496792</v>
      </c>
      <c r="X572" s="165">
        <v>-43.821193100805644</v>
      </c>
      <c r="Y572" s="165">
        <v>-6.6780239409944594E-3</v>
      </c>
      <c r="Z572" s="165">
        <v>281.09746211668755</v>
      </c>
      <c r="AA572" s="165">
        <v>4.2837162773039859E-2</v>
      </c>
      <c r="AB572" s="167"/>
      <c r="AC572" s="167"/>
      <c r="AD572" s="167"/>
      <c r="AE572" s="167"/>
    </row>
    <row r="573" spans="1:31" s="163" customFormat="1" ht="15.75">
      <c r="A573" s="174">
        <v>886</v>
      </c>
      <c r="B573" s="174" t="s">
        <v>567</v>
      </c>
      <c r="C573" s="174">
        <v>4</v>
      </c>
      <c r="D573" s="174">
        <v>12599</v>
      </c>
      <c r="E573" s="164">
        <v>2619.423305365593</v>
      </c>
      <c r="F573" s="164">
        <v>1736.435521073101</v>
      </c>
      <c r="G573" s="164">
        <v>237.37764901976348</v>
      </c>
      <c r="H573" s="164">
        <v>182.74488312539094</v>
      </c>
      <c r="I573" s="164">
        <v>571.51177670443701</v>
      </c>
      <c r="J573" s="164">
        <v>154.11041474920123</v>
      </c>
      <c r="K573" s="164">
        <v>-45.110966483286504</v>
      </c>
      <c r="L573" s="164">
        <v>-26.995317088657831</v>
      </c>
      <c r="M573" s="164">
        <v>5.5423152631161203</v>
      </c>
      <c r="N573" s="164">
        <v>10.498269579763017</v>
      </c>
      <c r="O573" s="164">
        <v>-90.469955240458646</v>
      </c>
      <c r="P573" s="164">
        <v>116.22128533677576</v>
      </c>
      <c r="Q573" s="165">
        <v>9.2246436492400795E-3</v>
      </c>
      <c r="R573" s="165">
        <v>6551.0803738391933</v>
      </c>
      <c r="S573" s="165">
        <v>3964.9117707754581</v>
      </c>
      <c r="T573" s="165">
        <v>274.07696270669845</v>
      </c>
      <c r="U573" s="165">
        <v>1626.3249635399748</v>
      </c>
      <c r="V573" s="165">
        <v>513.97905892030917</v>
      </c>
      <c r="W573" s="165">
        <v>215.92464719422176</v>
      </c>
      <c r="X573" s="165">
        <v>44.137029297469496</v>
      </c>
      <c r="Y573" s="165">
        <v>3.5032168662171201E-3</v>
      </c>
      <c r="Z573" s="165">
        <v>72.084256039306268</v>
      </c>
      <c r="AA573" s="165">
        <v>5.7214267830229598E-3</v>
      </c>
      <c r="AB573" s="167"/>
      <c r="AC573" s="167"/>
      <c r="AD573" s="167"/>
      <c r="AE573" s="167"/>
    </row>
    <row r="574" spans="1:31" s="163" customFormat="1" ht="15.75">
      <c r="A574" s="174">
        <v>887</v>
      </c>
      <c r="B574" s="174" t="s">
        <v>568</v>
      </c>
      <c r="C574" s="174">
        <v>6</v>
      </c>
      <c r="D574" s="174">
        <v>4569</v>
      </c>
      <c r="E574" s="164">
        <v>2637.1989801503964</v>
      </c>
      <c r="F574" s="164">
        <v>1438.4395338148393</v>
      </c>
      <c r="G574" s="164">
        <v>383.1247537754432</v>
      </c>
      <c r="H574" s="164">
        <v>170.13372706991217</v>
      </c>
      <c r="I574" s="164">
        <v>544.90650493887665</v>
      </c>
      <c r="J574" s="164">
        <v>225.3961305840173</v>
      </c>
      <c r="K574" s="164">
        <v>-128.0850668687437</v>
      </c>
      <c r="L574" s="164">
        <v>-63.450426789231777</v>
      </c>
      <c r="M574" s="164">
        <v>-26.540129131100898</v>
      </c>
      <c r="N574" s="164">
        <v>7.9467947920272808</v>
      </c>
      <c r="O574" s="164">
        <v>-90.469955240458646</v>
      </c>
      <c r="P574" s="164">
        <v>-175.79711320481559</v>
      </c>
      <c r="Q574" s="165">
        <v>-3.8476058919854582E-2</v>
      </c>
      <c r="R574" s="165">
        <v>7530.656782665792</v>
      </c>
      <c r="S574" s="165">
        <v>3109.4178069599475</v>
      </c>
      <c r="T574" s="165">
        <v>255.16301398872429</v>
      </c>
      <c r="U574" s="165">
        <v>2872.9720867071892</v>
      </c>
      <c r="V574" s="165">
        <v>751.72655443426356</v>
      </c>
      <c r="W574" s="165">
        <v>293.13419785511053</v>
      </c>
      <c r="X574" s="165">
        <v>-248.24312272055647</v>
      </c>
      <c r="Y574" s="165">
        <v>-5.4332046995087868E-2</v>
      </c>
      <c r="Z574" s="165">
        <v>72.446009515740855</v>
      </c>
      <c r="AA574" s="165">
        <v>1.5855988075233279E-2</v>
      </c>
      <c r="AB574" s="167"/>
      <c r="AC574" s="167"/>
      <c r="AD574" s="167"/>
      <c r="AE574" s="167"/>
    </row>
    <row r="575" spans="1:31" s="163" customFormat="1" ht="15.75">
      <c r="A575" s="174">
        <v>889</v>
      </c>
      <c r="B575" s="174" t="s">
        <v>569</v>
      </c>
      <c r="C575" s="174">
        <v>17</v>
      </c>
      <c r="D575" s="174">
        <v>2523</v>
      </c>
      <c r="E575" s="164">
        <v>4364.412194821276</v>
      </c>
      <c r="F575" s="164">
        <v>1161.6461355529132</v>
      </c>
      <c r="G575" s="164">
        <v>1177.5620293301624</v>
      </c>
      <c r="H575" s="164">
        <v>304.2058055792242</v>
      </c>
      <c r="I575" s="164">
        <v>1213.891708351433</v>
      </c>
      <c r="J575" s="164">
        <v>215.0740466260539</v>
      </c>
      <c r="K575" s="164">
        <v>418.75051989533245</v>
      </c>
      <c r="L575" s="164">
        <v>84.919540229885058</v>
      </c>
      <c r="M575" s="164">
        <v>-29.023654379706695</v>
      </c>
      <c r="N575" s="164">
        <v>7.981450509299</v>
      </c>
      <c r="O575" s="164">
        <v>-90.469955240458646</v>
      </c>
      <c r="P575" s="164">
        <v>100.12543163286301</v>
      </c>
      <c r="Q575" s="165">
        <v>3.9685070009061837E-2</v>
      </c>
      <c r="R575" s="165">
        <v>9133.662787982561</v>
      </c>
      <c r="S575" s="165">
        <v>2773.275873959572</v>
      </c>
      <c r="T575" s="165">
        <v>456.24151989902566</v>
      </c>
      <c r="U575" s="165">
        <v>4209.9834780727488</v>
      </c>
      <c r="V575" s="165">
        <v>717.30100955824491</v>
      </c>
      <c r="W575" s="165">
        <v>1233.4579151803407</v>
      </c>
      <c r="X575" s="165">
        <v>256.59700868737059</v>
      </c>
      <c r="Y575" s="165">
        <v>0.10170313463629432</v>
      </c>
      <c r="Z575" s="165">
        <v>-156.47157705450755</v>
      </c>
      <c r="AA575" s="165">
        <v>-6.2018064627232479E-2</v>
      </c>
      <c r="AB575" s="167"/>
      <c r="AC575" s="167"/>
      <c r="AD575" s="167"/>
      <c r="AE575" s="167"/>
    </row>
    <row r="576" spans="1:31" s="163" customFormat="1" ht="15.75">
      <c r="A576" s="174">
        <v>890</v>
      </c>
      <c r="B576" s="174" t="s">
        <v>570</v>
      </c>
      <c r="C576" s="174">
        <v>19</v>
      </c>
      <c r="D576" s="174">
        <v>1180</v>
      </c>
      <c r="E576" s="164">
        <v>4972.6723811353477</v>
      </c>
      <c r="F576" s="164">
        <v>1498.2105762711865</v>
      </c>
      <c r="G576" s="164">
        <v>558.20932203389827</v>
      </c>
      <c r="H576" s="164">
        <v>91.49447157481525</v>
      </c>
      <c r="I576" s="164">
        <v>1952.7108778830479</v>
      </c>
      <c r="J576" s="164">
        <v>196.73798091484832</v>
      </c>
      <c r="K576" s="164">
        <v>-34.795377721040218</v>
      </c>
      <c r="L576" s="164">
        <v>470.24661016949153</v>
      </c>
      <c r="M576" s="164">
        <v>55.408093220338984</v>
      </c>
      <c r="N576" s="164">
        <v>9.4336854479556269</v>
      </c>
      <c r="O576" s="164">
        <v>-90.469955240458646</v>
      </c>
      <c r="P576" s="164">
        <v>-265.48609658126338</v>
      </c>
      <c r="Q576" s="165">
        <v>-0.22498821744174863</v>
      </c>
      <c r="R576" s="165">
        <v>11150.019898305083</v>
      </c>
      <c r="S576" s="165">
        <v>3537.0501440677967</v>
      </c>
      <c r="T576" s="165">
        <v>137.22149941934833</v>
      </c>
      <c r="U576" s="165">
        <v>5864.1324715581995</v>
      </c>
      <c r="V576" s="165">
        <v>656.1477525646568</v>
      </c>
      <c r="W576" s="165">
        <v>1083.8640254237289</v>
      </c>
      <c r="X576" s="165">
        <v>128.39599472864577</v>
      </c>
      <c r="Y576" s="165">
        <v>0.10881016502427608</v>
      </c>
      <c r="Z576" s="165">
        <v>-393.88209130990919</v>
      </c>
      <c r="AA576" s="165">
        <v>-0.33379838246602472</v>
      </c>
      <c r="AB576" s="167"/>
      <c r="AC576" s="167"/>
      <c r="AD576" s="167"/>
      <c r="AE576" s="167"/>
    </row>
    <row r="577" spans="1:31" s="163" customFormat="1" ht="15.75">
      <c r="A577" s="174">
        <v>892</v>
      </c>
      <c r="B577" s="174" t="s">
        <v>571</v>
      </c>
      <c r="C577" s="174">
        <v>13</v>
      </c>
      <c r="D577" s="174">
        <v>3592</v>
      </c>
      <c r="E577" s="164">
        <v>3650.5201616319387</v>
      </c>
      <c r="F577" s="164">
        <v>1392.2613947661469</v>
      </c>
      <c r="G577" s="164">
        <v>208.80289532293986</v>
      </c>
      <c r="H577" s="164">
        <v>159.20664718744774</v>
      </c>
      <c r="I577" s="164">
        <v>1597.9735149681098</v>
      </c>
      <c r="J577" s="164">
        <v>167.9386424050951</v>
      </c>
      <c r="K577" s="164">
        <v>141.40362223220075</v>
      </c>
      <c r="L577" s="164">
        <v>-173.57683741648106</v>
      </c>
      <c r="M577" s="164">
        <v>-51.004407015590196</v>
      </c>
      <c r="N577" s="164">
        <v>8.0921010043841139</v>
      </c>
      <c r="O577" s="164">
        <v>-90.469955240458646</v>
      </c>
      <c r="P577" s="164">
        <v>-289.89254341814416</v>
      </c>
      <c r="Q577" s="165">
        <v>-8.0705051062957722E-2</v>
      </c>
      <c r="R577" s="165">
        <v>6750.4928674832963</v>
      </c>
      <c r="S577" s="165">
        <v>3100.8091870824051</v>
      </c>
      <c r="T577" s="165">
        <v>238.77480757648573</v>
      </c>
      <c r="U577" s="165">
        <v>2632.581316319945</v>
      </c>
      <c r="V577" s="165">
        <v>560.09806683212844</v>
      </c>
      <c r="W577" s="165">
        <v>-15.778349109131399</v>
      </c>
      <c r="X577" s="165">
        <v>-234.00783878146257</v>
      </c>
      <c r="Y577" s="165">
        <v>-6.5146948435819196E-2</v>
      </c>
      <c r="Z577" s="165">
        <v>-55.884704636681597</v>
      </c>
      <c r="AA577" s="165">
        <v>-1.5558102627138529E-2</v>
      </c>
      <c r="AB577" s="167"/>
      <c r="AC577" s="167"/>
      <c r="AD577" s="167"/>
      <c r="AE577" s="167"/>
    </row>
    <row r="578" spans="1:31" s="163" customFormat="1" ht="15.75">
      <c r="A578" s="174">
        <v>893</v>
      </c>
      <c r="B578" s="174" t="s">
        <v>572</v>
      </c>
      <c r="C578" s="174">
        <v>15</v>
      </c>
      <c r="D578" s="174">
        <v>7434</v>
      </c>
      <c r="E578" s="164">
        <v>2889.2770300791253</v>
      </c>
      <c r="F578" s="164">
        <v>1430.9528046811945</v>
      </c>
      <c r="G578" s="164">
        <v>383.81894000538068</v>
      </c>
      <c r="H578" s="164">
        <v>294.46606795098461</v>
      </c>
      <c r="I578" s="164">
        <v>1091.3794897849048</v>
      </c>
      <c r="J578" s="164">
        <v>199.01392086170821</v>
      </c>
      <c r="K578" s="164">
        <v>-65.457508044825076</v>
      </c>
      <c r="L578" s="164">
        <v>-62.133844498251278</v>
      </c>
      <c r="M578" s="164">
        <v>40.905322841000803</v>
      </c>
      <c r="N578" s="164">
        <v>8.7901784462664843</v>
      </c>
      <c r="O578" s="164">
        <v>-90.469955240458646</v>
      </c>
      <c r="P578" s="164">
        <v>341.98838670878001</v>
      </c>
      <c r="Q578" s="165">
        <v>4.6003280428945387E-2</v>
      </c>
      <c r="R578" s="165">
        <v>7053.0689803605055</v>
      </c>
      <c r="S578" s="165">
        <v>3226.1553120796343</v>
      </c>
      <c r="T578" s="165">
        <v>441.63406462556435</v>
      </c>
      <c r="U578" s="165">
        <v>2683.1785601609172</v>
      </c>
      <c r="V578" s="165">
        <v>663.73831984688661</v>
      </c>
      <c r="W578" s="165">
        <v>362.59041834813019</v>
      </c>
      <c r="X578" s="165">
        <v>324.22769470062764</v>
      </c>
      <c r="Y578" s="165">
        <v>4.3614163936054294E-2</v>
      </c>
      <c r="Z578" s="165">
        <v>17.760692008152375</v>
      </c>
      <c r="AA578" s="165">
        <v>2.3891164928910918E-3</v>
      </c>
      <c r="AB578" s="167"/>
      <c r="AC578" s="167"/>
      <c r="AD578" s="167"/>
      <c r="AE578" s="167"/>
    </row>
    <row r="579" spans="1:31" s="163" customFormat="1" ht="15.75">
      <c r="A579" s="174">
        <v>895</v>
      </c>
      <c r="B579" s="174" t="s">
        <v>573</v>
      </c>
      <c r="C579" s="174">
        <v>2</v>
      </c>
      <c r="D579" s="174">
        <v>15092</v>
      </c>
      <c r="E579" s="164">
        <v>2917.2861151561788</v>
      </c>
      <c r="F579" s="164">
        <v>1645.5095216008481</v>
      </c>
      <c r="G579" s="164">
        <v>361.74900609594488</v>
      </c>
      <c r="H579" s="164">
        <v>285.75859861811176</v>
      </c>
      <c r="I579" s="164">
        <v>252.53309906841611</v>
      </c>
      <c r="J579" s="164">
        <v>168.13673385420273</v>
      </c>
      <c r="K579" s="164">
        <v>44.831923093415227</v>
      </c>
      <c r="L579" s="164">
        <v>-110.68354094884707</v>
      </c>
      <c r="M579" s="164">
        <v>37.862782268751658</v>
      </c>
      <c r="N579" s="164">
        <v>10.943943165589584</v>
      </c>
      <c r="O579" s="164">
        <v>-90.469955240458646</v>
      </c>
      <c r="P579" s="164">
        <v>-311.11400358020381</v>
      </c>
      <c r="Q579" s="165">
        <v>-2.061449798437608E-2</v>
      </c>
      <c r="R579" s="165">
        <v>7224.4969565200108</v>
      </c>
      <c r="S579" s="165">
        <v>3920.9823999469918</v>
      </c>
      <c r="T579" s="165">
        <v>428.57478380303104</v>
      </c>
      <c r="U579" s="165">
        <v>1804.3615207725372</v>
      </c>
      <c r="V579" s="165">
        <v>560.75872858401692</v>
      </c>
      <c r="W579" s="165">
        <v>288.92824741584946</v>
      </c>
      <c r="X579" s="165">
        <v>-220.8912759975839</v>
      </c>
      <c r="Y579" s="165">
        <v>-1.4636315663767817E-2</v>
      </c>
      <c r="Z579" s="165">
        <v>-90.222727582619882</v>
      </c>
      <c r="AA579" s="165">
        <v>-5.9781823206082616E-3</v>
      </c>
      <c r="AB579" s="167"/>
      <c r="AC579" s="167"/>
      <c r="AD579" s="167"/>
      <c r="AE579" s="167"/>
    </row>
    <row r="580" spans="1:31" s="163" customFormat="1" ht="15.75">
      <c r="A580" s="174">
        <v>905</v>
      </c>
      <c r="B580" s="174" t="s">
        <v>294</v>
      </c>
      <c r="C580" s="174">
        <v>15</v>
      </c>
      <c r="D580" s="174">
        <v>67988</v>
      </c>
      <c r="E580" s="164">
        <v>2928.5601654792276</v>
      </c>
      <c r="F580" s="164">
        <v>1683.3106083426487</v>
      </c>
      <c r="G580" s="164">
        <v>382.76297287756665</v>
      </c>
      <c r="H580" s="164">
        <v>323.40893651124981</v>
      </c>
      <c r="I580" s="164">
        <v>365.50846246865166</v>
      </c>
      <c r="J580" s="164">
        <v>149.81336856675063</v>
      </c>
      <c r="K580" s="164">
        <v>-215.771085640248</v>
      </c>
      <c r="L580" s="164">
        <v>409.45893392951695</v>
      </c>
      <c r="M580" s="164">
        <v>116.16366770606578</v>
      </c>
      <c r="N580" s="164">
        <v>11.150438200626544</v>
      </c>
      <c r="O580" s="164">
        <v>-90.469955240458646</v>
      </c>
      <c r="P580" s="164">
        <v>206.7761822431423</v>
      </c>
      <c r="Q580" s="165">
        <v>3.0413629205616037E-3</v>
      </c>
      <c r="R580" s="165">
        <v>6941.1750205918697</v>
      </c>
      <c r="S580" s="165">
        <v>3985.5959534035419</v>
      </c>
      <c r="T580" s="165">
        <v>485.04197499410657</v>
      </c>
      <c r="U580" s="165">
        <v>1157.3580449907408</v>
      </c>
      <c r="V580" s="165">
        <v>499.64782921991986</v>
      </c>
      <c r="W580" s="165">
        <v>908.38557451314932</v>
      </c>
      <c r="X580" s="165">
        <v>94.854356529589481</v>
      </c>
      <c r="Y580" s="165">
        <v>1.3951632130609736E-3</v>
      </c>
      <c r="Z580" s="165">
        <v>111.92182571355282</v>
      </c>
      <c r="AA580" s="165">
        <v>1.6461997075006298E-3</v>
      </c>
      <c r="AB580" s="167"/>
      <c r="AC580" s="167"/>
      <c r="AD580" s="167"/>
      <c r="AE580" s="167"/>
    </row>
    <row r="581" spans="1:31" s="163" customFormat="1" ht="15.75">
      <c r="A581" s="174">
        <v>908</v>
      </c>
      <c r="B581" s="174" t="s">
        <v>574</v>
      </c>
      <c r="C581" s="174">
        <v>6</v>
      </c>
      <c r="D581" s="174">
        <v>20703</v>
      </c>
      <c r="E581" s="164">
        <v>2783.6768116826188</v>
      </c>
      <c r="F581" s="164">
        <v>1523.5049596676811</v>
      </c>
      <c r="G581" s="164">
        <v>289.78061150557892</v>
      </c>
      <c r="H581" s="164">
        <v>216.88052209024247</v>
      </c>
      <c r="I581" s="164">
        <v>396.76755975619534</v>
      </c>
      <c r="J581" s="164">
        <v>138.8611834994141</v>
      </c>
      <c r="K581" s="164">
        <v>-114.46252527865856</v>
      </c>
      <c r="L581" s="164">
        <v>41.909046998019612</v>
      </c>
      <c r="M581" s="164">
        <v>104.9646437714341</v>
      </c>
      <c r="N581" s="164">
        <v>10.874283074847723</v>
      </c>
      <c r="O581" s="164">
        <v>-90.469955240458646</v>
      </c>
      <c r="P581" s="164">
        <v>-265.06648183832209</v>
      </c>
      <c r="Q581" s="165">
        <v>-1.2803288501102357E-2</v>
      </c>
      <c r="R581" s="165">
        <v>7119.7223711539391</v>
      </c>
      <c r="S581" s="165">
        <v>3818.008835434478</v>
      </c>
      <c r="T581" s="165">
        <v>325.2728817799532</v>
      </c>
      <c r="U581" s="165">
        <v>1749.6338429100913</v>
      </c>
      <c r="V581" s="165">
        <v>463.1208119953435</v>
      </c>
      <c r="W581" s="165">
        <v>436.65430227503259</v>
      </c>
      <c r="X581" s="165">
        <v>-327.03169675904019</v>
      </c>
      <c r="Y581" s="165">
        <v>-1.5796343368547561E-2</v>
      </c>
      <c r="Z581" s="165">
        <v>61.965214920718068</v>
      </c>
      <c r="AA581" s="165">
        <v>2.9930548674452044E-3</v>
      </c>
      <c r="AB581" s="167"/>
      <c r="AC581" s="167"/>
      <c r="AD581" s="167"/>
      <c r="AE581" s="167"/>
    </row>
    <row r="582" spans="1:31" s="163" customFormat="1" ht="15.75">
      <c r="A582" s="174">
        <v>915</v>
      </c>
      <c r="B582" s="174" t="s">
        <v>575</v>
      </c>
      <c r="C582" s="174">
        <v>11</v>
      </c>
      <c r="D582" s="174">
        <v>19759</v>
      </c>
      <c r="E582" s="164">
        <v>2533.139446355488</v>
      </c>
      <c r="F582" s="164">
        <v>1571.7369365858597</v>
      </c>
      <c r="G582" s="164">
        <v>341.5608077331849</v>
      </c>
      <c r="H582" s="164">
        <v>190.74118760439029</v>
      </c>
      <c r="I582" s="164">
        <v>193.52196358106752</v>
      </c>
      <c r="J582" s="164">
        <v>166.36725789582763</v>
      </c>
      <c r="K582" s="164">
        <v>-14.487823332032761</v>
      </c>
      <c r="L582" s="164">
        <v>-119.39369401285491</v>
      </c>
      <c r="M582" s="164">
        <v>123.02706007389038</v>
      </c>
      <c r="N582" s="164">
        <v>10.099200482892034</v>
      </c>
      <c r="O582" s="164">
        <v>-90.469955240458646</v>
      </c>
      <c r="P582" s="164">
        <v>-160.43650498372219</v>
      </c>
      <c r="Q582" s="165">
        <v>-8.1196672394211345E-3</v>
      </c>
      <c r="R582" s="165">
        <v>7608.1748767650197</v>
      </c>
      <c r="S582" s="165">
        <v>3708.0342851358873</v>
      </c>
      <c r="T582" s="165">
        <v>286.06965331997441</v>
      </c>
      <c r="U582" s="165">
        <v>2565.4736667957632</v>
      </c>
      <c r="V582" s="165">
        <v>554.85728714446327</v>
      </c>
      <c r="W582" s="165">
        <v>345.19417379422032</v>
      </c>
      <c r="X582" s="165">
        <v>-148.54581057471063</v>
      </c>
      <c r="Y582" s="165">
        <v>-7.5178809947219309E-3</v>
      </c>
      <c r="Z582" s="165">
        <v>-11.890694409011557</v>
      </c>
      <c r="AA582" s="165">
        <v>-6.0178624469920327E-4</v>
      </c>
      <c r="AB582" s="167"/>
      <c r="AC582" s="167"/>
      <c r="AD582" s="167"/>
      <c r="AE582" s="167"/>
    </row>
    <row r="583" spans="1:31" s="163" customFormat="1" ht="15.75">
      <c r="A583" s="174">
        <v>918</v>
      </c>
      <c r="B583" s="174" t="s">
        <v>576</v>
      </c>
      <c r="C583" s="174">
        <v>2</v>
      </c>
      <c r="D583" s="174">
        <v>2228</v>
      </c>
      <c r="E583" s="164">
        <v>2481.7913906108338</v>
      </c>
      <c r="F583" s="164">
        <v>1613.9138868940754</v>
      </c>
      <c r="G583" s="164">
        <v>429.55116696588868</v>
      </c>
      <c r="H583" s="164">
        <v>229.57433338219425</v>
      </c>
      <c r="I583" s="164">
        <v>415.08530921958982</v>
      </c>
      <c r="J583" s="164">
        <v>227.39286411260045</v>
      </c>
      <c r="K583" s="164">
        <v>-8.1194424018907263</v>
      </c>
      <c r="L583" s="164">
        <v>-223.80655296229801</v>
      </c>
      <c r="M583" s="164">
        <v>-84.222728904847386</v>
      </c>
      <c r="N583" s="164">
        <v>8.6905828979261166</v>
      </c>
      <c r="O583" s="164">
        <v>-90.469955240458646</v>
      </c>
      <c r="P583" s="164">
        <v>35.798073351946684</v>
      </c>
      <c r="Q583" s="165">
        <v>1.6067357877893484E-2</v>
      </c>
      <c r="R583" s="165">
        <v>6980.2391534111312</v>
      </c>
      <c r="S583" s="165">
        <v>3419.5402468581688</v>
      </c>
      <c r="T583" s="165">
        <v>344.31079509697315</v>
      </c>
      <c r="U583" s="165">
        <v>2371.1980879684284</v>
      </c>
      <c r="V583" s="165">
        <v>758.38593058094364</v>
      </c>
      <c r="W583" s="165">
        <v>121.52188509874327</v>
      </c>
      <c r="X583" s="165">
        <v>34.717792192125387</v>
      </c>
      <c r="Y583" s="165">
        <v>1.5582492007237606E-2</v>
      </c>
      <c r="Z583" s="165">
        <v>1.0802811598212958</v>
      </c>
      <c r="AA583" s="165">
        <v>4.8486587065587781E-4</v>
      </c>
      <c r="AB583" s="167"/>
      <c r="AC583" s="167"/>
      <c r="AD583" s="167"/>
      <c r="AE583" s="167"/>
    </row>
    <row r="584" spans="1:31" s="163" customFormat="1" ht="15.75">
      <c r="A584" s="174">
        <v>921</v>
      </c>
      <c r="B584" s="174" t="s">
        <v>577</v>
      </c>
      <c r="C584" s="174">
        <v>11</v>
      </c>
      <c r="D584" s="174">
        <v>1894</v>
      </c>
      <c r="E584" s="164">
        <v>3383.4707150389722</v>
      </c>
      <c r="F584" s="164">
        <v>1278.1948099260824</v>
      </c>
      <c r="G584" s="164">
        <v>422.51847940865895</v>
      </c>
      <c r="H584" s="164">
        <v>274.72705051699705</v>
      </c>
      <c r="I584" s="164">
        <v>598.24645324161611</v>
      </c>
      <c r="J584" s="164">
        <v>253.89922461805347</v>
      </c>
      <c r="K584" s="164">
        <v>378.1035454682455</v>
      </c>
      <c r="L584" s="164">
        <v>77.928722280887015</v>
      </c>
      <c r="M584" s="164">
        <v>129.329186906019</v>
      </c>
      <c r="N584" s="164">
        <v>7.4959194857926397</v>
      </c>
      <c r="O584" s="164">
        <v>-90.469955240458646</v>
      </c>
      <c r="P584" s="164">
        <v>-53.497278427077731</v>
      </c>
      <c r="Q584" s="165">
        <v>-2.8245659148404292E-2</v>
      </c>
      <c r="R584" s="165">
        <v>9722.4648996832093</v>
      </c>
      <c r="S584" s="165">
        <v>2797.2693611404434</v>
      </c>
      <c r="T584" s="165">
        <v>412.02989813620894</v>
      </c>
      <c r="U584" s="165">
        <v>5027.089594246072</v>
      </c>
      <c r="V584" s="165">
        <v>846.78822480723829</v>
      </c>
      <c r="W584" s="165">
        <v>629.77638859556498</v>
      </c>
      <c r="X584" s="165">
        <v>-9.511432757681785</v>
      </c>
      <c r="Y584" s="165">
        <v>-5.0218757960305092E-3</v>
      </c>
      <c r="Z584" s="165">
        <v>-43.98584566939595</v>
      </c>
      <c r="AA584" s="165">
        <v>-2.3223783352373784E-2</v>
      </c>
      <c r="AB584" s="167"/>
      <c r="AC584" s="167"/>
      <c r="AD584" s="167"/>
      <c r="AE584" s="167"/>
    </row>
    <row r="585" spans="1:31" s="163" customFormat="1" ht="15.75">
      <c r="A585" s="174">
        <v>922</v>
      </c>
      <c r="B585" s="174" t="s">
        <v>578</v>
      </c>
      <c r="C585" s="174">
        <v>6</v>
      </c>
      <c r="D585" s="174">
        <v>4501</v>
      </c>
      <c r="E585" s="164">
        <v>2821.9387986349984</v>
      </c>
      <c r="F585" s="164">
        <v>1852.2814818929128</v>
      </c>
      <c r="G585" s="164">
        <v>301.66585203288156</v>
      </c>
      <c r="H585" s="164">
        <v>117.46592059058923</v>
      </c>
      <c r="I585" s="164">
        <v>865.95066666296839</v>
      </c>
      <c r="J585" s="164">
        <v>162.46980644455741</v>
      </c>
      <c r="K585" s="164">
        <v>-28.952651446608481</v>
      </c>
      <c r="L585" s="164">
        <v>-224.18729171295269</v>
      </c>
      <c r="M585" s="164">
        <v>157.07946456343035</v>
      </c>
      <c r="N585" s="164">
        <v>10.382772929342753</v>
      </c>
      <c r="O585" s="164">
        <v>-90.469955240458646</v>
      </c>
      <c r="P585" s="164">
        <v>301.7472680816644</v>
      </c>
      <c r="Q585" s="165">
        <v>6.7040050673553522E-2</v>
      </c>
      <c r="R585" s="165">
        <v>6240.1519817818262</v>
      </c>
      <c r="S585" s="165">
        <v>4087.8614374583422</v>
      </c>
      <c r="T585" s="165">
        <v>176.17293675426427</v>
      </c>
      <c r="U585" s="165">
        <v>1449.9839689716337</v>
      </c>
      <c r="V585" s="165">
        <v>541.85875987184852</v>
      </c>
      <c r="W585" s="165">
        <v>234.55802488335922</v>
      </c>
      <c r="X585" s="165">
        <v>250.28314615762238</v>
      </c>
      <c r="Y585" s="165">
        <v>5.560612000835867E-2</v>
      </c>
      <c r="Z585" s="165">
        <v>51.464121924042026</v>
      </c>
      <c r="AA585" s="165">
        <v>1.1433930665194851E-2</v>
      </c>
      <c r="AB585" s="167"/>
      <c r="AC585" s="167"/>
      <c r="AD585" s="167"/>
      <c r="AE585" s="167"/>
    </row>
    <row r="586" spans="1:31" s="163" customFormat="1" ht="15.75">
      <c r="A586" s="174">
        <v>924</v>
      </c>
      <c r="B586" s="174" t="s">
        <v>579</v>
      </c>
      <c r="C586" s="174">
        <v>16</v>
      </c>
      <c r="D586" s="174">
        <v>2946</v>
      </c>
      <c r="E586" s="164">
        <v>2771.2174585546991</v>
      </c>
      <c r="F586" s="164">
        <v>1524.7420095044129</v>
      </c>
      <c r="G586" s="164">
        <v>270.06822810590631</v>
      </c>
      <c r="H586" s="164">
        <v>206.18145470301974</v>
      </c>
      <c r="I586" s="164">
        <v>892.41672192537544</v>
      </c>
      <c r="J586" s="164">
        <v>237.29359706755454</v>
      </c>
      <c r="K586" s="164">
        <v>48.142439727291141</v>
      </c>
      <c r="L586" s="164">
        <v>66.686693822131701</v>
      </c>
      <c r="M586" s="164">
        <v>110.94036659877801</v>
      </c>
      <c r="N586" s="164">
        <v>7.9375588366644312</v>
      </c>
      <c r="O586" s="164">
        <v>-90.469955240458646</v>
      </c>
      <c r="P586" s="164">
        <v>502.72165649597713</v>
      </c>
      <c r="Q586" s="165">
        <v>0.17064550458111918</v>
      </c>
      <c r="R586" s="165">
        <v>7577.7705329260025</v>
      </c>
      <c r="S586" s="165">
        <v>3175.6635064494226</v>
      </c>
      <c r="T586" s="165">
        <v>309.22664375055655</v>
      </c>
      <c r="U586" s="165">
        <v>3305.1365484580224</v>
      </c>
      <c r="V586" s="165">
        <v>791.40621292260118</v>
      </c>
      <c r="W586" s="165">
        <v>447.69528852681606</v>
      </c>
      <c r="X586" s="165">
        <v>451.35766718141707</v>
      </c>
      <c r="Y586" s="165">
        <v>0.15321034188099697</v>
      </c>
      <c r="Z586" s="165">
        <v>51.363989314560079</v>
      </c>
      <c r="AA586" s="165">
        <v>1.7435162700122228E-2</v>
      </c>
      <c r="AB586" s="167"/>
      <c r="AC586" s="167"/>
      <c r="AD586" s="167"/>
      <c r="AE586" s="167"/>
    </row>
    <row r="587" spans="1:31" s="163" customFormat="1" ht="15.75">
      <c r="A587" s="174">
        <v>925</v>
      </c>
      <c r="B587" s="174" t="s">
        <v>580</v>
      </c>
      <c r="C587" s="174">
        <v>11</v>
      </c>
      <c r="D587" s="174">
        <v>3427</v>
      </c>
      <c r="E587" s="164">
        <v>3009.908747537374</v>
      </c>
      <c r="F587" s="164">
        <v>1346.9807703530785</v>
      </c>
      <c r="G587" s="164">
        <v>324.90574846804788</v>
      </c>
      <c r="H587" s="164">
        <v>778.58427989154052</v>
      </c>
      <c r="I587" s="164">
        <v>388.39424729591764</v>
      </c>
      <c r="J587" s="164">
        <v>226.40156292149271</v>
      </c>
      <c r="K587" s="164">
        <v>364.02535836646723</v>
      </c>
      <c r="L587" s="164">
        <v>16.657426320396848</v>
      </c>
      <c r="M587" s="164">
        <v>122.80950977531369</v>
      </c>
      <c r="N587" s="164">
        <v>9.6265602188173389</v>
      </c>
      <c r="O587" s="164">
        <v>-90.46995524045866</v>
      </c>
      <c r="P587" s="164">
        <v>478.00676083323924</v>
      </c>
      <c r="Q587" s="165">
        <v>0.13948256808673454</v>
      </c>
      <c r="R587" s="165">
        <v>7278.2341960898748</v>
      </c>
      <c r="S587" s="165">
        <v>3085.0468310475635</v>
      </c>
      <c r="T587" s="165">
        <v>1167.7044576806879</v>
      </c>
      <c r="U587" s="165">
        <v>2555.0711683806426</v>
      </c>
      <c r="V587" s="165">
        <v>755.07980714897894</v>
      </c>
      <c r="W587" s="165">
        <v>464.37268456375836</v>
      </c>
      <c r="X587" s="165">
        <v>749.04075273175715</v>
      </c>
      <c r="Y587" s="165">
        <v>0.21857039764568345</v>
      </c>
      <c r="Z587" s="165">
        <v>-271.03399189851791</v>
      </c>
      <c r="AA587" s="165">
        <v>-7.9087829558948913E-2</v>
      </c>
      <c r="AB587" s="167"/>
      <c r="AC587" s="167"/>
      <c r="AD587" s="167"/>
      <c r="AE587" s="167"/>
    </row>
    <row r="588" spans="1:31" s="163" customFormat="1" ht="15.75">
      <c r="A588" s="174">
        <v>927</v>
      </c>
      <c r="B588" s="174" t="s">
        <v>581</v>
      </c>
      <c r="C588" s="174">
        <v>33</v>
      </c>
      <c r="D588" s="174">
        <v>28913</v>
      </c>
      <c r="E588" s="164">
        <v>2490.7780248981276</v>
      </c>
      <c r="F588" s="164">
        <v>1807.7759692871718</v>
      </c>
      <c r="G588" s="164">
        <v>258.28347110296409</v>
      </c>
      <c r="H588" s="164">
        <v>124.33048614620866</v>
      </c>
      <c r="I588" s="164">
        <v>559.24222556093537</v>
      </c>
      <c r="J588" s="164">
        <v>142.72159976082162</v>
      </c>
      <c r="K588" s="164">
        <v>47.526166020439838</v>
      </c>
      <c r="L588" s="164">
        <v>-112.46805935046518</v>
      </c>
      <c r="M588" s="164">
        <v>1.1150710752948501</v>
      </c>
      <c r="N588" s="164">
        <v>12.303249652599447</v>
      </c>
      <c r="O588" s="164">
        <v>-90.469955240458646</v>
      </c>
      <c r="P588" s="164">
        <v>259.58219911738507</v>
      </c>
      <c r="Q588" s="165">
        <v>8.9780444477357956E-3</v>
      </c>
      <c r="R588" s="165">
        <v>5844.8190391865246</v>
      </c>
      <c r="S588" s="165">
        <v>4464.2939425172071</v>
      </c>
      <c r="T588" s="165">
        <v>186.46826894419075</v>
      </c>
      <c r="U588" s="165">
        <v>888.6156863333905</v>
      </c>
      <c r="V588" s="165">
        <v>475.99582190501076</v>
      </c>
      <c r="W588" s="165">
        <v>146.93048282779372</v>
      </c>
      <c r="X588" s="165">
        <v>317.4851633410683</v>
      </c>
      <c r="Y588" s="165">
        <v>1.0980706372257057E-2</v>
      </c>
      <c r="Z588" s="165">
        <v>-57.902964223683249</v>
      </c>
      <c r="AA588" s="165">
        <v>-2.0026619245212618E-3</v>
      </c>
      <c r="AB588" s="167"/>
      <c r="AC588" s="167"/>
      <c r="AD588" s="167"/>
      <c r="AE588" s="167"/>
    </row>
    <row r="589" spans="1:31" s="163" customFormat="1" ht="15.75">
      <c r="A589" s="174">
        <v>931</v>
      </c>
      <c r="B589" s="174" t="s">
        <v>582</v>
      </c>
      <c r="C589" s="174">
        <v>13</v>
      </c>
      <c r="D589" s="174">
        <v>5951</v>
      </c>
      <c r="E589" s="164">
        <v>3412.6769803719244</v>
      </c>
      <c r="F589" s="164">
        <v>1291.4718517896151</v>
      </c>
      <c r="G589" s="164">
        <v>317.34279952949083</v>
      </c>
      <c r="H589" s="164">
        <v>339.41079467375431</v>
      </c>
      <c r="I589" s="164">
        <v>445.04934738588014</v>
      </c>
      <c r="J589" s="164">
        <v>219.30873628145255</v>
      </c>
      <c r="K589" s="164">
        <v>407.07547543927296</v>
      </c>
      <c r="L589" s="164">
        <v>4.3434716854310196</v>
      </c>
      <c r="M589" s="164">
        <v>41.043880020164679</v>
      </c>
      <c r="N589" s="164">
        <v>8.3180051756368911</v>
      </c>
      <c r="O589" s="164">
        <v>-90.469955240458646</v>
      </c>
      <c r="P589" s="164">
        <v>-429.78257363168467</v>
      </c>
      <c r="Q589" s="165">
        <v>-7.2220227462894415E-2</v>
      </c>
      <c r="R589" s="165">
        <v>8639.3281028398578</v>
      </c>
      <c r="S589" s="165">
        <v>2959.875538564947</v>
      </c>
      <c r="T589" s="165">
        <v>509.04122798459014</v>
      </c>
      <c r="U589" s="165">
        <v>3928.6214701203107</v>
      </c>
      <c r="V589" s="165">
        <v>731.42427181435835</v>
      </c>
      <c r="W589" s="165">
        <v>362.73015123508651</v>
      </c>
      <c r="X589" s="165">
        <v>-147.63544312056635</v>
      </c>
      <c r="Y589" s="165">
        <v>-2.4808510018579456E-2</v>
      </c>
      <c r="Z589" s="165">
        <v>-282.14713051111829</v>
      </c>
      <c r="AA589" s="165">
        <v>-4.7411717444314952E-2</v>
      </c>
      <c r="AB589" s="167"/>
      <c r="AC589" s="167"/>
      <c r="AD589" s="167"/>
      <c r="AE589" s="167"/>
    </row>
    <row r="590" spans="1:31" s="163" customFormat="1" ht="15.75">
      <c r="A590" s="174">
        <v>934</v>
      </c>
      <c r="B590" s="174" t="s">
        <v>583</v>
      </c>
      <c r="C590" s="174">
        <v>14</v>
      </c>
      <c r="D590" s="174">
        <v>2671</v>
      </c>
      <c r="E590" s="164">
        <v>2511.5116801414351</v>
      </c>
      <c r="F590" s="164">
        <v>1624.8020404342942</v>
      </c>
      <c r="G590" s="164">
        <v>311.31037064769748</v>
      </c>
      <c r="H590" s="164">
        <v>214.62109029628968</v>
      </c>
      <c r="I590" s="164">
        <v>671.92291897706559</v>
      </c>
      <c r="J590" s="164">
        <v>205.14965220931649</v>
      </c>
      <c r="K590" s="164">
        <v>145.04829829670666</v>
      </c>
      <c r="L590" s="164">
        <v>-283.4717334331711</v>
      </c>
      <c r="M590" s="164">
        <v>-1.5371658554848373</v>
      </c>
      <c r="N590" s="164">
        <v>8.9136202240768085</v>
      </c>
      <c r="O590" s="164">
        <v>-90.469955240458646</v>
      </c>
      <c r="P590" s="164">
        <v>294.7774564148977</v>
      </c>
      <c r="Q590" s="165">
        <v>0.11036220756828817</v>
      </c>
      <c r="R590" s="165">
        <v>7218.0313515537246</v>
      </c>
      <c r="S590" s="165">
        <v>3487.1863983526764</v>
      </c>
      <c r="T590" s="165">
        <v>321.88423311883253</v>
      </c>
      <c r="U590" s="165">
        <v>3016.9496404813344</v>
      </c>
      <c r="V590" s="165">
        <v>684.20181304404502</v>
      </c>
      <c r="W590" s="165">
        <v>26.301471359041557</v>
      </c>
      <c r="X590" s="165">
        <v>318.49220480220492</v>
      </c>
      <c r="Y590" s="165">
        <v>0.11924081048379069</v>
      </c>
      <c r="Z590" s="165">
        <v>-23.71474838730726</v>
      </c>
      <c r="AA590" s="165">
        <v>-8.8786029155025308E-3</v>
      </c>
      <c r="AB590" s="167"/>
      <c r="AC590" s="167"/>
      <c r="AD590" s="167"/>
      <c r="AE590" s="167"/>
    </row>
    <row r="591" spans="1:31" s="163" customFormat="1" ht="15.75">
      <c r="A591" s="174">
        <v>935</v>
      </c>
      <c r="B591" s="174" t="s">
        <v>584</v>
      </c>
      <c r="C591" s="174">
        <v>8</v>
      </c>
      <c r="D591" s="174">
        <v>2985</v>
      </c>
      <c r="E591" s="164">
        <v>3751.2324027291083</v>
      </c>
      <c r="F591" s="164">
        <v>1420.9025963149079</v>
      </c>
      <c r="G591" s="164">
        <v>515.06633165829146</v>
      </c>
      <c r="H591" s="164">
        <v>248.80314373598893</v>
      </c>
      <c r="I591" s="164">
        <v>349.98744546273116</v>
      </c>
      <c r="J591" s="164">
        <v>209.18972022308114</v>
      </c>
      <c r="K591" s="164">
        <v>16.984498736581575</v>
      </c>
      <c r="L591" s="164">
        <v>7.9768844221105528</v>
      </c>
      <c r="M591" s="164">
        <v>-21.773675041876047</v>
      </c>
      <c r="N591" s="164">
        <v>8.5963829764694424</v>
      </c>
      <c r="O591" s="164">
        <v>-90.469955240458646</v>
      </c>
      <c r="P591" s="164">
        <v>-1085.969029481281</v>
      </c>
      <c r="Q591" s="165">
        <v>-0.36380872009423149</v>
      </c>
      <c r="R591" s="165">
        <v>8565.2022412060287</v>
      </c>
      <c r="S591" s="165">
        <v>3196.1033902847566</v>
      </c>
      <c r="T591" s="165">
        <v>373.14976365301754</v>
      </c>
      <c r="U591" s="165">
        <v>2765.3035050789176</v>
      </c>
      <c r="V591" s="165">
        <v>697.6759858250872</v>
      </c>
      <c r="W591" s="165">
        <v>501.26954103852597</v>
      </c>
      <c r="X591" s="165">
        <v>-1031.7000553257251</v>
      </c>
      <c r="Y591" s="165">
        <v>-0.34562815923809886</v>
      </c>
      <c r="Z591" s="165">
        <v>-54.268974155555767</v>
      </c>
      <c r="AA591" s="165">
        <v>-1.8180560856132587E-2</v>
      </c>
      <c r="AB591" s="167"/>
      <c r="AC591" s="167"/>
      <c r="AD591" s="167"/>
      <c r="AE591" s="167"/>
    </row>
    <row r="592" spans="1:31" s="163" customFormat="1" ht="15.75">
      <c r="A592" s="174">
        <v>936</v>
      </c>
      <c r="B592" s="174" t="s">
        <v>585</v>
      </c>
      <c r="C592" s="174">
        <v>6</v>
      </c>
      <c r="D592" s="174">
        <v>6395</v>
      </c>
      <c r="E592" s="164">
        <v>2797.7682749186602</v>
      </c>
      <c r="F592" s="164">
        <v>1372.498059421423</v>
      </c>
      <c r="G592" s="164">
        <v>308.61188428459735</v>
      </c>
      <c r="H592" s="164">
        <v>374.09783589456202</v>
      </c>
      <c r="I592" s="164">
        <v>375.94760886422011</v>
      </c>
      <c r="J592" s="164">
        <v>216.0185383796011</v>
      </c>
      <c r="K592" s="164">
        <v>310.49382443559563</v>
      </c>
      <c r="L592" s="164">
        <v>92.567474589523059</v>
      </c>
      <c r="M592" s="164">
        <v>522.38595308835022</v>
      </c>
      <c r="N592" s="164">
        <v>8.6655137192337683</v>
      </c>
      <c r="O592" s="164">
        <v>-90.469955240458646</v>
      </c>
      <c r="P592" s="164">
        <v>693.04846251798767</v>
      </c>
      <c r="Q592" s="165">
        <v>0.10837348905676117</v>
      </c>
      <c r="R592" s="165">
        <v>8002.3214370602027</v>
      </c>
      <c r="S592" s="165">
        <v>3100.3550383111806</v>
      </c>
      <c r="T592" s="165">
        <v>561.06412865622121</v>
      </c>
      <c r="U592" s="165">
        <v>3542.4369488424322</v>
      </c>
      <c r="V592" s="165">
        <v>720.45101719034562</v>
      </c>
      <c r="W592" s="165">
        <v>923.56531196247067</v>
      </c>
      <c r="X592" s="165">
        <v>845.55100790244751</v>
      </c>
      <c r="Y592" s="165">
        <v>0.13222064236160241</v>
      </c>
      <c r="Z592" s="165">
        <v>-152.50254538445978</v>
      </c>
      <c r="AA592" s="165">
        <v>-2.3847153304841249E-2</v>
      </c>
      <c r="AB592" s="167"/>
      <c r="AC592" s="167"/>
      <c r="AD592" s="167"/>
      <c r="AE592" s="167"/>
    </row>
    <row r="593" spans="1:31" s="163" customFormat="1" ht="15.75">
      <c r="A593" s="174">
        <v>946</v>
      </c>
      <c r="B593" s="174" t="s">
        <v>308</v>
      </c>
      <c r="C593" s="174">
        <v>15</v>
      </c>
      <c r="D593" s="174">
        <v>6287</v>
      </c>
      <c r="E593" s="164">
        <v>3449.6785337706333</v>
      </c>
      <c r="F593" s="164">
        <v>1527.5774264355018</v>
      </c>
      <c r="G593" s="164">
        <v>341.37060601240654</v>
      </c>
      <c r="H593" s="164">
        <v>247.58229531793063</v>
      </c>
      <c r="I593" s="164">
        <v>1064.1828856381796</v>
      </c>
      <c r="J593" s="164">
        <v>212.53187422434041</v>
      </c>
      <c r="K593" s="164">
        <v>-22.943857097865436</v>
      </c>
      <c r="L593" s="164">
        <v>111.29680292667409</v>
      </c>
      <c r="M593" s="164">
        <v>-13.369436933354541</v>
      </c>
      <c r="N593" s="164">
        <v>9.1411321299755901</v>
      </c>
      <c r="O593" s="164">
        <v>-90.469955240458631</v>
      </c>
      <c r="P593" s="164">
        <v>-62.7787603573029</v>
      </c>
      <c r="Q593" s="165">
        <v>-9.9854875707496259E-3</v>
      </c>
      <c r="R593" s="165">
        <v>7770.816627962462</v>
      </c>
      <c r="S593" s="165">
        <v>3423.7618912040721</v>
      </c>
      <c r="T593" s="165">
        <v>371.31876066883495</v>
      </c>
      <c r="U593" s="165">
        <v>2791.7520673246527</v>
      </c>
      <c r="V593" s="165">
        <v>708.8225210617195</v>
      </c>
      <c r="W593" s="165">
        <v>439.29797200572614</v>
      </c>
      <c r="X593" s="165">
        <v>-35.863415697457086</v>
      </c>
      <c r="Y593" s="165">
        <v>-5.7043766021086508E-3</v>
      </c>
      <c r="Z593" s="165">
        <v>-26.915344659845815</v>
      </c>
      <c r="AA593" s="165">
        <v>-4.2811109686409759E-3</v>
      </c>
      <c r="AB593" s="167"/>
      <c r="AC593" s="167"/>
      <c r="AD593" s="167"/>
      <c r="AE593" s="167"/>
    </row>
    <row r="594" spans="1:31" s="163" customFormat="1" ht="15.75">
      <c r="A594" s="174">
        <v>976</v>
      </c>
      <c r="B594" s="174" t="s">
        <v>586</v>
      </c>
      <c r="C594" s="174">
        <v>19</v>
      </c>
      <c r="D594" s="174">
        <v>3788</v>
      </c>
      <c r="E594" s="164">
        <v>3002.5085934472154</v>
      </c>
      <c r="F594" s="164">
        <v>1194.9380623020063</v>
      </c>
      <c r="G594" s="164">
        <v>344.98257655755015</v>
      </c>
      <c r="H594" s="164">
        <v>169.98360050608309</v>
      </c>
      <c r="I594" s="164">
        <v>889.51086415284396</v>
      </c>
      <c r="J594" s="164">
        <v>213.45277971761186</v>
      </c>
      <c r="K594" s="164">
        <v>-33.948052542156965</v>
      </c>
      <c r="L594" s="164">
        <v>-82.590813093980998</v>
      </c>
      <c r="M594" s="164">
        <v>-43.183022703273494</v>
      </c>
      <c r="N594" s="164">
        <v>8.607926609148949</v>
      </c>
      <c r="O594" s="164">
        <v>-90.469955240458646</v>
      </c>
      <c r="P594" s="164">
        <v>-431.22462718184045</v>
      </c>
      <c r="Q594" s="165">
        <v>-0.11383965870692726</v>
      </c>
      <c r="R594" s="165">
        <v>9515.1868373812031</v>
      </c>
      <c r="S594" s="165">
        <v>3012.0820221752901</v>
      </c>
      <c r="T594" s="165">
        <v>254.93785730071113</v>
      </c>
      <c r="U594" s="165">
        <v>4834.5062668676001</v>
      </c>
      <c r="V594" s="165">
        <v>711.89386532846811</v>
      </c>
      <c r="W594" s="165">
        <v>219.20874076029565</v>
      </c>
      <c r="X594" s="165">
        <v>-482.55808494883809</v>
      </c>
      <c r="Y594" s="165">
        <v>-0.12739125790624026</v>
      </c>
      <c r="Z594" s="165">
        <v>51.333457766997668</v>
      </c>
      <c r="AA594" s="165">
        <v>1.3551599199313006E-2</v>
      </c>
      <c r="AB594" s="167"/>
      <c r="AC594" s="167"/>
      <c r="AD594" s="167"/>
      <c r="AE594" s="167"/>
    </row>
    <row r="595" spans="1:31" s="163" customFormat="1" ht="15.75">
      <c r="A595" s="174">
        <v>977</v>
      </c>
      <c r="B595" s="174" t="s">
        <v>587</v>
      </c>
      <c r="C595" s="174">
        <v>17</v>
      </c>
      <c r="D595" s="174">
        <v>15293</v>
      </c>
      <c r="E595" s="164">
        <v>3248.4597561758333</v>
      </c>
      <c r="F595" s="164">
        <v>1780.2850271365985</v>
      </c>
      <c r="G595" s="164">
        <v>340.21088079513504</v>
      </c>
      <c r="H595" s="164">
        <v>189.78357265319721</v>
      </c>
      <c r="I595" s="164">
        <v>1029.500633704811</v>
      </c>
      <c r="J595" s="164">
        <v>158.01844668442524</v>
      </c>
      <c r="K595" s="164">
        <v>-37.833716297434279</v>
      </c>
      <c r="L595" s="164">
        <v>12.347413849473615</v>
      </c>
      <c r="M595" s="164">
        <v>-55.827337343882817</v>
      </c>
      <c r="N595" s="164">
        <v>8.9426306097303936</v>
      </c>
      <c r="O595" s="164">
        <v>-90.469955240458646</v>
      </c>
      <c r="P595" s="164">
        <v>86.497840375762451</v>
      </c>
      <c r="Q595" s="165">
        <v>5.6560413506677861E-3</v>
      </c>
      <c r="R595" s="165">
        <v>7345.6248410697708</v>
      </c>
      <c r="S595" s="165">
        <v>3661.4930988033743</v>
      </c>
      <c r="T595" s="165">
        <v>284.63344239698279</v>
      </c>
      <c r="U595" s="165">
        <v>2608.3511583303211</v>
      </c>
      <c r="V595" s="165">
        <v>527.01287353670511</v>
      </c>
      <c r="W595" s="165">
        <v>296.73095730072583</v>
      </c>
      <c r="X595" s="165">
        <v>32.596689298337786</v>
      </c>
      <c r="Y595" s="165">
        <v>2.1314777544195244E-3</v>
      </c>
      <c r="Z595" s="165">
        <v>53.901151077424672</v>
      </c>
      <c r="AA595" s="165">
        <v>3.5245635962482622E-3</v>
      </c>
      <c r="AB595" s="167"/>
      <c r="AC595" s="167"/>
      <c r="AD595" s="167"/>
      <c r="AE595" s="167"/>
    </row>
    <row r="596" spans="1:31" s="163" customFormat="1" ht="15.75">
      <c r="A596" s="174">
        <v>980</v>
      </c>
      <c r="B596" s="174" t="s">
        <v>588</v>
      </c>
      <c r="C596" s="174">
        <v>6</v>
      </c>
      <c r="D596" s="174">
        <v>33607</v>
      </c>
      <c r="E596" s="164">
        <v>2897.2576237966109</v>
      </c>
      <c r="F596" s="164">
        <v>1617.5572074270242</v>
      </c>
      <c r="G596" s="164">
        <v>224.75326568869582</v>
      </c>
      <c r="H596" s="164">
        <v>210.5519423814039</v>
      </c>
      <c r="I596" s="164">
        <v>816.16305934392471</v>
      </c>
      <c r="J596" s="164">
        <v>129.05373733599447</v>
      </c>
      <c r="K596" s="164">
        <v>9.8137567784734028</v>
      </c>
      <c r="L596" s="164">
        <v>-106.53057398756212</v>
      </c>
      <c r="M596" s="164">
        <v>-13.408440205909484</v>
      </c>
      <c r="N596" s="164">
        <v>11.11297281485912</v>
      </c>
      <c r="O596" s="164">
        <v>-90.469955240458646</v>
      </c>
      <c r="P596" s="164">
        <v>-88.660651460165809</v>
      </c>
      <c r="Q596" s="165">
        <v>-2.6381602481675192E-3</v>
      </c>
      <c r="R596" s="165">
        <v>6180.9978046240367</v>
      </c>
      <c r="S596" s="165">
        <v>3967.9673767369891</v>
      </c>
      <c r="T596" s="165">
        <v>315.78140997958786</v>
      </c>
      <c r="U596" s="165">
        <v>1248.3639500995343</v>
      </c>
      <c r="V596" s="165">
        <v>430.41165370977632</v>
      </c>
      <c r="W596" s="165">
        <v>104.8142514952242</v>
      </c>
      <c r="X596" s="165">
        <v>-113.65916260292474</v>
      </c>
      <c r="Y596" s="165">
        <v>-3.3820085875836802E-3</v>
      </c>
      <c r="Z596" s="165">
        <v>24.998511142758929</v>
      </c>
      <c r="AA596" s="165">
        <v>7.4384833941616116E-4</v>
      </c>
      <c r="AB596" s="167"/>
      <c r="AC596" s="167"/>
      <c r="AD596" s="167"/>
      <c r="AE596" s="167"/>
    </row>
    <row r="597" spans="1:31" s="163" customFormat="1" ht="15.75">
      <c r="A597" s="174">
        <v>981</v>
      </c>
      <c r="B597" s="174" t="s">
        <v>589</v>
      </c>
      <c r="C597" s="174">
        <v>5</v>
      </c>
      <c r="D597" s="174">
        <v>2237</v>
      </c>
      <c r="E597" s="164">
        <v>2480.0329250827053</v>
      </c>
      <c r="F597" s="164">
        <v>1673.0287438533749</v>
      </c>
      <c r="G597" s="164">
        <v>277.09655789003131</v>
      </c>
      <c r="H597" s="164">
        <v>108.75758789673554</v>
      </c>
      <c r="I597" s="164">
        <v>474.21673083022455</v>
      </c>
      <c r="J597" s="164">
        <v>221.25746774892366</v>
      </c>
      <c r="K597" s="164">
        <v>295.20329494626441</v>
      </c>
      <c r="L597" s="164">
        <v>-236.55341975860529</v>
      </c>
      <c r="M597" s="164">
        <v>5.8031470719713898</v>
      </c>
      <c r="N597" s="164">
        <v>9.1702651735206739</v>
      </c>
      <c r="O597" s="164">
        <v>-90.469955240458646</v>
      </c>
      <c r="P597" s="164">
        <v>257.47749532927759</v>
      </c>
      <c r="Q597" s="165">
        <v>0.11509946147933732</v>
      </c>
      <c r="R597" s="165">
        <v>6254.2116674117124</v>
      </c>
      <c r="S597" s="165">
        <v>3645.0324452391596</v>
      </c>
      <c r="T597" s="165">
        <v>163.1123610809461</v>
      </c>
      <c r="U597" s="165">
        <v>2079.246804353902</v>
      </c>
      <c r="V597" s="165">
        <v>737.92355460046463</v>
      </c>
      <c r="W597" s="165">
        <v>46.346285203397407</v>
      </c>
      <c r="X597" s="165">
        <v>417.4497830661586</v>
      </c>
      <c r="Y597" s="165">
        <v>0.18661143632818891</v>
      </c>
      <c r="Z597" s="165">
        <v>-159.97228773688099</v>
      </c>
      <c r="AA597" s="165">
        <v>-7.1511974848851578E-2</v>
      </c>
      <c r="AB597" s="167"/>
      <c r="AC597" s="167"/>
      <c r="AD597" s="167"/>
      <c r="AE597" s="167"/>
    </row>
    <row r="598" spans="1:31" s="163" customFormat="1" ht="15.75">
      <c r="A598" s="174">
        <v>989</v>
      </c>
      <c r="B598" s="174" t="s">
        <v>590</v>
      </c>
      <c r="C598" s="174">
        <v>14</v>
      </c>
      <c r="D598" s="174">
        <v>5406</v>
      </c>
      <c r="E598" s="164">
        <v>2540.4245207762679</v>
      </c>
      <c r="F598" s="164">
        <v>1616.1562079171292</v>
      </c>
      <c r="G598" s="164">
        <v>391.38290788013319</v>
      </c>
      <c r="H598" s="164">
        <v>266.91824038574367</v>
      </c>
      <c r="I598" s="164">
        <v>532.70419415418337</v>
      </c>
      <c r="J598" s="164">
        <v>209.499528478668</v>
      </c>
      <c r="K598" s="164">
        <v>-176.98747910408531</v>
      </c>
      <c r="L598" s="164">
        <v>-87.689234184239737</v>
      </c>
      <c r="M598" s="164">
        <v>113.27406400295966</v>
      </c>
      <c r="N598" s="164">
        <v>8.7509896938008325</v>
      </c>
      <c r="O598" s="164">
        <v>-90.469955240458646</v>
      </c>
      <c r="P598" s="164">
        <v>243.11494320756685</v>
      </c>
      <c r="Q598" s="165">
        <v>4.4971317648458541E-2</v>
      </c>
      <c r="R598" s="165">
        <v>7894.687880133185</v>
      </c>
      <c r="S598" s="165">
        <v>3416.4669848316685</v>
      </c>
      <c r="T598" s="165">
        <v>400.31840763357917</v>
      </c>
      <c r="U598" s="165">
        <v>3093.2643781768188</v>
      </c>
      <c r="V598" s="165">
        <v>698.70923822344992</v>
      </c>
      <c r="W598" s="165">
        <v>416.96773769885311</v>
      </c>
      <c r="X598" s="165">
        <v>131.03886643118392</v>
      </c>
      <c r="Y598" s="165">
        <v>2.4239523942135389E-2</v>
      </c>
      <c r="Z598" s="165">
        <v>112.07607677638292</v>
      </c>
      <c r="AA598" s="165">
        <v>2.0731793706323144E-2</v>
      </c>
      <c r="AB598" s="167"/>
      <c r="AC598" s="167"/>
      <c r="AD598" s="167"/>
      <c r="AE598" s="167"/>
    </row>
    <row r="599" spans="1:31" s="163" customFormat="1" ht="15.75">
      <c r="A599" s="174">
        <v>992</v>
      </c>
      <c r="B599" s="174" t="s">
        <v>591</v>
      </c>
      <c r="C599" s="174">
        <v>13</v>
      </c>
      <c r="D599" s="174">
        <v>18120</v>
      </c>
      <c r="E599" s="164">
        <v>3166.7464548814769</v>
      </c>
      <c r="F599" s="164">
        <v>1577.9265038631347</v>
      </c>
      <c r="G599" s="164">
        <v>311.75209713024282</v>
      </c>
      <c r="H599" s="164">
        <v>275.09920164246512</v>
      </c>
      <c r="I599" s="164">
        <v>393.34509607466703</v>
      </c>
      <c r="J599" s="164">
        <v>165.54686986353346</v>
      </c>
      <c r="K599" s="164">
        <v>-12.141819301836556</v>
      </c>
      <c r="L599" s="164">
        <v>-46.197626931567328</v>
      </c>
      <c r="M599" s="164">
        <v>18.662153421633551</v>
      </c>
      <c r="N599" s="164">
        <v>9.7081140299186153</v>
      </c>
      <c r="O599" s="164">
        <v>-90.469955240458646</v>
      </c>
      <c r="P599" s="164">
        <v>-563.51582032974363</v>
      </c>
      <c r="Q599" s="165">
        <v>-3.1099107082215433E-2</v>
      </c>
      <c r="R599" s="165">
        <v>7731.7820783664456</v>
      </c>
      <c r="S599" s="165">
        <v>3585.644891280353</v>
      </c>
      <c r="T599" s="165">
        <v>412.58804262918602</v>
      </c>
      <c r="U599" s="165">
        <v>2382.5432137155744</v>
      </c>
      <c r="V599" s="165">
        <v>552.12118219351453</v>
      </c>
      <c r="W599" s="165">
        <v>284.21662362030906</v>
      </c>
      <c r="X599" s="165">
        <v>-514.66812492750796</v>
      </c>
      <c r="Y599" s="165">
        <v>-2.8403318152732226E-2</v>
      </c>
      <c r="Z599" s="165">
        <v>-48.847695402235665</v>
      </c>
      <c r="AA599" s="165">
        <v>-2.6957889294832046E-3</v>
      </c>
      <c r="AB599" s="167"/>
      <c r="AC599" s="167"/>
      <c r="AD599" s="167"/>
      <c r="AE599" s="167"/>
    </row>
    <row r="600" spans="1:31" s="163" customFormat="1" ht="15.75">
      <c r="A600" s="164"/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5"/>
      <c r="Q600" s="165"/>
      <c r="R600" s="164"/>
      <c r="S600" s="164"/>
      <c r="T600" s="164"/>
      <c r="U600" s="164"/>
      <c r="V600" s="164"/>
      <c r="W600" s="164"/>
      <c r="X600" s="165"/>
      <c r="Y600" s="165"/>
      <c r="Z600" s="166"/>
      <c r="AA600" s="166"/>
      <c r="AB600" s="167"/>
      <c r="AC600" s="167"/>
      <c r="AD600" s="167"/>
      <c r="AE600" s="167"/>
    </row>
    <row r="601" spans="1:31" s="163" customFormat="1" ht="15.75">
      <c r="A601" s="164"/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5"/>
      <c r="Q601" s="165"/>
      <c r="R601" s="164"/>
      <c r="S601" s="164"/>
      <c r="T601" s="164"/>
      <c r="U601" s="164"/>
      <c r="V601" s="164"/>
      <c r="W601" s="164"/>
      <c r="X601" s="165"/>
      <c r="Y601" s="165"/>
      <c r="Z601" s="166"/>
      <c r="AA601" s="166"/>
      <c r="AB601" s="167"/>
      <c r="AC601" s="167"/>
      <c r="AD601" s="167"/>
      <c r="AE601" s="167"/>
    </row>
    <row r="602" spans="1:31" s="163" customFormat="1" ht="15.75">
      <c r="A602" s="164"/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5"/>
      <c r="Q602" s="165"/>
      <c r="R602" s="164"/>
      <c r="S602" s="164"/>
      <c r="T602" s="164"/>
      <c r="U602" s="164"/>
      <c r="V602" s="164"/>
      <c r="W602" s="164"/>
      <c r="X602" s="165"/>
      <c r="Y602" s="165"/>
      <c r="Z602" s="166"/>
      <c r="AA602" s="166"/>
      <c r="AB602" s="167"/>
      <c r="AC602" s="167"/>
      <c r="AD602" s="167"/>
      <c r="AE602" s="167"/>
    </row>
    <row r="603" spans="1:31" s="163" customFormat="1" ht="15.75">
      <c r="A603" s="164"/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5"/>
      <c r="Q603" s="165"/>
      <c r="R603" s="164"/>
      <c r="S603" s="164"/>
      <c r="T603" s="164"/>
      <c r="U603" s="164"/>
      <c r="V603" s="164"/>
      <c r="W603" s="164"/>
      <c r="X603" s="165"/>
      <c r="Y603" s="165"/>
      <c r="Z603" s="166"/>
      <c r="AA603" s="166"/>
      <c r="AB603" s="167"/>
      <c r="AC603" s="167"/>
      <c r="AD603" s="167"/>
      <c r="AE603" s="167"/>
    </row>
    <row r="604" spans="1:31" s="163" customFormat="1" ht="15.75">
      <c r="A604" s="164"/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5"/>
      <c r="Q604" s="165"/>
      <c r="R604" s="164"/>
      <c r="S604" s="164"/>
      <c r="T604" s="164"/>
      <c r="U604" s="164"/>
      <c r="V604" s="164"/>
      <c r="W604" s="164"/>
      <c r="X604" s="165"/>
      <c r="Y604" s="165"/>
      <c r="Z604" s="166"/>
      <c r="AA604" s="166"/>
      <c r="AB604" s="167"/>
      <c r="AC604" s="167"/>
      <c r="AD604" s="167"/>
      <c r="AE604" s="167"/>
    </row>
    <row r="605" spans="1:31" s="163" customFormat="1" ht="15.75">
      <c r="A605" s="164"/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5"/>
      <c r="Q605" s="165"/>
      <c r="R605" s="164"/>
      <c r="S605" s="164"/>
      <c r="T605" s="164"/>
      <c r="U605" s="164"/>
      <c r="V605" s="164"/>
      <c r="W605" s="164"/>
      <c r="X605" s="165"/>
      <c r="Y605" s="165"/>
      <c r="Z605" s="166"/>
      <c r="AA605" s="166"/>
      <c r="AB605" s="167"/>
      <c r="AC605" s="167"/>
      <c r="AD605" s="167"/>
      <c r="AE605" s="167"/>
    </row>
    <row r="606" spans="1:31" s="163" customFormat="1" ht="15.75">
      <c r="A606" s="164"/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5"/>
      <c r="Q606" s="165"/>
      <c r="R606" s="164"/>
      <c r="S606" s="164"/>
      <c r="T606" s="164"/>
      <c r="U606" s="164"/>
      <c r="V606" s="164"/>
      <c r="W606" s="164"/>
      <c r="X606" s="165"/>
      <c r="Y606" s="165"/>
      <c r="Z606" s="166"/>
      <c r="AA606" s="166"/>
      <c r="AB606" s="167"/>
      <c r="AC606" s="167"/>
      <c r="AD606" s="167"/>
      <c r="AE606" s="167"/>
    </row>
    <row r="607" spans="1:31" s="163" customFormat="1" ht="15.75">
      <c r="A607" s="164"/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5"/>
      <c r="Q607" s="165"/>
      <c r="R607" s="164"/>
      <c r="S607" s="164"/>
      <c r="T607" s="164"/>
      <c r="U607" s="164"/>
      <c r="V607" s="164"/>
      <c r="W607" s="164"/>
      <c r="X607" s="165"/>
      <c r="Y607" s="165"/>
      <c r="Z607" s="166"/>
      <c r="AA607" s="166"/>
      <c r="AB607" s="167"/>
      <c r="AC607" s="167"/>
      <c r="AD607" s="167"/>
      <c r="AE607" s="167"/>
    </row>
    <row r="608" spans="1:31" s="163" customFormat="1" ht="15.75">
      <c r="A608" s="164"/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5"/>
      <c r="Q608" s="165"/>
      <c r="R608" s="164"/>
      <c r="S608" s="164"/>
      <c r="T608" s="164"/>
      <c r="U608" s="164"/>
      <c r="V608" s="164"/>
      <c r="W608" s="164"/>
      <c r="X608" s="165"/>
      <c r="Y608" s="165"/>
      <c r="Z608" s="166"/>
      <c r="AA608" s="166"/>
      <c r="AB608" s="167"/>
      <c r="AC608" s="167"/>
      <c r="AD608" s="167"/>
      <c r="AE608" s="167"/>
    </row>
    <row r="609" spans="1:31" s="163" customFormat="1" ht="15.75">
      <c r="A609" s="164"/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5"/>
      <c r="Q609" s="165"/>
      <c r="R609" s="164"/>
      <c r="S609" s="164"/>
      <c r="T609" s="164"/>
      <c r="U609" s="164"/>
      <c r="V609" s="164"/>
      <c r="W609" s="164"/>
      <c r="X609" s="165"/>
      <c r="Y609" s="165"/>
      <c r="Z609" s="166"/>
      <c r="AA609" s="166"/>
      <c r="AB609" s="167"/>
      <c r="AC609" s="167"/>
      <c r="AD609" s="167"/>
      <c r="AE609" s="167"/>
    </row>
    <row r="610" spans="1:31" s="163" customFormat="1" ht="15.75">
      <c r="A610" s="164"/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5"/>
      <c r="Q610" s="165"/>
      <c r="R610" s="164"/>
      <c r="S610" s="164"/>
      <c r="T610" s="164"/>
      <c r="U610" s="164"/>
      <c r="V610" s="164"/>
      <c r="W610" s="164"/>
      <c r="X610" s="165"/>
      <c r="Y610" s="165"/>
      <c r="Z610" s="166"/>
      <c r="AA610" s="166"/>
      <c r="AB610" s="167"/>
      <c r="AC610" s="167"/>
      <c r="AD610" s="167"/>
      <c r="AE610" s="167"/>
    </row>
    <row r="611" spans="1:31" s="163" customFormat="1" ht="15.75">
      <c r="A611" s="164"/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5"/>
      <c r="Q611" s="165"/>
      <c r="R611" s="164"/>
      <c r="S611" s="164"/>
      <c r="T611" s="164"/>
      <c r="U611" s="164"/>
      <c r="V611" s="164"/>
      <c r="W611" s="164"/>
      <c r="X611" s="165"/>
      <c r="Y611" s="165"/>
      <c r="Z611" s="166"/>
      <c r="AA611" s="166"/>
      <c r="AB611" s="167"/>
      <c r="AC611" s="167"/>
      <c r="AD611" s="167"/>
      <c r="AE611" s="167"/>
    </row>
    <row r="612" spans="1:31" s="163" customFormat="1" ht="15.75">
      <c r="A612" s="164"/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5"/>
      <c r="Q612" s="165"/>
      <c r="R612" s="164"/>
      <c r="S612" s="164"/>
      <c r="T612" s="164"/>
      <c r="U612" s="164"/>
      <c r="V612" s="164"/>
      <c r="W612" s="164"/>
      <c r="X612" s="165"/>
      <c r="Y612" s="165"/>
      <c r="Z612" s="166"/>
      <c r="AA612" s="166"/>
      <c r="AB612" s="167"/>
      <c r="AC612" s="167"/>
      <c r="AD612" s="167"/>
      <c r="AE612" s="167"/>
    </row>
    <row r="613" spans="1:31" s="163" customFormat="1" ht="15.75">
      <c r="A613" s="164"/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5"/>
      <c r="Q613" s="165"/>
      <c r="R613" s="164"/>
      <c r="S613" s="164"/>
      <c r="T613" s="164"/>
      <c r="U613" s="164"/>
      <c r="V613" s="164"/>
      <c r="W613" s="164"/>
      <c r="X613" s="165"/>
      <c r="Y613" s="165"/>
      <c r="Z613" s="166"/>
      <c r="AA613" s="166"/>
      <c r="AB613" s="167"/>
      <c r="AC613" s="167"/>
      <c r="AD613" s="167"/>
      <c r="AE613" s="167"/>
    </row>
    <row r="614" spans="1:31" s="163" customFormat="1" ht="15.75">
      <c r="A614" s="164"/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5"/>
      <c r="Q614" s="165"/>
      <c r="R614" s="164"/>
      <c r="S614" s="164"/>
      <c r="T614" s="164"/>
      <c r="U614" s="164"/>
      <c r="V614" s="164"/>
      <c r="W614" s="164"/>
      <c r="X614" s="165"/>
      <c r="Y614" s="165"/>
      <c r="Z614" s="166"/>
      <c r="AA614" s="166"/>
      <c r="AB614" s="167"/>
      <c r="AC614" s="167"/>
      <c r="AD614" s="167"/>
      <c r="AE614" s="167"/>
    </row>
    <row r="615" spans="1:31" s="163" customFormat="1" ht="15.75">
      <c r="A615" s="164"/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5"/>
      <c r="Q615" s="165"/>
      <c r="R615" s="164"/>
      <c r="S615" s="164"/>
      <c r="T615" s="164"/>
      <c r="U615" s="164"/>
      <c r="V615" s="164"/>
      <c r="W615" s="164"/>
      <c r="X615" s="165"/>
      <c r="Y615" s="165"/>
      <c r="Z615" s="166"/>
      <c r="AA615" s="166"/>
      <c r="AB615" s="167"/>
      <c r="AC615" s="167"/>
      <c r="AD615" s="167"/>
      <c r="AE615" s="167"/>
    </row>
    <row r="616" spans="1:31" s="163" customFormat="1" ht="15.75">
      <c r="A616" s="164"/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5"/>
      <c r="Q616" s="165"/>
      <c r="R616" s="164"/>
      <c r="S616" s="164"/>
      <c r="T616" s="164"/>
      <c r="U616" s="164"/>
      <c r="V616" s="164"/>
      <c r="W616" s="164"/>
      <c r="X616" s="165"/>
      <c r="Y616" s="165"/>
      <c r="Z616" s="166"/>
      <c r="AA616" s="166"/>
      <c r="AB616" s="167"/>
      <c r="AC616" s="167"/>
      <c r="AD616" s="167"/>
      <c r="AE616" s="167"/>
    </row>
    <row r="617" spans="1:31" s="163" customFormat="1" ht="15.75">
      <c r="A617" s="164"/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5"/>
      <c r="Q617" s="165"/>
      <c r="R617" s="164"/>
      <c r="S617" s="164"/>
      <c r="T617" s="164"/>
      <c r="U617" s="164"/>
      <c r="V617" s="164"/>
      <c r="W617" s="164"/>
      <c r="X617" s="165"/>
      <c r="Y617" s="165"/>
      <c r="Z617" s="166"/>
      <c r="AA617" s="166"/>
      <c r="AB617" s="167"/>
      <c r="AC617" s="167"/>
      <c r="AD617" s="167"/>
      <c r="AE617" s="167"/>
    </row>
    <row r="618" spans="1:31" s="163" customFormat="1" ht="15.75">
      <c r="A618" s="164"/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5"/>
      <c r="Q618" s="165"/>
      <c r="R618" s="164"/>
      <c r="S618" s="164"/>
      <c r="T618" s="164"/>
      <c r="U618" s="164"/>
      <c r="V618" s="164"/>
      <c r="W618" s="164"/>
      <c r="X618" s="165"/>
      <c r="Y618" s="165"/>
      <c r="Z618" s="166"/>
      <c r="AA618" s="166"/>
      <c r="AB618" s="167"/>
      <c r="AC618" s="167"/>
      <c r="AD618" s="167"/>
      <c r="AE618" s="167"/>
    </row>
    <row r="619" spans="1:31" s="163" customFormat="1" ht="15.75">
      <c r="A619" s="164"/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5"/>
      <c r="Q619" s="165"/>
      <c r="R619" s="164"/>
      <c r="S619" s="164"/>
      <c r="T619" s="164"/>
      <c r="U619" s="164"/>
      <c r="V619" s="164"/>
      <c r="W619" s="164"/>
      <c r="X619" s="165"/>
      <c r="Y619" s="165"/>
      <c r="Z619" s="166"/>
      <c r="AA619" s="166"/>
      <c r="AB619" s="167"/>
      <c r="AC619" s="167"/>
      <c r="AD619" s="167"/>
      <c r="AE619" s="167"/>
    </row>
    <row r="620" spans="1:31" s="163" customFormat="1" ht="15.75">
      <c r="A620" s="164"/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5"/>
      <c r="Q620" s="165"/>
      <c r="R620" s="164"/>
      <c r="S620" s="164"/>
      <c r="T620" s="164"/>
      <c r="U620" s="164"/>
      <c r="V620" s="164"/>
      <c r="W620" s="164"/>
      <c r="X620" s="165"/>
      <c r="Y620" s="165"/>
      <c r="Z620" s="166"/>
      <c r="AA620" s="166"/>
      <c r="AB620" s="167"/>
      <c r="AC620" s="167"/>
      <c r="AD620" s="167"/>
      <c r="AE620" s="167"/>
    </row>
    <row r="621" spans="1:31" s="163" customFormat="1" ht="15.75">
      <c r="A621" s="164"/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5"/>
      <c r="Q621" s="165"/>
      <c r="R621" s="164"/>
      <c r="S621" s="164"/>
      <c r="T621" s="164"/>
      <c r="U621" s="164"/>
      <c r="V621" s="164"/>
      <c r="W621" s="164"/>
      <c r="X621" s="165"/>
      <c r="Y621" s="165"/>
      <c r="Z621" s="166"/>
      <c r="AA621" s="166"/>
      <c r="AB621" s="167"/>
      <c r="AC621" s="167"/>
      <c r="AD621" s="167"/>
      <c r="AE621" s="167"/>
    </row>
    <row r="622" spans="1:31" s="163" customFormat="1" ht="15.75">
      <c r="A622" s="164"/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5"/>
      <c r="Q622" s="165"/>
      <c r="R622" s="164"/>
      <c r="S622" s="164"/>
      <c r="T622" s="164"/>
      <c r="U622" s="164"/>
      <c r="V622" s="164"/>
      <c r="W622" s="164"/>
      <c r="X622" s="165"/>
      <c r="Y622" s="165"/>
      <c r="Z622" s="166"/>
      <c r="AA622" s="166"/>
      <c r="AB622" s="167"/>
      <c r="AC622" s="167"/>
      <c r="AD622" s="167"/>
      <c r="AE622" s="167"/>
    </row>
    <row r="623" spans="1:31" s="163" customFormat="1" ht="15.75">
      <c r="A623" s="164"/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5"/>
      <c r="Q623" s="165"/>
      <c r="R623" s="164"/>
      <c r="S623" s="164"/>
      <c r="T623" s="164"/>
      <c r="U623" s="164"/>
      <c r="V623" s="164"/>
      <c r="W623" s="164"/>
      <c r="X623" s="165"/>
      <c r="Y623" s="165"/>
      <c r="Z623" s="166"/>
      <c r="AA623" s="166"/>
      <c r="AB623" s="167"/>
      <c r="AC623" s="167"/>
      <c r="AD623" s="167"/>
      <c r="AE623" s="167"/>
    </row>
    <row r="624" spans="1:31" s="163" customFormat="1" ht="15.75">
      <c r="A624" s="164"/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5"/>
      <c r="Q624" s="165"/>
      <c r="R624" s="164"/>
      <c r="S624" s="164"/>
      <c r="T624" s="164"/>
      <c r="U624" s="164"/>
      <c r="V624" s="164"/>
      <c r="W624" s="164"/>
      <c r="X624" s="165"/>
      <c r="Y624" s="165"/>
      <c r="Z624" s="166"/>
      <c r="AA624" s="166"/>
      <c r="AB624" s="167"/>
      <c r="AC624" s="167"/>
      <c r="AD624" s="167"/>
      <c r="AE624" s="167"/>
    </row>
    <row r="625" spans="1:31" s="163" customFormat="1" ht="15.75">
      <c r="A625" s="164"/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5"/>
      <c r="Q625" s="165"/>
      <c r="R625" s="164"/>
      <c r="S625" s="164"/>
      <c r="T625" s="164"/>
      <c r="U625" s="164"/>
      <c r="V625" s="164"/>
      <c r="W625" s="164"/>
      <c r="X625" s="165"/>
      <c r="Y625" s="165"/>
      <c r="Z625" s="166"/>
      <c r="AA625" s="166"/>
      <c r="AB625" s="167"/>
      <c r="AC625" s="167"/>
      <c r="AD625" s="167"/>
      <c r="AE625" s="167"/>
    </row>
    <row r="626" spans="1:31" s="163" customFormat="1" ht="15.75">
      <c r="A626" s="164"/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5"/>
      <c r="Q626" s="165"/>
      <c r="R626" s="164"/>
      <c r="S626" s="164"/>
      <c r="T626" s="164"/>
      <c r="U626" s="164"/>
      <c r="V626" s="164"/>
      <c r="W626" s="164"/>
      <c r="X626" s="165"/>
      <c r="Y626" s="165"/>
      <c r="Z626" s="166"/>
      <c r="AA626" s="166"/>
      <c r="AB626" s="167"/>
      <c r="AC626" s="167"/>
      <c r="AD626" s="167"/>
      <c r="AE626" s="167"/>
    </row>
    <row r="627" spans="1:31" s="163" customFormat="1" ht="15.75">
      <c r="A627" s="164"/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5"/>
      <c r="Q627" s="165"/>
      <c r="R627" s="164"/>
      <c r="S627" s="164"/>
      <c r="T627" s="164"/>
      <c r="U627" s="164"/>
      <c r="V627" s="164"/>
      <c r="W627" s="164"/>
      <c r="X627" s="165"/>
      <c r="Y627" s="165"/>
      <c r="Z627" s="166"/>
      <c r="AA627" s="166"/>
      <c r="AB627" s="167"/>
      <c r="AC627" s="167"/>
      <c r="AD627" s="167"/>
      <c r="AE627" s="167"/>
    </row>
    <row r="628" spans="1:31" s="163" customFormat="1" ht="15.75">
      <c r="A628" s="164"/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5"/>
      <c r="Q628" s="165"/>
      <c r="R628" s="164"/>
      <c r="S628" s="164"/>
      <c r="T628" s="164"/>
      <c r="U628" s="164"/>
      <c r="V628" s="164"/>
      <c r="W628" s="164"/>
      <c r="X628" s="165"/>
      <c r="Y628" s="165"/>
      <c r="Z628" s="166"/>
      <c r="AA628" s="166"/>
      <c r="AB628" s="167"/>
      <c r="AC628" s="167"/>
      <c r="AD628" s="167"/>
      <c r="AE628" s="167"/>
    </row>
    <row r="629" spans="1:31" s="163" customFormat="1" ht="15.75">
      <c r="A629" s="164"/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5"/>
      <c r="Q629" s="165"/>
      <c r="R629" s="164"/>
      <c r="S629" s="164"/>
      <c r="T629" s="164"/>
      <c r="U629" s="164"/>
      <c r="V629" s="164"/>
      <c r="W629" s="164"/>
      <c r="X629" s="165"/>
      <c r="Y629" s="165"/>
      <c r="Z629" s="166"/>
      <c r="AA629" s="166"/>
      <c r="AB629" s="167"/>
      <c r="AC629" s="167"/>
      <c r="AD629" s="167"/>
      <c r="AE629" s="167"/>
    </row>
    <row r="630" spans="1:31" s="163" customFormat="1" ht="15.75">
      <c r="A630" s="164"/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5"/>
      <c r="Q630" s="165"/>
      <c r="R630" s="164"/>
      <c r="S630" s="164"/>
      <c r="T630" s="164"/>
      <c r="U630" s="164"/>
      <c r="V630" s="164"/>
      <c r="W630" s="164"/>
      <c r="X630" s="165"/>
      <c r="Y630" s="165"/>
      <c r="Z630" s="166"/>
      <c r="AA630" s="166"/>
      <c r="AB630" s="167"/>
      <c r="AC630" s="167"/>
      <c r="AD630" s="167"/>
      <c r="AE630" s="167"/>
    </row>
    <row r="631" spans="1:31" s="163" customFormat="1" ht="15.75">
      <c r="A631" s="164"/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5"/>
      <c r="Q631" s="165"/>
      <c r="R631" s="164"/>
      <c r="S631" s="164"/>
      <c r="T631" s="164"/>
      <c r="U631" s="164"/>
      <c r="V631" s="164"/>
      <c r="W631" s="164"/>
      <c r="X631" s="165"/>
      <c r="Y631" s="165"/>
      <c r="Z631" s="166"/>
      <c r="AA631" s="166"/>
      <c r="AB631" s="167"/>
      <c r="AC631" s="167"/>
      <c r="AD631" s="167"/>
      <c r="AE631" s="167"/>
    </row>
    <row r="632" spans="1:31" s="163" customFormat="1" ht="15.75">
      <c r="A632" s="164"/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5"/>
      <c r="Q632" s="165"/>
      <c r="R632" s="164"/>
      <c r="S632" s="164"/>
      <c r="T632" s="164"/>
      <c r="U632" s="164"/>
      <c r="V632" s="164"/>
      <c r="W632" s="164"/>
      <c r="X632" s="165"/>
      <c r="Y632" s="165"/>
      <c r="Z632" s="166"/>
      <c r="AA632" s="166"/>
      <c r="AB632" s="167"/>
      <c r="AC632" s="167"/>
      <c r="AD632" s="167"/>
      <c r="AE632" s="167"/>
    </row>
    <row r="633" spans="1:31" s="163" customFormat="1" ht="15.75">
      <c r="A633" s="164"/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5"/>
      <c r="Q633" s="165"/>
      <c r="R633" s="164"/>
      <c r="S633" s="164"/>
      <c r="T633" s="164"/>
      <c r="U633" s="164"/>
      <c r="V633" s="164"/>
      <c r="W633" s="164"/>
      <c r="X633" s="165"/>
      <c r="Y633" s="165"/>
      <c r="Z633" s="166"/>
      <c r="AA633" s="166"/>
      <c r="AB633" s="167"/>
      <c r="AC633" s="167"/>
      <c r="AD633" s="167"/>
      <c r="AE633" s="167"/>
    </row>
    <row r="634" spans="1:31" s="163" customFormat="1" ht="15.75">
      <c r="A634" s="164"/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5"/>
      <c r="Q634" s="165"/>
      <c r="R634" s="164"/>
      <c r="S634" s="164"/>
      <c r="T634" s="164"/>
      <c r="U634" s="164"/>
      <c r="V634" s="164"/>
      <c r="W634" s="164"/>
      <c r="X634" s="165"/>
      <c r="Y634" s="165"/>
      <c r="Z634" s="166"/>
      <c r="AA634" s="166"/>
      <c r="AB634" s="167"/>
      <c r="AC634" s="167"/>
      <c r="AD634" s="167"/>
      <c r="AE634" s="167"/>
    </row>
    <row r="635" spans="1:31" s="163" customFormat="1" ht="15.75">
      <c r="A635" s="164"/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5"/>
      <c r="Q635" s="165"/>
      <c r="R635" s="164"/>
      <c r="S635" s="164"/>
      <c r="T635" s="164"/>
      <c r="U635" s="164"/>
      <c r="V635" s="164"/>
      <c r="W635" s="164"/>
      <c r="X635" s="165"/>
      <c r="Y635" s="165"/>
      <c r="Z635" s="166"/>
      <c r="AA635" s="166"/>
      <c r="AB635" s="167"/>
      <c r="AC635" s="167"/>
      <c r="AD635" s="167"/>
      <c r="AE635" s="167"/>
    </row>
    <row r="636" spans="1:31" s="163" customFormat="1" ht="15.75">
      <c r="A636" s="164"/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5"/>
      <c r="Q636" s="165"/>
      <c r="R636" s="164"/>
      <c r="S636" s="164"/>
      <c r="T636" s="164"/>
      <c r="U636" s="164"/>
      <c r="V636" s="164"/>
      <c r="W636" s="164"/>
      <c r="X636" s="165"/>
      <c r="Y636" s="165"/>
      <c r="Z636" s="166"/>
      <c r="AA636" s="166"/>
      <c r="AB636" s="167"/>
      <c r="AC636" s="167"/>
      <c r="AD636" s="167"/>
      <c r="AE636" s="167"/>
    </row>
    <row r="637" spans="1:31" s="163" customFormat="1" ht="15.75">
      <c r="A637" s="164"/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5"/>
      <c r="Q637" s="165"/>
      <c r="R637" s="164"/>
      <c r="S637" s="164"/>
      <c r="T637" s="164"/>
      <c r="U637" s="164"/>
      <c r="V637" s="164"/>
      <c r="W637" s="164"/>
      <c r="X637" s="165"/>
      <c r="Y637" s="165"/>
      <c r="Z637" s="166"/>
      <c r="AA637" s="166"/>
      <c r="AB637" s="167"/>
      <c r="AC637" s="167"/>
      <c r="AD637" s="167"/>
      <c r="AE637" s="167"/>
    </row>
    <row r="638" spans="1:31" s="163" customFormat="1" ht="15.75">
      <c r="A638" s="164"/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5"/>
      <c r="Q638" s="165"/>
      <c r="R638" s="164"/>
      <c r="S638" s="164"/>
      <c r="T638" s="164"/>
      <c r="U638" s="164"/>
      <c r="V638" s="164"/>
      <c r="W638" s="164"/>
      <c r="X638" s="165"/>
      <c r="Y638" s="165"/>
      <c r="Z638" s="166"/>
      <c r="AA638" s="166"/>
      <c r="AB638" s="167"/>
      <c r="AC638" s="167"/>
      <c r="AD638" s="167"/>
      <c r="AE638" s="167"/>
    </row>
    <row r="639" spans="1:31" s="163" customFormat="1" ht="15.75">
      <c r="A639" s="164"/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5"/>
      <c r="Q639" s="165"/>
      <c r="R639" s="164"/>
      <c r="S639" s="164"/>
      <c r="T639" s="164"/>
      <c r="U639" s="164"/>
      <c r="V639" s="164"/>
      <c r="W639" s="164"/>
      <c r="X639" s="165"/>
      <c r="Y639" s="165"/>
      <c r="Z639" s="166"/>
      <c r="AA639" s="166"/>
      <c r="AB639" s="167"/>
      <c r="AC639" s="167"/>
      <c r="AD639" s="167"/>
      <c r="AE639" s="167"/>
    </row>
    <row r="640" spans="1:31" s="163" customFormat="1" ht="15.75">
      <c r="A640" s="164"/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5"/>
      <c r="Q640" s="165"/>
      <c r="R640" s="164"/>
      <c r="S640" s="164"/>
      <c r="T640" s="164"/>
      <c r="U640" s="164"/>
      <c r="V640" s="164"/>
      <c r="W640" s="164"/>
      <c r="X640" s="165"/>
      <c r="Y640" s="165"/>
      <c r="Z640" s="166"/>
      <c r="AA640" s="166"/>
      <c r="AB640" s="167"/>
      <c r="AC640" s="167"/>
      <c r="AD640" s="167"/>
      <c r="AE640" s="167"/>
    </row>
    <row r="641" spans="1:31" s="163" customFormat="1" ht="15.75">
      <c r="A641" s="164"/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5"/>
      <c r="Q641" s="165"/>
      <c r="R641" s="164"/>
      <c r="S641" s="164"/>
      <c r="T641" s="164"/>
      <c r="U641" s="164"/>
      <c r="V641" s="164"/>
      <c r="W641" s="164"/>
      <c r="X641" s="165"/>
      <c r="Y641" s="165"/>
      <c r="Z641" s="166"/>
      <c r="AA641" s="166"/>
      <c r="AB641" s="167"/>
      <c r="AC641" s="167"/>
      <c r="AD641" s="167"/>
      <c r="AE641" s="167"/>
    </row>
    <row r="642" spans="1:31" s="163" customFormat="1" ht="15.75">
      <c r="A642" s="164"/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5"/>
      <c r="Q642" s="165"/>
      <c r="R642" s="164"/>
      <c r="S642" s="164"/>
      <c r="T642" s="164"/>
      <c r="U642" s="164"/>
      <c r="V642" s="164"/>
      <c r="W642" s="164"/>
      <c r="X642" s="165"/>
      <c r="Y642" s="165"/>
      <c r="Z642" s="166"/>
      <c r="AA642" s="166"/>
      <c r="AB642" s="167"/>
      <c r="AC642" s="167"/>
      <c r="AD642" s="167"/>
      <c r="AE642" s="167"/>
    </row>
    <row r="643" spans="1:31" s="163" customFormat="1" ht="15.75">
      <c r="A643" s="164"/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5"/>
      <c r="Q643" s="165"/>
      <c r="R643" s="164"/>
      <c r="S643" s="164"/>
      <c r="T643" s="164"/>
      <c r="U643" s="164"/>
      <c r="V643" s="164"/>
      <c r="W643" s="164"/>
      <c r="X643" s="165"/>
      <c r="Y643" s="165"/>
      <c r="Z643" s="166"/>
      <c r="AA643" s="166"/>
      <c r="AB643" s="167"/>
      <c r="AC643" s="167"/>
      <c r="AD643" s="167"/>
      <c r="AE643" s="167"/>
    </row>
    <row r="644" spans="1:31" s="163" customFormat="1" ht="15.75">
      <c r="A644" s="164"/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5"/>
      <c r="Q644" s="165"/>
      <c r="R644" s="164"/>
      <c r="S644" s="164"/>
      <c r="T644" s="164"/>
      <c r="U644" s="164"/>
      <c r="V644" s="164"/>
      <c r="W644" s="164"/>
      <c r="X644" s="165"/>
      <c r="Y644" s="165"/>
      <c r="Z644" s="166"/>
      <c r="AA644" s="166"/>
      <c r="AB644" s="167"/>
      <c r="AC644" s="167"/>
      <c r="AD644" s="167"/>
      <c r="AE644" s="167"/>
    </row>
    <row r="645" spans="1:31" s="163" customFormat="1" ht="15.75">
      <c r="A645" s="164"/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5"/>
      <c r="Q645" s="165"/>
      <c r="R645" s="164"/>
      <c r="S645" s="164"/>
      <c r="T645" s="164"/>
      <c r="U645" s="164"/>
      <c r="V645" s="164"/>
      <c r="W645" s="164"/>
      <c r="X645" s="165"/>
      <c r="Y645" s="165"/>
      <c r="Z645" s="166"/>
      <c r="AA645" s="166"/>
      <c r="AB645" s="167"/>
      <c r="AC645" s="167"/>
      <c r="AD645" s="167"/>
      <c r="AE645" s="167"/>
    </row>
    <row r="646" spans="1:31" s="163" customFormat="1" ht="15.75">
      <c r="A646" s="164"/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5"/>
      <c r="Q646" s="165"/>
      <c r="R646" s="164"/>
      <c r="S646" s="164"/>
      <c r="T646" s="164"/>
      <c r="U646" s="164"/>
      <c r="V646" s="164"/>
      <c r="W646" s="164"/>
      <c r="X646" s="165"/>
      <c r="Y646" s="165"/>
      <c r="Z646" s="166"/>
      <c r="AA646" s="166"/>
      <c r="AB646" s="167"/>
      <c r="AC646" s="167"/>
      <c r="AD646" s="167"/>
      <c r="AE646" s="167"/>
    </row>
    <row r="647" spans="1:31" s="163" customFormat="1" ht="15.75">
      <c r="A647" s="164"/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5"/>
      <c r="Q647" s="165"/>
      <c r="R647" s="164"/>
      <c r="S647" s="164"/>
      <c r="T647" s="164"/>
      <c r="U647" s="164"/>
      <c r="V647" s="164"/>
      <c r="W647" s="164"/>
      <c r="X647" s="165"/>
      <c r="Y647" s="165"/>
      <c r="Z647" s="166"/>
      <c r="AA647" s="166"/>
      <c r="AB647" s="167"/>
      <c r="AC647" s="167"/>
      <c r="AD647" s="167"/>
      <c r="AE647" s="167"/>
    </row>
    <row r="648" spans="1:31" s="163" customFormat="1" ht="15.75">
      <c r="A648" s="164"/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5"/>
      <c r="Q648" s="165"/>
      <c r="R648" s="164"/>
      <c r="S648" s="164"/>
      <c r="T648" s="164"/>
      <c r="U648" s="164"/>
      <c r="V648" s="164"/>
      <c r="W648" s="164"/>
      <c r="X648" s="165"/>
      <c r="Y648" s="165"/>
      <c r="Z648" s="166"/>
      <c r="AA648" s="166"/>
      <c r="AB648" s="167"/>
      <c r="AC648" s="167"/>
      <c r="AD648" s="167"/>
      <c r="AE648" s="167"/>
    </row>
    <row r="649" spans="1:31" s="163" customFormat="1" ht="15.75">
      <c r="A649" s="164"/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5"/>
      <c r="Q649" s="165"/>
      <c r="R649" s="164"/>
      <c r="S649" s="164"/>
      <c r="T649" s="164"/>
      <c r="U649" s="164"/>
      <c r="V649" s="164"/>
      <c r="W649" s="164"/>
      <c r="X649" s="165"/>
      <c r="Y649" s="165"/>
      <c r="Z649" s="166"/>
      <c r="AA649" s="166"/>
      <c r="AB649" s="167"/>
      <c r="AC649" s="167"/>
      <c r="AD649" s="167"/>
      <c r="AE649" s="167"/>
    </row>
    <row r="650" spans="1:31" s="163" customFormat="1" ht="15.75">
      <c r="A650" s="164"/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5"/>
      <c r="Q650" s="165"/>
      <c r="R650" s="164"/>
      <c r="S650" s="164"/>
      <c r="T650" s="164"/>
      <c r="U650" s="164"/>
      <c r="V650" s="164"/>
      <c r="W650" s="164"/>
      <c r="X650" s="165"/>
      <c r="Y650" s="165"/>
      <c r="Z650" s="166"/>
      <c r="AA650" s="166"/>
      <c r="AB650" s="167"/>
      <c r="AC650" s="167"/>
      <c r="AD650" s="167"/>
      <c r="AE650" s="167"/>
    </row>
    <row r="651" spans="1:31" s="163" customFormat="1" ht="15.75">
      <c r="A651" s="164"/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5"/>
      <c r="Q651" s="165"/>
      <c r="R651" s="164"/>
      <c r="S651" s="164"/>
      <c r="T651" s="164"/>
      <c r="U651" s="164"/>
      <c r="V651" s="164"/>
      <c r="W651" s="164"/>
      <c r="X651" s="165"/>
      <c r="Y651" s="165"/>
      <c r="Z651" s="166"/>
      <c r="AA651" s="166"/>
      <c r="AB651" s="167"/>
      <c r="AC651" s="167"/>
      <c r="AD651" s="167"/>
      <c r="AE651" s="167"/>
    </row>
    <row r="652" spans="1:31" s="163" customFormat="1" ht="15.75">
      <c r="A652" s="164"/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5"/>
      <c r="Q652" s="165"/>
      <c r="R652" s="164"/>
      <c r="S652" s="164"/>
      <c r="T652" s="164"/>
      <c r="U652" s="164"/>
      <c r="V652" s="164"/>
      <c r="W652" s="164"/>
      <c r="X652" s="165"/>
      <c r="Y652" s="165"/>
      <c r="Z652" s="166"/>
      <c r="AA652" s="166"/>
      <c r="AB652" s="167"/>
      <c r="AC652" s="167"/>
      <c r="AD652" s="167"/>
      <c r="AE652" s="167"/>
    </row>
    <row r="653" spans="1:31" s="163" customFormat="1" ht="15.75">
      <c r="A653" s="164"/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5"/>
      <c r="Q653" s="165"/>
      <c r="R653" s="164"/>
      <c r="S653" s="164"/>
      <c r="T653" s="164"/>
      <c r="U653" s="164"/>
      <c r="V653" s="164"/>
      <c r="W653" s="164"/>
      <c r="X653" s="165"/>
      <c r="Y653" s="165"/>
      <c r="Z653" s="166"/>
      <c r="AA653" s="166"/>
      <c r="AB653" s="167"/>
      <c r="AC653" s="167"/>
      <c r="AD653" s="167"/>
      <c r="AE653" s="167"/>
    </row>
    <row r="654" spans="1:31" s="163" customFormat="1" ht="15.75">
      <c r="A654" s="164"/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5"/>
      <c r="Q654" s="165"/>
      <c r="R654" s="164"/>
      <c r="S654" s="164"/>
      <c r="T654" s="164"/>
      <c r="U654" s="164"/>
      <c r="V654" s="164"/>
      <c r="W654" s="164"/>
      <c r="X654" s="165"/>
      <c r="Y654" s="165"/>
      <c r="Z654" s="166"/>
      <c r="AA654" s="166"/>
      <c r="AB654" s="167"/>
      <c r="AC654" s="167"/>
      <c r="AD654" s="167"/>
      <c r="AE654" s="167"/>
    </row>
    <row r="655" spans="1:31" s="163" customFormat="1" ht="15.75">
      <c r="A655" s="164"/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5"/>
      <c r="Q655" s="165"/>
      <c r="R655" s="164"/>
      <c r="S655" s="164"/>
      <c r="T655" s="164"/>
      <c r="U655" s="164"/>
      <c r="V655" s="164"/>
      <c r="W655" s="164"/>
      <c r="X655" s="165"/>
      <c r="Y655" s="165"/>
      <c r="Z655" s="166"/>
      <c r="AA655" s="166"/>
      <c r="AB655" s="167"/>
      <c r="AC655" s="167"/>
      <c r="AD655" s="167"/>
      <c r="AE655" s="167"/>
    </row>
    <row r="656" spans="1:31" s="163" customFormat="1" ht="15.75">
      <c r="A656" s="164"/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5"/>
      <c r="Q656" s="165"/>
      <c r="R656" s="164"/>
      <c r="S656" s="164"/>
      <c r="T656" s="164"/>
      <c r="U656" s="164"/>
      <c r="V656" s="164"/>
      <c r="W656" s="164"/>
      <c r="X656" s="165"/>
      <c r="Y656" s="165"/>
      <c r="Z656" s="166"/>
      <c r="AA656" s="166"/>
      <c r="AB656" s="167"/>
      <c r="AC656" s="167"/>
      <c r="AD656" s="167"/>
      <c r="AE656" s="167"/>
    </row>
    <row r="657" spans="1:31" s="163" customFormat="1" ht="15.75">
      <c r="A657" s="164"/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5"/>
      <c r="Q657" s="165"/>
      <c r="R657" s="164"/>
      <c r="S657" s="164"/>
      <c r="T657" s="164"/>
      <c r="U657" s="164"/>
      <c r="V657" s="164"/>
      <c r="W657" s="164"/>
      <c r="X657" s="165"/>
      <c r="Y657" s="165"/>
      <c r="Z657" s="166"/>
      <c r="AA657" s="166"/>
      <c r="AB657" s="167"/>
      <c r="AC657" s="167"/>
      <c r="AD657" s="167"/>
      <c r="AE657" s="167"/>
    </row>
    <row r="658" spans="1:31" s="163" customFormat="1" ht="15.75">
      <c r="A658" s="164"/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5"/>
      <c r="Q658" s="165"/>
      <c r="R658" s="164"/>
      <c r="S658" s="164"/>
      <c r="T658" s="164"/>
      <c r="U658" s="164"/>
      <c r="V658" s="164"/>
      <c r="W658" s="164"/>
      <c r="X658" s="165"/>
      <c r="Y658" s="165"/>
      <c r="Z658" s="166"/>
      <c r="AA658" s="166"/>
      <c r="AB658" s="167"/>
      <c r="AC658" s="167"/>
      <c r="AD658" s="167"/>
      <c r="AE658" s="167"/>
    </row>
    <row r="659" spans="1:31" s="163" customFormat="1" ht="15.75">
      <c r="A659" s="164"/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5"/>
      <c r="Q659" s="165"/>
      <c r="R659" s="164"/>
      <c r="S659" s="164"/>
      <c r="T659" s="164"/>
      <c r="U659" s="164"/>
      <c r="V659" s="164"/>
      <c r="W659" s="164"/>
      <c r="X659" s="165"/>
      <c r="Y659" s="165"/>
      <c r="Z659" s="166"/>
      <c r="AA659" s="166"/>
      <c r="AB659" s="167"/>
      <c r="AC659" s="167"/>
      <c r="AD659" s="167"/>
      <c r="AE659" s="167"/>
    </row>
    <row r="660" spans="1:31" s="163" customFormat="1" ht="15.75">
      <c r="A660" s="164"/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5"/>
      <c r="Q660" s="165"/>
      <c r="R660" s="164"/>
      <c r="S660" s="164"/>
      <c r="T660" s="164"/>
      <c r="U660" s="164"/>
      <c r="V660" s="164"/>
      <c r="W660" s="164"/>
      <c r="X660" s="165"/>
      <c r="Y660" s="165"/>
      <c r="Z660" s="166"/>
      <c r="AA660" s="166"/>
      <c r="AB660" s="167"/>
      <c r="AC660" s="167"/>
      <c r="AD660" s="167"/>
      <c r="AE660" s="167"/>
    </row>
    <row r="661" spans="1:31" s="163" customFormat="1" ht="15.75">
      <c r="A661" s="164"/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5"/>
      <c r="Q661" s="165"/>
      <c r="R661" s="164"/>
      <c r="S661" s="164"/>
      <c r="T661" s="164"/>
      <c r="U661" s="164"/>
      <c r="V661" s="164"/>
      <c r="W661" s="164"/>
      <c r="X661" s="165"/>
      <c r="Y661" s="165"/>
      <c r="Z661" s="166"/>
      <c r="AA661" s="166"/>
      <c r="AB661" s="167"/>
      <c r="AC661" s="167"/>
      <c r="AD661" s="167"/>
      <c r="AE661" s="167"/>
    </row>
    <row r="662" spans="1:31" s="163" customFormat="1" ht="15.75">
      <c r="A662" s="164"/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5"/>
      <c r="Q662" s="165"/>
      <c r="R662" s="164"/>
      <c r="S662" s="164"/>
      <c r="T662" s="164"/>
      <c r="U662" s="164"/>
      <c r="V662" s="164"/>
      <c r="W662" s="164"/>
      <c r="X662" s="165"/>
      <c r="Y662" s="165"/>
      <c r="Z662" s="166"/>
      <c r="AA662" s="166"/>
      <c r="AB662" s="167"/>
      <c r="AC662" s="167"/>
      <c r="AD662" s="167"/>
      <c r="AE662" s="167"/>
    </row>
    <row r="663" spans="1:31" s="163" customFormat="1" ht="15.75">
      <c r="A663" s="164"/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5"/>
      <c r="Q663" s="165"/>
      <c r="R663" s="164"/>
      <c r="S663" s="164"/>
      <c r="T663" s="164"/>
      <c r="U663" s="164"/>
      <c r="V663" s="164"/>
      <c r="W663" s="164"/>
      <c r="X663" s="165"/>
      <c r="Y663" s="165"/>
      <c r="Z663" s="166"/>
      <c r="AA663" s="166"/>
      <c r="AB663" s="167"/>
      <c r="AC663" s="167"/>
      <c r="AD663" s="167"/>
      <c r="AE663" s="167"/>
    </row>
    <row r="664" spans="1:31" s="163" customFormat="1" ht="15.75">
      <c r="A664" s="164"/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5"/>
      <c r="Q664" s="165"/>
      <c r="R664" s="164"/>
      <c r="S664" s="164"/>
      <c r="T664" s="164"/>
      <c r="U664" s="164"/>
      <c r="V664" s="164"/>
      <c r="W664" s="164"/>
      <c r="X664" s="165"/>
      <c r="Y664" s="165"/>
      <c r="Z664" s="166"/>
      <c r="AA664" s="166"/>
      <c r="AB664" s="167"/>
      <c r="AC664" s="167"/>
      <c r="AD664" s="167"/>
      <c r="AE664" s="167"/>
    </row>
    <row r="665" spans="1:31" s="163" customFormat="1" ht="15.75">
      <c r="A665" s="164"/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5"/>
      <c r="Q665" s="165"/>
      <c r="R665" s="164"/>
      <c r="S665" s="164"/>
      <c r="T665" s="164"/>
      <c r="U665" s="164"/>
      <c r="V665" s="164"/>
      <c r="W665" s="164"/>
      <c r="X665" s="165"/>
      <c r="Y665" s="165"/>
      <c r="Z665" s="166"/>
      <c r="AA665" s="166"/>
      <c r="AB665" s="167"/>
      <c r="AC665" s="167"/>
      <c r="AD665" s="167"/>
      <c r="AE665" s="167"/>
    </row>
    <row r="666" spans="1:31" s="163" customFormat="1" ht="15.75">
      <c r="A666" s="164"/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5"/>
      <c r="Q666" s="165"/>
      <c r="R666" s="164"/>
      <c r="S666" s="164"/>
      <c r="T666" s="164"/>
      <c r="U666" s="164"/>
      <c r="V666" s="164"/>
      <c r="W666" s="164"/>
      <c r="X666" s="165"/>
      <c r="Y666" s="165"/>
      <c r="Z666" s="166"/>
      <c r="AA666" s="166"/>
      <c r="AB666" s="167"/>
      <c r="AC666" s="167"/>
      <c r="AD666" s="167"/>
      <c r="AE666" s="167"/>
    </row>
    <row r="667" spans="1:31" s="163" customFormat="1" ht="15.75">
      <c r="A667" s="164"/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5"/>
      <c r="Q667" s="165"/>
      <c r="R667" s="164"/>
      <c r="S667" s="164"/>
      <c r="T667" s="164"/>
      <c r="U667" s="164"/>
      <c r="V667" s="164"/>
      <c r="W667" s="164"/>
      <c r="X667" s="165"/>
      <c r="Y667" s="165"/>
      <c r="Z667" s="166"/>
      <c r="AA667" s="166"/>
      <c r="AB667" s="167"/>
      <c r="AC667" s="167"/>
      <c r="AD667" s="167"/>
      <c r="AE667" s="167"/>
    </row>
    <row r="668" spans="1:31" s="163" customFormat="1" ht="15.75">
      <c r="A668" s="164"/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5"/>
      <c r="Q668" s="165"/>
      <c r="R668" s="164"/>
      <c r="S668" s="164"/>
      <c r="T668" s="164"/>
      <c r="U668" s="164"/>
      <c r="V668" s="164"/>
      <c r="W668" s="164"/>
      <c r="X668" s="165"/>
      <c r="Y668" s="165"/>
      <c r="Z668" s="166"/>
      <c r="AA668" s="166"/>
      <c r="AB668" s="167"/>
      <c r="AC668" s="167"/>
      <c r="AD668" s="167"/>
      <c r="AE668" s="167"/>
    </row>
    <row r="669" spans="1:31" s="163" customFormat="1" ht="15.75">
      <c r="A669" s="164"/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5"/>
      <c r="Q669" s="165"/>
      <c r="R669" s="164"/>
      <c r="S669" s="164"/>
      <c r="T669" s="164"/>
      <c r="U669" s="164"/>
      <c r="V669" s="164"/>
      <c r="W669" s="164"/>
      <c r="X669" s="165"/>
      <c r="Y669" s="165"/>
      <c r="Z669" s="166"/>
      <c r="AA669" s="166"/>
      <c r="AB669" s="167"/>
      <c r="AC669" s="167"/>
      <c r="AD669" s="167"/>
      <c r="AE669" s="167"/>
    </row>
    <row r="670" spans="1:31" s="163" customFormat="1" ht="15.75">
      <c r="A670" s="164"/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5"/>
      <c r="Q670" s="165"/>
      <c r="R670" s="164"/>
      <c r="S670" s="164"/>
      <c r="T670" s="164"/>
      <c r="U670" s="164"/>
      <c r="V670" s="164"/>
      <c r="W670" s="164"/>
      <c r="X670" s="165"/>
      <c r="Y670" s="165"/>
      <c r="Z670" s="166"/>
      <c r="AA670" s="166"/>
      <c r="AB670" s="167"/>
      <c r="AC670" s="167"/>
      <c r="AD670" s="167"/>
      <c r="AE670" s="167"/>
    </row>
    <row r="671" spans="1:31" s="163" customFormat="1" ht="15.75">
      <c r="A671" s="164"/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5"/>
      <c r="Q671" s="165"/>
      <c r="R671" s="164"/>
      <c r="S671" s="164"/>
      <c r="T671" s="164"/>
      <c r="U671" s="164"/>
      <c r="V671" s="164"/>
      <c r="W671" s="164"/>
      <c r="X671" s="165"/>
      <c r="Y671" s="165"/>
      <c r="Z671" s="166"/>
      <c r="AA671" s="166"/>
      <c r="AB671" s="167"/>
      <c r="AC671" s="167"/>
      <c r="AD671" s="167"/>
      <c r="AE671" s="167"/>
    </row>
    <row r="672" spans="1:31" s="163" customFormat="1" ht="15.75">
      <c r="A672" s="164"/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5"/>
      <c r="Q672" s="165"/>
      <c r="R672" s="164"/>
      <c r="S672" s="164"/>
      <c r="T672" s="164"/>
      <c r="U672" s="164"/>
      <c r="V672" s="164"/>
      <c r="W672" s="164"/>
      <c r="X672" s="165"/>
      <c r="Y672" s="165"/>
      <c r="Z672" s="166"/>
      <c r="AA672" s="166"/>
      <c r="AB672" s="167"/>
      <c r="AC672" s="167"/>
      <c r="AD672" s="167"/>
      <c r="AE672" s="167"/>
    </row>
    <row r="673" spans="1:31" s="163" customFormat="1" ht="15.75">
      <c r="A673" s="164"/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5"/>
      <c r="Q673" s="165"/>
      <c r="R673" s="164"/>
      <c r="S673" s="164"/>
      <c r="T673" s="164"/>
      <c r="U673" s="164"/>
      <c r="V673" s="164"/>
      <c r="W673" s="164"/>
      <c r="X673" s="165"/>
      <c r="Y673" s="165"/>
      <c r="Z673" s="166"/>
      <c r="AA673" s="166"/>
      <c r="AB673" s="167"/>
      <c r="AC673" s="167"/>
      <c r="AD673" s="167"/>
      <c r="AE673" s="167"/>
    </row>
    <row r="674" spans="1:31" s="163" customFormat="1" ht="15.75">
      <c r="A674" s="164"/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5"/>
      <c r="Q674" s="165"/>
      <c r="R674" s="164"/>
      <c r="S674" s="164"/>
      <c r="T674" s="164"/>
      <c r="U674" s="164"/>
      <c r="V674" s="164"/>
      <c r="W674" s="164"/>
      <c r="X674" s="165"/>
      <c r="Y674" s="165"/>
      <c r="Z674" s="166"/>
      <c r="AA674" s="166"/>
      <c r="AB674" s="167"/>
      <c r="AC674" s="167"/>
      <c r="AD674" s="167"/>
      <c r="AE674" s="167"/>
    </row>
    <row r="675" spans="1:31" s="163" customFormat="1" ht="15.75">
      <c r="A675" s="164"/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5"/>
      <c r="Q675" s="165"/>
      <c r="R675" s="164"/>
      <c r="S675" s="164"/>
      <c r="T675" s="164"/>
      <c r="U675" s="164"/>
      <c r="V675" s="164"/>
      <c r="W675" s="164"/>
      <c r="X675" s="165"/>
      <c r="Y675" s="165"/>
      <c r="Z675" s="166"/>
      <c r="AA675" s="166"/>
      <c r="AB675" s="167"/>
      <c r="AC675" s="167"/>
      <c r="AD675" s="167"/>
      <c r="AE675" s="167"/>
    </row>
    <row r="676" spans="1:31" s="163" customFormat="1" ht="15.75">
      <c r="A676" s="164"/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5"/>
      <c r="Q676" s="165"/>
      <c r="R676" s="164"/>
      <c r="S676" s="164"/>
      <c r="T676" s="164"/>
      <c r="U676" s="164"/>
      <c r="V676" s="164"/>
      <c r="W676" s="164"/>
      <c r="X676" s="165"/>
      <c r="Y676" s="165"/>
      <c r="Z676" s="166"/>
      <c r="AA676" s="166"/>
      <c r="AB676" s="167"/>
      <c r="AC676" s="167"/>
      <c r="AD676" s="167"/>
      <c r="AE676" s="167"/>
    </row>
    <row r="677" spans="1:31" s="163" customFormat="1" ht="15.75">
      <c r="A677" s="164"/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5"/>
      <c r="Q677" s="165"/>
      <c r="R677" s="164"/>
      <c r="S677" s="164"/>
      <c r="T677" s="164"/>
      <c r="U677" s="164"/>
      <c r="V677" s="164"/>
      <c r="W677" s="164"/>
      <c r="X677" s="165"/>
      <c r="Y677" s="165"/>
      <c r="Z677" s="166"/>
      <c r="AA677" s="166"/>
      <c r="AB677" s="167"/>
      <c r="AC677" s="167"/>
      <c r="AD677" s="167"/>
      <c r="AE677" s="167"/>
    </row>
    <row r="678" spans="1:31" s="163" customFormat="1" ht="15.75">
      <c r="A678" s="164"/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5"/>
      <c r="Q678" s="165"/>
      <c r="R678" s="164"/>
      <c r="S678" s="164"/>
      <c r="T678" s="164"/>
      <c r="U678" s="164"/>
      <c r="V678" s="164"/>
      <c r="W678" s="164"/>
      <c r="X678" s="165"/>
      <c r="Y678" s="165"/>
      <c r="Z678" s="166"/>
      <c r="AA678" s="166"/>
      <c r="AB678" s="167"/>
      <c r="AC678" s="167"/>
      <c r="AD678" s="167"/>
      <c r="AE678" s="167"/>
    </row>
    <row r="679" spans="1:31" s="163" customFormat="1" ht="15.75">
      <c r="A679" s="164"/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5"/>
      <c r="Q679" s="165"/>
      <c r="R679" s="164"/>
      <c r="S679" s="164"/>
      <c r="T679" s="164"/>
      <c r="U679" s="164"/>
      <c r="V679" s="164"/>
      <c r="W679" s="164"/>
      <c r="X679" s="165"/>
      <c r="Y679" s="165"/>
      <c r="Z679" s="166"/>
      <c r="AA679" s="166"/>
      <c r="AB679" s="167"/>
      <c r="AC679" s="167"/>
      <c r="AD679" s="167"/>
      <c r="AE679" s="167"/>
    </row>
    <row r="680" spans="1:31" s="163" customFormat="1" ht="15.75">
      <c r="A680" s="164"/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5"/>
      <c r="Q680" s="165"/>
      <c r="R680" s="164"/>
      <c r="S680" s="164"/>
      <c r="T680" s="164"/>
      <c r="U680" s="164"/>
      <c r="V680" s="164"/>
      <c r="W680" s="164"/>
      <c r="X680" s="165"/>
      <c r="Y680" s="165"/>
      <c r="Z680" s="166"/>
      <c r="AA680" s="166"/>
      <c r="AB680" s="167"/>
      <c r="AC680" s="167"/>
      <c r="AD680" s="167"/>
      <c r="AE680" s="167"/>
    </row>
    <row r="681" spans="1:31" s="163" customFormat="1" ht="15.75">
      <c r="A681" s="164"/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5"/>
      <c r="Q681" s="165"/>
      <c r="R681" s="164"/>
      <c r="S681" s="164"/>
      <c r="T681" s="164"/>
      <c r="U681" s="164"/>
      <c r="V681" s="164"/>
      <c r="W681" s="164"/>
      <c r="X681" s="165"/>
      <c r="Y681" s="165"/>
      <c r="Z681" s="166"/>
      <c r="AA681" s="166"/>
      <c r="AB681" s="167"/>
      <c r="AC681" s="167"/>
      <c r="AD681" s="167"/>
      <c r="AE681" s="167"/>
    </row>
    <row r="682" spans="1:31" s="163" customFormat="1" ht="15.75">
      <c r="A682" s="164"/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5"/>
      <c r="Q682" s="165"/>
      <c r="R682" s="164"/>
      <c r="S682" s="164"/>
      <c r="T682" s="164"/>
      <c r="U682" s="164"/>
      <c r="V682" s="164"/>
      <c r="W682" s="164"/>
      <c r="X682" s="165"/>
      <c r="Y682" s="165"/>
      <c r="Z682" s="166"/>
      <c r="AA682" s="166"/>
      <c r="AB682" s="167"/>
      <c r="AC682" s="167"/>
      <c r="AD682" s="167"/>
      <c r="AE682" s="167"/>
    </row>
    <row r="683" spans="1:31" s="163" customFormat="1" ht="15.75">
      <c r="A683" s="164"/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5"/>
      <c r="Q683" s="165"/>
      <c r="R683" s="164"/>
      <c r="S683" s="164"/>
      <c r="T683" s="164"/>
      <c r="U683" s="164"/>
      <c r="V683" s="164"/>
      <c r="W683" s="164"/>
      <c r="X683" s="165"/>
      <c r="Y683" s="165"/>
      <c r="Z683" s="166"/>
      <c r="AA683" s="166"/>
      <c r="AB683" s="167"/>
      <c r="AC683" s="167"/>
      <c r="AD683" s="167"/>
      <c r="AE683" s="167"/>
    </row>
    <row r="684" spans="1:31" s="163" customFormat="1" ht="15.75">
      <c r="A684" s="164"/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5"/>
      <c r="Q684" s="165"/>
      <c r="R684" s="164"/>
      <c r="S684" s="164"/>
      <c r="T684" s="164"/>
      <c r="U684" s="164"/>
      <c r="V684" s="164"/>
      <c r="W684" s="164"/>
      <c r="X684" s="165"/>
      <c r="Y684" s="165"/>
      <c r="Z684" s="166"/>
      <c r="AA684" s="166"/>
      <c r="AB684" s="167"/>
      <c r="AC684" s="167"/>
      <c r="AD684" s="167"/>
      <c r="AE684" s="167"/>
    </row>
    <row r="685" spans="1:31" s="163" customFormat="1" ht="15.75">
      <c r="A685" s="164"/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5"/>
      <c r="Q685" s="165"/>
      <c r="R685" s="164"/>
      <c r="S685" s="164"/>
      <c r="T685" s="164"/>
      <c r="U685" s="164"/>
      <c r="V685" s="164"/>
      <c r="W685" s="164"/>
      <c r="X685" s="165"/>
      <c r="Y685" s="165"/>
      <c r="Z685" s="166"/>
      <c r="AA685" s="166"/>
      <c r="AB685" s="167"/>
      <c r="AC685" s="167"/>
      <c r="AD685" s="167"/>
      <c r="AE685" s="167"/>
    </row>
    <row r="686" spans="1:31" s="163" customFormat="1" ht="15.75">
      <c r="A686" s="164"/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5"/>
      <c r="Q686" s="165"/>
      <c r="R686" s="164"/>
      <c r="S686" s="164"/>
      <c r="T686" s="164"/>
      <c r="U686" s="164"/>
      <c r="V686" s="164"/>
      <c r="W686" s="164"/>
      <c r="X686" s="165"/>
      <c r="Y686" s="165"/>
      <c r="Z686" s="166"/>
      <c r="AA686" s="166"/>
      <c r="AB686" s="167"/>
      <c r="AC686" s="167"/>
      <c r="AD686" s="167"/>
      <c r="AE686" s="167"/>
    </row>
    <row r="687" spans="1:31" s="163" customFormat="1" ht="15.75">
      <c r="A687" s="164"/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5"/>
      <c r="Q687" s="165"/>
      <c r="R687" s="164"/>
      <c r="S687" s="164"/>
      <c r="T687" s="164"/>
      <c r="U687" s="164"/>
      <c r="V687" s="164"/>
      <c r="W687" s="164"/>
      <c r="X687" s="165"/>
      <c r="Y687" s="165"/>
      <c r="Z687" s="166"/>
      <c r="AA687" s="166"/>
      <c r="AB687" s="167"/>
      <c r="AC687" s="167"/>
      <c r="AD687" s="167"/>
      <c r="AE687" s="167"/>
    </row>
    <row r="688" spans="1:31" s="163" customFormat="1" ht="15.75">
      <c r="A688" s="164"/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5"/>
      <c r="Q688" s="165"/>
      <c r="R688" s="164"/>
      <c r="S688" s="164"/>
      <c r="T688" s="164"/>
      <c r="U688" s="164"/>
      <c r="V688" s="164"/>
      <c r="W688" s="164"/>
      <c r="X688" s="165"/>
      <c r="Y688" s="165"/>
      <c r="Z688" s="166"/>
      <c r="AA688" s="166"/>
      <c r="AB688" s="167"/>
      <c r="AC688" s="167"/>
      <c r="AD688" s="167"/>
      <c r="AE688" s="167"/>
    </row>
    <row r="689" spans="1:31" s="163" customFormat="1" ht="15.75">
      <c r="A689" s="164"/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5"/>
      <c r="Q689" s="165"/>
      <c r="R689" s="164"/>
      <c r="S689" s="164"/>
      <c r="T689" s="164"/>
      <c r="U689" s="164"/>
      <c r="V689" s="164"/>
      <c r="W689" s="164"/>
      <c r="X689" s="165"/>
      <c r="Y689" s="165"/>
      <c r="Z689" s="166"/>
      <c r="AA689" s="166"/>
      <c r="AB689" s="167"/>
      <c r="AC689" s="167"/>
      <c r="AD689" s="167"/>
      <c r="AE689" s="167"/>
    </row>
    <row r="690" spans="1:31" s="163" customFormat="1" ht="15.75">
      <c r="A690" s="164"/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5"/>
      <c r="Q690" s="165"/>
      <c r="R690" s="164"/>
      <c r="S690" s="164"/>
      <c r="T690" s="164"/>
      <c r="U690" s="164"/>
      <c r="V690" s="164"/>
      <c r="W690" s="164"/>
      <c r="X690" s="165"/>
      <c r="Y690" s="165"/>
      <c r="Z690" s="166"/>
      <c r="AA690" s="166"/>
      <c r="AB690" s="167"/>
      <c r="AC690" s="167"/>
      <c r="AD690" s="167"/>
      <c r="AE690" s="167"/>
    </row>
    <row r="691" spans="1:31" s="163" customFormat="1" ht="15.75">
      <c r="A691" s="164"/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5"/>
      <c r="Q691" s="165"/>
      <c r="R691" s="164"/>
      <c r="S691" s="164"/>
      <c r="T691" s="164"/>
      <c r="U691" s="164"/>
      <c r="V691" s="164"/>
      <c r="W691" s="164"/>
      <c r="X691" s="165"/>
      <c r="Y691" s="165"/>
      <c r="Z691" s="166"/>
      <c r="AA691" s="166"/>
      <c r="AB691" s="167"/>
      <c r="AC691" s="167"/>
      <c r="AD691" s="167"/>
      <c r="AE691" s="167"/>
    </row>
    <row r="692" spans="1:31" s="163" customFormat="1" ht="15.75">
      <c r="A692" s="164"/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5"/>
      <c r="Q692" s="165"/>
      <c r="R692" s="164"/>
      <c r="S692" s="164"/>
      <c r="T692" s="164"/>
      <c r="U692" s="164"/>
      <c r="V692" s="164"/>
      <c r="W692" s="164"/>
      <c r="X692" s="165"/>
      <c r="Y692" s="165"/>
      <c r="Z692" s="166"/>
      <c r="AA692" s="166"/>
      <c r="AB692" s="167"/>
      <c r="AC692" s="167"/>
      <c r="AD692" s="167"/>
      <c r="AE692" s="167"/>
    </row>
    <row r="693" spans="1:31" s="163" customFormat="1" ht="15.75">
      <c r="A693" s="164"/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5"/>
      <c r="Q693" s="165"/>
      <c r="R693" s="164"/>
      <c r="S693" s="164"/>
      <c r="T693" s="164"/>
      <c r="U693" s="164"/>
      <c r="V693" s="164"/>
      <c r="W693" s="164"/>
      <c r="X693" s="165"/>
      <c r="Y693" s="165"/>
      <c r="Z693" s="166"/>
      <c r="AA693" s="166"/>
      <c r="AB693" s="167"/>
      <c r="AC693" s="167"/>
      <c r="AD693" s="167"/>
      <c r="AE693" s="167"/>
    </row>
    <row r="694" spans="1:31" s="163" customFormat="1" ht="15.75">
      <c r="A694" s="164"/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5"/>
      <c r="Q694" s="165"/>
      <c r="R694" s="164"/>
      <c r="S694" s="164"/>
      <c r="T694" s="164"/>
      <c r="U694" s="164"/>
      <c r="V694" s="164"/>
      <c r="W694" s="164"/>
      <c r="X694" s="165"/>
      <c r="Y694" s="165"/>
      <c r="Z694" s="166"/>
      <c r="AA694" s="166"/>
      <c r="AB694" s="167"/>
      <c r="AC694" s="167"/>
      <c r="AD694" s="167"/>
      <c r="AE694" s="167"/>
    </row>
    <row r="695" spans="1:31" s="163" customFormat="1" ht="15.75">
      <c r="A695" s="164"/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5"/>
      <c r="Q695" s="165"/>
      <c r="R695" s="164"/>
      <c r="S695" s="164"/>
      <c r="T695" s="164"/>
      <c r="U695" s="164"/>
      <c r="V695" s="164"/>
      <c r="W695" s="164"/>
      <c r="X695" s="165"/>
      <c r="Y695" s="165"/>
      <c r="Z695" s="166"/>
      <c r="AA695" s="166"/>
      <c r="AB695" s="167"/>
      <c r="AC695" s="167"/>
      <c r="AD695" s="167"/>
      <c r="AE695" s="167"/>
    </row>
    <row r="696" spans="1:31" s="163" customFormat="1" ht="15.75">
      <c r="A696" s="164"/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5"/>
      <c r="Q696" s="165"/>
      <c r="R696" s="164"/>
      <c r="S696" s="164"/>
      <c r="T696" s="164"/>
      <c r="U696" s="164"/>
      <c r="V696" s="164"/>
      <c r="W696" s="164"/>
      <c r="X696" s="165"/>
      <c r="Y696" s="165"/>
      <c r="Z696" s="166"/>
      <c r="AA696" s="166"/>
      <c r="AB696" s="167"/>
      <c r="AC696" s="167"/>
      <c r="AD696" s="167"/>
      <c r="AE696" s="167"/>
    </row>
    <row r="697" spans="1:31" s="163" customFormat="1" ht="15.75">
      <c r="A697" s="164"/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5"/>
      <c r="Q697" s="165"/>
      <c r="R697" s="164"/>
      <c r="S697" s="164"/>
      <c r="T697" s="164"/>
      <c r="U697" s="164"/>
      <c r="V697" s="164"/>
      <c r="W697" s="164"/>
      <c r="X697" s="165"/>
      <c r="Y697" s="165"/>
      <c r="Z697" s="166"/>
      <c r="AA697" s="166"/>
      <c r="AB697" s="167"/>
      <c r="AC697" s="167"/>
      <c r="AD697" s="167"/>
      <c r="AE697" s="167"/>
    </row>
    <row r="698" spans="1:31" s="163" customFormat="1" ht="15.75">
      <c r="A698" s="164"/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5"/>
      <c r="Q698" s="165"/>
      <c r="R698" s="164"/>
      <c r="S698" s="164"/>
      <c r="T698" s="164"/>
      <c r="U698" s="164"/>
      <c r="V698" s="164"/>
      <c r="W698" s="164"/>
      <c r="X698" s="165"/>
      <c r="Y698" s="165"/>
      <c r="Z698" s="166"/>
      <c r="AA698" s="166"/>
      <c r="AB698" s="167"/>
      <c r="AC698" s="167"/>
      <c r="AD698" s="167"/>
      <c r="AE698" s="167"/>
    </row>
    <row r="699" spans="1:31" s="163" customFormat="1" ht="15.75">
      <c r="A699" s="164"/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5"/>
      <c r="Q699" s="165"/>
      <c r="R699" s="164"/>
      <c r="S699" s="164"/>
      <c r="T699" s="164"/>
      <c r="U699" s="164"/>
      <c r="V699" s="164"/>
      <c r="W699" s="164"/>
      <c r="X699" s="165"/>
      <c r="Y699" s="165"/>
      <c r="Z699" s="166"/>
      <c r="AA699" s="166"/>
      <c r="AB699" s="167"/>
      <c r="AC699" s="167"/>
      <c r="AD699" s="167"/>
      <c r="AE699" s="167"/>
    </row>
    <row r="700" spans="1:31" s="163" customFormat="1" ht="15.75">
      <c r="A700" s="164"/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5"/>
      <c r="Q700" s="165"/>
      <c r="R700" s="164"/>
      <c r="S700" s="164"/>
      <c r="T700" s="164"/>
      <c r="U700" s="164"/>
      <c r="V700" s="164"/>
      <c r="W700" s="164"/>
      <c r="X700" s="165"/>
      <c r="Y700" s="165"/>
      <c r="Z700" s="166"/>
      <c r="AA700" s="166"/>
      <c r="AB700" s="167"/>
      <c r="AC700" s="167"/>
      <c r="AD700" s="167"/>
      <c r="AE700" s="167"/>
    </row>
    <row r="701" spans="1:31" s="163" customFormat="1" ht="15.75">
      <c r="A701" s="164"/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5"/>
      <c r="Q701" s="165"/>
      <c r="R701" s="164"/>
      <c r="S701" s="164"/>
      <c r="T701" s="164"/>
      <c r="U701" s="164"/>
      <c r="V701" s="164"/>
      <c r="W701" s="164"/>
      <c r="X701" s="165"/>
      <c r="Y701" s="165"/>
      <c r="Z701" s="166"/>
      <c r="AA701" s="166"/>
      <c r="AB701" s="167"/>
      <c r="AC701" s="167"/>
      <c r="AD701" s="167"/>
      <c r="AE701" s="167"/>
    </row>
    <row r="702" spans="1:31" s="163" customFormat="1" ht="15.75">
      <c r="A702" s="164"/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5"/>
      <c r="Q702" s="165"/>
      <c r="R702" s="164"/>
      <c r="S702" s="164"/>
      <c r="T702" s="164"/>
      <c r="U702" s="164"/>
      <c r="V702" s="164"/>
      <c r="W702" s="164"/>
      <c r="X702" s="165"/>
      <c r="Y702" s="165"/>
      <c r="Z702" s="166"/>
      <c r="AA702" s="166"/>
      <c r="AB702" s="167"/>
      <c r="AC702" s="167"/>
      <c r="AD702" s="167"/>
      <c r="AE702" s="167"/>
    </row>
    <row r="703" spans="1:31" s="163" customFormat="1" ht="15.75">
      <c r="A703" s="164"/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5"/>
      <c r="Q703" s="165"/>
      <c r="R703" s="164"/>
      <c r="S703" s="164"/>
      <c r="T703" s="164"/>
      <c r="U703" s="164"/>
      <c r="V703" s="164"/>
      <c r="W703" s="164"/>
      <c r="X703" s="165"/>
      <c r="Y703" s="165"/>
      <c r="Z703" s="166"/>
      <c r="AA703" s="166"/>
      <c r="AB703" s="167"/>
      <c r="AC703" s="167"/>
      <c r="AD703" s="167"/>
      <c r="AE703" s="167"/>
    </row>
    <row r="704" spans="1:31" s="163" customFormat="1" ht="15.75">
      <c r="A704" s="164"/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5"/>
      <c r="Q704" s="165"/>
      <c r="R704" s="164"/>
      <c r="S704" s="164"/>
      <c r="T704" s="164"/>
      <c r="U704" s="164"/>
      <c r="V704" s="164"/>
      <c r="W704" s="164"/>
      <c r="X704" s="165"/>
      <c r="Y704" s="165"/>
      <c r="Z704" s="166"/>
      <c r="AA704" s="166"/>
      <c r="AB704" s="167"/>
      <c r="AC704" s="167"/>
      <c r="AD704" s="167"/>
      <c r="AE704" s="167"/>
    </row>
    <row r="705" spans="1:31" s="163" customFormat="1" ht="15.75">
      <c r="A705" s="164"/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5"/>
      <c r="Q705" s="165"/>
      <c r="R705" s="164"/>
      <c r="S705" s="164"/>
      <c r="T705" s="164"/>
      <c r="U705" s="164"/>
      <c r="V705" s="164"/>
      <c r="W705" s="164"/>
      <c r="X705" s="165"/>
      <c r="Y705" s="165"/>
      <c r="Z705" s="166"/>
      <c r="AA705" s="166"/>
      <c r="AB705" s="167"/>
      <c r="AC705" s="167"/>
      <c r="AD705" s="167"/>
      <c r="AE705" s="167"/>
    </row>
    <row r="706" spans="1:31" s="163" customFormat="1" ht="15.75">
      <c r="A706" s="164"/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5"/>
      <c r="Q706" s="165"/>
      <c r="R706" s="164"/>
      <c r="S706" s="164"/>
      <c r="T706" s="164"/>
      <c r="U706" s="164"/>
      <c r="V706" s="164"/>
      <c r="W706" s="164"/>
      <c r="X706" s="165"/>
      <c r="Y706" s="165"/>
      <c r="Z706" s="166"/>
      <c r="AA706" s="166"/>
      <c r="AB706" s="167"/>
      <c r="AC706" s="167"/>
      <c r="AD706" s="167"/>
      <c r="AE706" s="167"/>
    </row>
    <row r="707" spans="1:31" s="163" customFormat="1" ht="15.75">
      <c r="A707" s="164"/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5"/>
      <c r="Q707" s="165"/>
      <c r="R707" s="164"/>
      <c r="S707" s="164"/>
      <c r="T707" s="164"/>
      <c r="U707" s="164"/>
      <c r="V707" s="164"/>
      <c r="W707" s="164"/>
      <c r="X707" s="165"/>
      <c r="Y707" s="165"/>
      <c r="Z707" s="166"/>
      <c r="AA707" s="166"/>
      <c r="AB707" s="167"/>
      <c r="AC707" s="167"/>
      <c r="AD707" s="167"/>
      <c r="AE707" s="167"/>
    </row>
    <row r="708" spans="1:31" s="163" customFormat="1" ht="15.75">
      <c r="A708" s="164"/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5"/>
      <c r="Q708" s="165"/>
      <c r="R708" s="164"/>
      <c r="S708" s="164"/>
      <c r="T708" s="164"/>
      <c r="U708" s="164"/>
      <c r="V708" s="164"/>
      <c r="W708" s="164"/>
      <c r="X708" s="165"/>
      <c r="Y708" s="165"/>
      <c r="Z708" s="166"/>
      <c r="AA708" s="166"/>
      <c r="AB708" s="167"/>
      <c r="AC708" s="167"/>
      <c r="AD708" s="167"/>
      <c r="AE708" s="167"/>
    </row>
    <row r="709" spans="1:31" s="163" customFormat="1" ht="15.75">
      <c r="A709" s="164"/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5"/>
      <c r="Q709" s="165"/>
      <c r="R709" s="164"/>
      <c r="S709" s="164"/>
      <c r="T709" s="164"/>
      <c r="U709" s="164"/>
      <c r="V709" s="164"/>
      <c r="W709" s="164"/>
      <c r="X709" s="165"/>
      <c r="Y709" s="165"/>
      <c r="Z709" s="166"/>
      <c r="AA709" s="166"/>
      <c r="AB709" s="167"/>
      <c r="AC709" s="167"/>
      <c r="AD709" s="167"/>
      <c r="AE709" s="167"/>
    </row>
    <row r="710" spans="1:31" s="163" customFormat="1" ht="15.75">
      <c r="A710" s="164"/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5"/>
      <c r="Q710" s="165"/>
      <c r="R710" s="164"/>
      <c r="S710" s="164"/>
      <c r="T710" s="164"/>
      <c r="U710" s="164"/>
      <c r="V710" s="164"/>
      <c r="W710" s="164"/>
      <c r="X710" s="165"/>
      <c r="Y710" s="165"/>
      <c r="Z710" s="166"/>
      <c r="AA710" s="166"/>
      <c r="AB710" s="167"/>
      <c r="AC710" s="167"/>
      <c r="AD710" s="167"/>
      <c r="AE710" s="167"/>
    </row>
    <row r="711" spans="1:31" s="163" customFormat="1" ht="15.75">
      <c r="A711" s="164"/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5"/>
      <c r="Q711" s="165"/>
      <c r="R711" s="164"/>
      <c r="S711" s="164"/>
      <c r="T711" s="164"/>
      <c r="U711" s="164"/>
      <c r="V711" s="164"/>
      <c r="W711" s="164"/>
      <c r="X711" s="165"/>
      <c r="Y711" s="165"/>
      <c r="Z711" s="166"/>
      <c r="AA711" s="166"/>
      <c r="AB711" s="167"/>
      <c r="AC711" s="167"/>
      <c r="AD711" s="167"/>
      <c r="AE711" s="167"/>
    </row>
    <row r="712" spans="1:31" s="163" customFormat="1" ht="15.75">
      <c r="A712" s="164"/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5"/>
      <c r="Q712" s="165"/>
      <c r="R712" s="164"/>
      <c r="S712" s="164"/>
      <c r="T712" s="164"/>
      <c r="U712" s="164"/>
      <c r="V712" s="164"/>
      <c r="W712" s="164"/>
      <c r="X712" s="165"/>
      <c r="Y712" s="165"/>
      <c r="Z712" s="166"/>
      <c r="AA712" s="166"/>
      <c r="AB712" s="167"/>
      <c r="AC712" s="167"/>
      <c r="AD712" s="167"/>
      <c r="AE712" s="167"/>
    </row>
    <row r="713" spans="1:31" s="163" customFormat="1" ht="15.75">
      <c r="A713" s="164"/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5"/>
      <c r="Q713" s="165"/>
      <c r="R713" s="164"/>
      <c r="S713" s="164"/>
      <c r="T713" s="164"/>
      <c r="U713" s="164"/>
      <c r="V713" s="164"/>
      <c r="W713" s="164"/>
      <c r="X713" s="165"/>
      <c r="Y713" s="165"/>
      <c r="Z713" s="166"/>
      <c r="AA713" s="166"/>
      <c r="AB713" s="167"/>
      <c r="AC713" s="167"/>
      <c r="AD713" s="167"/>
      <c r="AE713" s="167"/>
    </row>
    <row r="714" spans="1:31" s="163" customFormat="1" ht="15.75">
      <c r="A714" s="164"/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5"/>
      <c r="Q714" s="165"/>
      <c r="R714" s="164"/>
      <c r="S714" s="164"/>
      <c r="T714" s="164"/>
      <c r="U714" s="164"/>
      <c r="V714" s="164"/>
      <c r="W714" s="164"/>
      <c r="X714" s="165"/>
      <c r="Y714" s="165"/>
      <c r="Z714" s="166"/>
      <c r="AA714" s="166"/>
      <c r="AB714" s="167"/>
      <c r="AC714" s="167"/>
      <c r="AD714" s="167"/>
      <c r="AE714" s="167"/>
    </row>
    <row r="715" spans="1:31" s="163" customFormat="1" ht="15.75">
      <c r="A715" s="164"/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5"/>
      <c r="Q715" s="165"/>
      <c r="R715" s="164"/>
      <c r="S715" s="164"/>
      <c r="T715" s="164"/>
      <c r="U715" s="164"/>
      <c r="V715" s="164"/>
      <c r="W715" s="164"/>
      <c r="X715" s="165"/>
      <c r="Y715" s="165"/>
      <c r="Z715" s="166"/>
      <c r="AA715" s="166"/>
      <c r="AB715" s="167"/>
      <c r="AC715" s="167"/>
      <c r="AD715" s="167"/>
      <c r="AE715" s="167"/>
    </row>
    <row r="716" spans="1:31" s="163" customFormat="1" ht="15.75">
      <c r="A716" s="164"/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5"/>
      <c r="Q716" s="165"/>
      <c r="R716" s="164"/>
      <c r="S716" s="164"/>
      <c r="T716" s="164"/>
      <c r="U716" s="164"/>
      <c r="V716" s="164"/>
      <c r="W716" s="164"/>
      <c r="X716" s="165"/>
      <c r="Y716" s="165"/>
      <c r="Z716" s="166"/>
      <c r="AA716" s="166"/>
      <c r="AB716" s="167"/>
      <c r="AC716" s="167"/>
      <c r="AD716" s="167"/>
      <c r="AE716" s="167"/>
    </row>
    <row r="717" spans="1:31" s="163" customFormat="1" ht="15.75">
      <c r="A717" s="164"/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5"/>
      <c r="Q717" s="165"/>
      <c r="R717" s="164"/>
      <c r="S717" s="164"/>
      <c r="T717" s="164"/>
      <c r="U717" s="164"/>
      <c r="V717" s="164"/>
      <c r="W717" s="164"/>
      <c r="X717" s="165"/>
      <c r="Y717" s="165"/>
      <c r="Z717" s="166"/>
      <c r="AA717" s="166"/>
      <c r="AB717" s="167"/>
      <c r="AC717" s="167"/>
      <c r="AD717" s="167"/>
      <c r="AE717" s="167"/>
    </row>
    <row r="718" spans="1:31" s="163" customFormat="1" ht="15.75">
      <c r="A718" s="164"/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5"/>
      <c r="Q718" s="165"/>
      <c r="R718" s="164"/>
      <c r="S718" s="164"/>
      <c r="T718" s="164"/>
      <c r="U718" s="164"/>
      <c r="V718" s="164"/>
      <c r="W718" s="164"/>
      <c r="X718" s="165"/>
      <c r="Y718" s="165"/>
      <c r="Z718" s="166"/>
      <c r="AA718" s="166"/>
      <c r="AB718" s="167"/>
      <c r="AC718" s="167"/>
      <c r="AD718" s="167"/>
      <c r="AE718" s="167"/>
    </row>
    <row r="719" spans="1:31" s="163" customFormat="1" ht="15.75">
      <c r="A719" s="164"/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5"/>
      <c r="Q719" s="165"/>
      <c r="R719" s="164"/>
      <c r="S719" s="164"/>
      <c r="T719" s="164"/>
      <c r="U719" s="164"/>
      <c r="V719" s="164"/>
      <c r="W719" s="164"/>
      <c r="X719" s="165"/>
      <c r="Y719" s="165"/>
      <c r="Z719" s="166"/>
      <c r="AA719" s="166"/>
      <c r="AB719" s="167"/>
      <c r="AC719" s="167"/>
      <c r="AD719" s="167"/>
      <c r="AE719" s="167"/>
    </row>
    <row r="720" spans="1:31" s="163" customFormat="1" ht="15.75">
      <c r="A720" s="164"/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5"/>
      <c r="Q720" s="165"/>
      <c r="R720" s="164"/>
      <c r="S720" s="164"/>
      <c r="T720" s="164"/>
      <c r="U720" s="164"/>
      <c r="V720" s="164"/>
      <c r="W720" s="164"/>
      <c r="X720" s="165"/>
      <c r="Y720" s="165"/>
      <c r="Z720" s="166"/>
      <c r="AA720" s="166"/>
      <c r="AB720" s="167"/>
      <c r="AC720" s="167"/>
      <c r="AD720" s="167"/>
      <c r="AE720" s="167"/>
    </row>
    <row r="721" spans="1:31" s="163" customFormat="1" ht="15.75">
      <c r="A721" s="164"/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5"/>
      <c r="Q721" s="165"/>
      <c r="R721" s="164"/>
      <c r="S721" s="164"/>
      <c r="T721" s="164"/>
      <c r="U721" s="164"/>
      <c r="V721" s="164"/>
      <c r="W721" s="164"/>
      <c r="X721" s="165"/>
      <c r="Y721" s="165"/>
      <c r="Z721" s="166"/>
      <c r="AA721" s="166"/>
      <c r="AB721" s="167"/>
      <c r="AC721" s="167"/>
      <c r="AD721" s="167"/>
      <c r="AE721" s="167"/>
    </row>
    <row r="722" spans="1:31" s="163" customFormat="1" ht="15.75">
      <c r="A722" s="164"/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5"/>
      <c r="Q722" s="165"/>
      <c r="R722" s="164"/>
      <c r="S722" s="164"/>
      <c r="T722" s="164"/>
      <c r="U722" s="164"/>
      <c r="V722" s="164"/>
      <c r="W722" s="164"/>
      <c r="X722" s="165"/>
      <c r="Y722" s="165"/>
      <c r="Z722" s="166"/>
      <c r="AA722" s="166"/>
      <c r="AB722" s="167"/>
      <c r="AC722" s="167"/>
      <c r="AD722" s="167"/>
      <c r="AE722" s="167"/>
    </row>
    <row r="723" spans="1:31" s="163" customFormat="1" ht="15.75">
      <c r="A723" s="164"/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  <c r="L723" s="164"/>
      <c r="M723" s="164"/>
      <c r="N723" s="164"/>
      <c r="O723" s="164"/>
      <c r="P723" s="165"/>
      <c r="Q723" s="165"/>
      <c r="R723" s="164"/>
      <c r="S723" s="164"/>
      <c r="T723" s="164"/>
      <c r="U723" s="164"/>
      <c r="V723" s="164"/>
      <c r="W723" s="164"/>
      <c r="X723" s="165"/>
      <c r="Y723" s="165"/>
      <c r="Z723" s="166"/>
      <c r="AA723" s="166"/>
      <c r="AB723" s="167"/>
      <c r="AC723" s="167"/>
      <c r="AD723" s="167"/>
      <c r="AE723" s="167"/>
    </row>
    <row r="724" spans="1:31" s="163" customFormat="1" ht="15.75">
      <c r="A724" s="164"/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  <c r="L724" s="164"/>
      <c r="M724" s="164"/>
      <c r="N724" s="164"/>
      <c r="O724" s="164"/>
      <c r="P724" s="165"/>
      <c r="Q724" s="165"/>
      <c r="R724" s="164"/>
      <c r="S724" s="164"/>
      <c r="T724" s="164"/>
      <c r="U724" s="164"/>
      <c r="V724" s="164"/>
      <c r="W724" s="164"/>
      <c r="X724" s="165"/>
      <c r="Y724" s="165"/>
      <c r="Z724" s="166"/>
      <c r="AA724" s="166"/>
      <c r="AB724" s="167"/>
      <c r="AC724" s="167"/>
      <c r="AD724" s="167"/>
      <c r="AE724" s="167"/>
    </row>
    <row r="725" spans="1:31" s="163" customFormat="1" ht="15.75">
      <c r="A725" s="164"/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  <c r="L725" s="164"/>
      <c r="M725" s="164"/>
      <c r="N725" s="164"/>
      <c r="O725" s="164"/>
      <c r="P725" s="165"/>
      <c r="Q725" s="165"/>
      <c r="R725" s="164"/>
      <c r="S725" s="164"/>
      <c r="T725" s="164"/>
      <c r="U725" s="164"/>
      <c r="V725" s="164"/>
      <c r="W725" s="164"/>
      <c r="X725" s="165"/>
      <c r="Y725" s="165"/>
      <c r="Z725" s="166"/>
      <c r="AA725" s="166"/>
      <c r="AB725" s="167"/>
      <c r="AC725" s="167"/>
      <c r="AD725" s="167"/>
      <c r="AE725" s="167"/>
    </row>
    <row r="726" spans="1:31" s="163" customFormat="1" ht="15.75">
      <c r="A726" s="164"/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5"/>
      <c r="Q726" s="165"/>
      <c r="R726" s="164"/>
      <c r="S726" s="164"/>
      <c r="T726" s="164"/>
      <c r="U726" s="164"/>
      <c r="V726" s="164"/>
      <c r="W726" s="164"/>
      <c r="X726" s="165"/>
      <c r="Y726" s="165"/>
      <c r="Z726" s="166"/>
      <c r="AA726" s="166"/>
      <c r="AB726" s="167"/>
      <c r="AC726" s="167"/>
      <c r="AD726" s="167"/>
      <c r="AE726" s="167"/>
    </row>
    <row r="727" spans="1:31" s="163" customFormat="1" ht="15.75">
      <c r="A727" s="164"/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5"/>
      <c r="Q727" s="165"/>
      <c r="R727" s="164"/>
      <c r="S727" s="164"/>
      <c r="T727" s="164"/>
      <c r="U727" s="164"/>
      <c r="V727" s="164"/>
      <c r="W727" s="164"/>
      <c r="X727" s="165"/>
      <c r="Y727" s="165"/>
      <c r="Z727" s="166"/>
      <c r="AA727" s="166"/>
      <c r="AB727" s="167"/>
      <c r="AC727" s="167"/>
      <c r="AD727" s="167"/>
      <c r="AE727" s="167"/>
    </row>
    <row r="728" spans="1:31" s="163" customFormat="1" ht="15.75">
      <c r="A728" s="164"/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5"/>
      <c r="Q728" s="165"/>
      <c r="R728" s="164"/>
      <c r="S728" s="164"/>
      <c r="T728" s="164"/>
      <c r="U728" s="164"/>
      <c r="V728" s="164"/>
      <c r="W728" s="164"/>
      <c r="X728" s="165"/>
      <c r="Y728" s="165"/>
      <c r="Z728" s="166"/>
      <c r="AA728" s="166"/>
      <c r="AB728" s="167"/>
      <c r="AC728" s="167"/>
      <c r="AD728" s="167"/>
      <c r="AE728" s="167"/>
    </row>
    <row r="729" spans="1:31" s="163" customFormat="1" ht="15.75">
      <c r="A729" s="164"/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5"/>
      <c r="Q729" s="165"/>
      <c r="R729" s="164"/>
      <c r="S729" s="164"/>
      <c r="T729" s="164"/>
      <c r="U729" s="164"/>
      <c r="V729" s="164"/>
      <c r="W729" s="164"/>
      <c r="X729" s="165"/>
      <c r="Y729" s="165"/>
      <c r="Z729" s="166"/>
      <c r="AA729" s="166"/>
      <c r="AB729" s="167"/>
      <c r="AC729" s="167"/>
      <c r="AD729" s="167"/>
      <c r="AE729" s="167"/>
    </row>
    <row r="730" spans="1:31" s="163" customFormat="1" ht="15.75">
      <c r="A730" s="164"/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5"/>
      <c r="Q730" s="165"/>
      <c r="R730" s="164"/>
      <c r="S730" s="164"/>
      <c r="T730" s="164"/>
      <c r="U730" s="164"/>
      <c r="V730" s="164"/>
      <c r="W730" s="164"/>
      <c r="X730" s="165"/>
      <c r="Y730" s="165"/>
      <c r="Z730" s="166"/>
      <c r="AA730" s="166"/>
      <c r="AB730" s="167"/>
      <c r="AC730" s="167"/>
      <c r="AD730" s="167"/>
      <c r="AE730" s="167"/>
    </row>
    <row r="731" spans="1:31" s="163" customFormat="1" ht="15.75">
      <c r="A731" s="164"/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5"/>
      <c r="Q731" s="165"/>
      <c r="R731" s="164"/>
      <c r="S731" s="164"/>
      <c r="T731" s="164"/>
      <c r="U731" s="164"/>
      <c r="V731" s="164"/>
      <c r="W731" s="164"/>
      <c r="X731" s="165"/>
      <c r="Y731" s="165"/>
      <c r="Z731" s="166"/>
      <c r="AA731" s="166"/>
      <c r="AB731" s="167"/>
      <c r="AC731" s="167"/>
      <c r="AD731" s="167"/>
      <c r="AE731" s="167"/>
    </row>
    <row r="732" spans="1:31" s="163" customFormat="1" ht="15.75">
      <c r="A732" s="164"/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5"/>
      <c r="Q732" s="165"/>
      <c r="R732" s="164"/>
      <c r="S732" s="164"/>
      <c r="T732" s="164"/>
      <c r="U732" s="164"/>
      <c r="V732" s="164"/>
      <c r="W732" s="164"/>
      <c r="X732" s="165"/>
      <c r="Y732" s="165"/>
      <c r="Z732" s="166"/>
      <c r="AA732" s="166"/>
      <c r="AB732" s="167"/>
      <c r="AC732" s="167"/>
      <c r="AD732" s="167"/>
      <c r="AE732" s="167"/>
    </row>
    <row r="733" spans="1:31" s="163" customFormat="1" ht="15.75">
      <c r="A733" s="164"/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5"/>
      <c r="Q733" s="165"/>
      <c r="R733" s="164"/>
      <c r="S733" s="164"/>
      <c r="T733" s="164"/>
      <c r="U733" s="164"/>
      <c r="V733" s="164"/>
      <c r="W733" s="164"/>
      <c r="X733" s="165"/>
      <c r="Y733" s="165"/>
      <c r="Z733" s="166"/>
      <c r="AA733" s="166"/>
      <c r="AB733" s="167"/>
      <c r="AC733" s="167"/>
      <c r="AD733" s="167"/>
      <c r="AE733" s="167"/>
    </row>
    <row r="734" spans="1:31" s="163" customFormat="1" ht="15.75">
      <c r="A734" s="164"/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5"/>
      <c r="Q734" s="165"/>
      <c r="R734" s="164"/>
      <c r="S734" s="164"/>
      <c r="T734" s="164"/>
      <c r="U734" s="164"/>
      <c r="V734" s="164"/>
      <c r="W734" s="164"/>
      <c r="X734" s="165"/>
      <c r="Y734" s="165"/>
      <c r="Z734" s="166"/>
      <c r="AA734" s="166"/>
      <c r="AB734" s="167"/>
      <c r="AC734" s="167"/>
      <c r="AD734" s="167"/>
      <c r="AE734" s="167"/>
    </row>
    <row r="735" spans="1:31" s="163" customFormat="1" ht="15.75">
      <c r="A735" s="164"/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  <c r="L735" s="164"/>
      <c r="M735" s="164"/>
      <c r="N735" s="164"/>
      <c r="O735" s="164"/>
      <c r="P735" s="165"/>
      <c r="Q735" s="165"/>
      <c r="R735" s="164"/>
      <c r="S735" s="164"/>
      <c r="T735" s="164"/>
      <c r="U735" s="164"/>
      <c r="V735" s="164"/>
      <c r="W735" s="164"/>
      <c r="X735" s="165"/>
      <c r="Y735" s="165"/>
      <c r="Z735" s="166"/>
      <c r="AA735" s="166"/>
      <c r="AB735" s="167"/>
      <c r="AC735" s="167"/>
      <c r="AD735" s="167"/>
      <c r="AE735" s="167"/>
    </row>
    <row r="736" spans="1:31" s="163" customFormat="1" ht="15.75">
      <c r="A736" s="164"/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  <c r="L736" s="164"/>
      <c r="M736" s="164"/>
      <c r="N736" s="164"/>
      <c r="O736" s="164"/>
      <c r="P736" s="165"/>
      <c r="Q736" s="165"/>
      <c r="R736" s="164"/>
      <c r="S736" s="164"/>
      <c r="T736" s="164"/>
      <c r="U736" s="164"/>
      <c r="V736" s="164"/>
      <c r="W736" s="164"/>
      <c r="X736" s="165"/>
      <c r="Y736" s="165"/>
      <c r="Z736" s="166"/>
      <c r="AA736" s="166"/>
      <c r="AB736" s="167"/>
      <c r="AC736" s="167"/>
      <c r="AD736" s="167"/>
      <c r="AE736" s="167"/>
    </row>
    <row r="737" spans="1:31" s="163" customFormat="1" ht="15.75">
      <c r="A737" s="164"/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  <c r="M737" s="164"/>
      <c r="N737" s="164"/>
      <c r="O737" s="164"/>
      <c r="P737" s="165"/>
      <c r="Q737" s="165"/>
      <c r="R737" s="164"/>
      <c r="S737" s="164"/>
      <c r="T737" s="164"/>
      <c r="U737" s="164"/>
      <c r="V737" s="164"/>
      <c r="W737" s="164"/>
      <c r="X737" s="165"/>
      <c r="Y737" s="165"/>
      <c r="Z737" s="166"/>
      <c r="AA737" s="166"/>
      <c r="AB737" s="167"/>
      <c r="AC737" s="167"/>
      <c r="AD737" s="167"/>
      <c r="AE737" s="167"/>
    </row>
    <row r="738" spans="1:31" s="163" customFormat="1" ht="15.75">
      <c r="A738" s="164"/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  <c r="L738" s="164"/>
      <c r="M738" s="164"/>
      <c r="N738" s="164"/>
      <c r="O738" s="164"/>
      <c r="P738" s="165"/>
      <c r="Q738" s="165"/>
      <c r="R738" s="164"/>
      <c r="S738" s="164"/>
      <c r="T738" s="164"/>
      <c r="U738" s="164"/>
      <c r="V738" s="164"/>
      <c r="W738" s="164"/>
      <c r="X738" s="165"/>
      <c r="Y738" s="165"/>
      <c r="Z738" s="166"/>
      <c r="AA738" s="166"/>
      <c r="AB738" s="167"/>
      <c r="AC738" s="167"/>
      <c r="AD738" s="167"/>
      <c r="AE738" s="167"/>
    </row>
    <row r="739" spans="1:31" s="163" customFormat="1" ht="15.75">
      <c r="A739" s="164"/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  <c r="L739" s="164"/>
      <c r="M739" s="164"/>
      <c r="N739" s="164"/>
      <c r="O739" s="164"/>
      <c r="P739" s="165"/>
      <c r="Q739" s="165"/>
      <c r="R739" s="164"/>
      <c r="S739" s="164"/>
      <c r="T739" s="164"/>
      <c r="U739" s="164"/>
      <c r="V739" s="164"/>
      <c r="W739" s="164"/>
      <c r="X739" s="165"/>
      <c r="Y739" s="165"/>
      <c r="Z739" s="166"/>
      <c r="AA739" s="166"/>
      <c r="AB739" s="167"/>
      <c r="AC739" s="167"/>
      <c r="AD739" s="167"/>
      <c r="AE739" s="167"/>
    </row>
    <row r="740" spans="1:31" s="163" customFormat="1" ht="15.75">
      <c r="A740" s="164"/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  <c r="L740" s="164"/>
      <c r="M740" s="164"/>
      <c r="N740" s="164"/>
      <c r="O740" s="164"/>
      <c r="P740" s="165"/>
      <c r="Q740" s="165"/>
      <c r="R740" s="164"/>
      <c r="S740" s="164"/>
      <c r="T740" s="164"/>
      <c r="U740" s="164"/>
      <c r="V740" s="164"/>
      <c r="W740" s="164"/>
      <c r="X740" s="165"/>
      <c r="Y740" s="165"/>
      <c r="Z740" s="166"/>
      <c r="AA740" s="166"/>
      <c r="AB740" s="167"/>
      <c r="AC740" s="167"/>
      <c r="AD740" s="167"/>
      <c r="AE740" s="167"/>
    </row>
    <row r="741" spans="1:31" s="163" customFormat="1" ht="15.75">
      <c r="A741" s="164"/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  <c r="L741" s="164"/>
      <c r="M741" s="164"/>
      <c r="N741" s="164"/>
      <c r="O741" s="164"/>
      <c r="P741" s="165"/>
      <c r="Q741" s="165"/>
      <c r="R741" s="164"/>
      <c r="S741" s="164"/>
      <c r="T741" s="164"/>
      <c r="U741" s="164"/>
      <c r="V741" s="164"/>
      <c r="W741" s="164"/>
      <c r="X741" s="165"/>
      <c r="Y741" s="165"/>
      <c r="Z741" s="166"/>
      <c r="AA741" s="166"/>
      <c r="AB741" s="167"/>
      <c r="AC741" s="167"/>
      <c r="AD741" s="167"/>
      <c r="AE741" s="167"/>
    </row>
    <row r="742" spans="1:31" s="163" customFormat="1" ht="15.75">
      <c r="A742" s="164"/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  <c r="L742" s="164"/>
      <c r="M742" s="164"/>
      <c r="N742" s="164"/>
      <c r="O742" s="164"/>
      <c r="P742" s="165"/>
      <c r="Q742" s="165"/>
      <c r="R742" s="164"/>
      <c r="S742" s="164"/>
      <c r="T742" s="164"/>
      <c r="U742" s="164"/>
      <c r="V742" s="164"/>
      <c r="W742" s="164"/>
      <c r="X742" s="165"/>
      <c r="Y742" s="165"/>
      <c r="Z742" s="166"/>
      <c r="AA742" s="166"/>
      <c r="AB742" s="167"/>
      <c r="AC742" s="167"/>
      <c r="AD742" s="167"/>
      <c r="AE742" s="167"/>
    </row>
    <row r="743" spans="1:31" s="163" customFormat="1" ht="15.75">
      <c r="A743" s="164"/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  <c r="L743" s="164"/>
      <c r="M743" s="164"/>
      <c r="N743" s="164"/>
      <c r="O743" s="164"/>
      <c r="P743" s="165"/>
      <c r="Q743" s="165"/>
      <c r="R743" s="164"/>
      <c r="S743" s="164"/>
      <c r="T743" s="164"/>
      <c r="U743" s="164"/>
      <c r="V743" s="164"/>
      <c r="W743" s="164"/>
      <c r="X743" s="165"/>
      <c r="Y743" s="165"/>
      <c r="Z743" s="166"/>
      <c r="AA743" s="166"/>
      <c r="AB743" s="167"/>
      <c r="AC743" s="167"/>
      <c r="AD743" s="167"/>
      <c r="AE743" s="167"/>
    </row>
    <row r="744" spans="1:31" s="163" customFormat="1" ht="15.75">
      <c r="A744" s="164"/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  <c r="L744" s="164"/>
      <c r="M744" s="164"/>
      <c r="N744" s="164"/>
      <c r="O744" s="164"/>
      <c r="P744" s="165"/>
      <c r="Q744" s="165"/>
      <c r="R744" s="164"/>
      <c r="S744" s="164"/>
      <c r="T744" s="164"/>
      <c r="U744" s="164"/>
      <c r="V744" s="164"/>
      <c r="W744" s="164"/>
      <c r="X744" s="165"/>
      <c r="Y744" s="165"/>
      <c r="Z744" s="166"/>
      <c r="AA744" s="166"/>
      <c r="AB744" s="167"/>
      <c r="AC744" s="167"/>
      <c r="AD744" s="167"/>
      <c r="AE744" s="167"/>
    </row>
    <row r="745" spans="1:31" s="163" customFormat="1" ht="15.75">
      <c r="A745" s="164"/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  <c r="L745" s="164"/>
      <c r="M745" s="164"/>
      <c r="N745" s="164"/>
      <c r="O745" s="164"/>
      <c r="P745" s="165"/>
      <c r="Q745" s="165"/>
      <c r="R745" s="164"/>
      <c r="S745" s="164"/>
      <c r="T745" s="164"/>
      <c r="U745" s="164"/>
      <c r="V745" s="164"/>
      <c r="W745" s="164"/>
      <c r="X745" s="165"/>
      <c r="Y745" s="165"/>
      <c r="Z745" s="166"/>
      <c r="AA745" s="166"/>
      <c r="AB745" s="167"/>
      <c r="AC745" s="167"/>
      <c r="AD745" s="167"/>
      <c r="AE745" s="167"/>
    </row>
    <row r="746" spans="1:31" s="163" customFormat="1" ht="15.75">
      <c r="A746" s="164"/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  <c r="L746" s="164"/>
      <c r="M746" s="164"/>
      <c r="N746" s="164"/>
      <c r="O746" s="164"/>
      <c r="P746" s="165"/>
      <c r="Q746" s="165"/>
      <c r="R746" s="164"/>
      <c r="S746" s="164"/>
      <c r="T746" s="164"/>
      <c r="U746" s="164"/>
      <c r="V746" s="164"/>
      <c r="W746" s="164"/>
      <c r="X746" s="165"/>
      <c r="Y746" s="165"/>
      <c r="Z746" s="166"/>
      <c r="AA746" s="166"/>
      <c r="AB746" s="167"/>
      <c r="AC746" s="167"/>
      <c r="AD746" s="167"/>
      <c r="AE746" s="167"/>
    </row>
    <row r="747" spans="1:31" s="163" customFormat="1" ht="15.75">
      <c r="A747" s="164"/>
      <c r="B747" s="164"/>
      <c r="C747" s="164"/>
      <c r="D747" s="164"/>
      <c r="E747" s="164"/>
      <c r="F747" s="164"/>
      <c r="G747" s="164"/>
      <c r="H747" s="164"/>
      <c r="I747" s="164"/>
      <c r="J747" s="164"/>
      <c r="K747" s="164"/>
      <c r="L747" s="164"/>
      <c r="M747" s="164"/>
      <c r="N747" s="164"/>
      <c r="O747" s="164"/>
      <c r="P747" s="165"/>
      <c r="Q747" s="165"/>
      <c r="R747" s="164"/>
      <c r="S747" s="164"/>
      <c r="T747" s="164"/>
      <c r="U747" s="164"/>
      <c r="V747" s="164"/>
      <c r="W747" s="164"/>
      <c r="X747" s="165"/>
      <c r="Y747" s="165"/>
      <c r="Z747" s="166"/>
      <c r="AA747" s="166"/>
      <c r="AB747" s="167"/>
      <c r="AC747" s="167"/>
      <c r="AD747" s="167"/>
      <c r="AE747" s="167"/>
    </row>
    <row r="748" spans="1:31" s="163" customFormat="1" ht="15.75">
      <c r="A748" s="164"/>
      <c r="B748" s="164"/>
      <c r="C748" s="164"/>
      <c r="D748" s="164"/>
      <c r="E748" s="164"/>
      <c r="F748" s="164"/>
      <c r="G748" s="164"/>
      <c r="H748" s="164"/>
      <c r="I748" s="164"/>
      <c r="J748" s="164"/>
      <c r="K748" s="164"/>
      <c r="L748" s="164"/>
      <c r="M748" s="164"/>
      <c r="N748" s="164"/>
      <c r="O748" s="164"/>
      <c r="P748" s="165"/>
      <c r="Q748" s="165"/>
      <c r="R748" s="164"/>
      <c r="S748" s="164"/>
      <c r="T748" s="164"/>
      <c r="U748" s="164"/>
      <c r="V748" s="164"/>
      <c r="W748" s="164"/>
      <c r="X748" s="165"/>
      <c r="Y748" s="165"/>
      <c r="Z748" s="166"/>
      <c r="AA748" s="166"/>
      <c r="AB748" s="167"/>
      <c r="AC748" s="167"/>
      <c r="AD748" s="167"/>
      <c r="AE748" s="167"/>
    </row>
    <row r="749" spans="1:31" s="163" customFormat="1" ht="15.75">
      <c r="A749" s="164"/>
      <c r="B749" s="164"/>
      <c r="C749" s="164"/>
      <c r="D749" s="164"/>
      <c r="E749" s="164"/>
      <c r="F749" s="164"/>
      <c r="G749" s="164"/>
      <c r="H749" s="164"/>
      <c r="I749" s="164"/>
      <c r="J749" s="164"/>
      <c r="K749" s="164"/>
      <c r="L749" s="164"/>
      <c r="M749" s="164"/>
      <c r="N749" s="164"/>
      <c r="O749" s="164"/>
      <c r="P749" s="165"/>
      <c r="Q749" s="165"/>
      <c r="R749" s="164"/>
      <c r="S749" s="164"/>
      <c r="T749" s="164"/>
      <c r="U749" s="164"/>
      <c r="V749" s="164"/>
      <c r="W749" s="164"/>
      <c r="X749" s="165"/>
      <c r="Y749" s="165"/>
      <c r="Z749" s="166"/>
      <c r="AA749" s="166"/>
      <c r="AB749" s="167"/>
      <c r="AC749" s="167"/>
      <c r="AD749" s="167"/>
      <c r="AE749" s="167"/>
    </row>
    <row r="750" spans="1:31" s="163" customFormat="1" ht="15.75">
      <c r="A750" s="164"/>
      <c r="B750" s="164"/>
      <c r="C750" s="164"/>
      <c r="D750" s="164"/>
      <c r="E750" s="164"/>
      <c r="F750" s="164"/>
      <c r="G750" s="164"/>
      <c r="H750" s="164"/>
      <c r="I750" s="164"/>
      <c r="J750" s="164"/>
      <c r="K750" s="164"/>
      <c r="L750" s="164"/>
      <c r="M750" s="164"/>
      <c r="N750" s="164"/>
      <c r="O750" s="164"/>
      <c r="P750" s="165"/>
      <c r="Q750" s="165"/>
      <c r="R750" s="164"/>
      <c r="S750" s="164"/>
      <c r="T750" s="164"/>
      <c r="U750" s="164"/>
      <c r="V750" s="164"/>
      <c r="W750" s="164"/>
      <c r="X750" s="165"/>
      <c r="Y750" s="165"/>
      <c r="Z750" s="166"/>
      <c r="AA750" s="166"/>
      <c r="AB750" s="167"/>
      <c r="AC750" s="167"/>
      <c r="AD750" s="167"/>
      <c r="AE750" s="167"/>
    </row>
    <row r="751" spans="1:31" s="163" customFormat="1" ht="15.75">
      <c r="A751" s="164"/>
      <c r="B751" s="164"/>
      <c r="C751" s="164"/>
      <c r="D751" s="164"/>
      <c r="E751" s="164"/>
      <c r="F751" s="164"/>
      <c r="G751" s="164"/>
      <c r="H751" s="164"/>
      <c r="I751" s="164"/>
      <c r="J751" s="164"/>
      <c r="K751" s="164"/>
      <c r="L751" s="164"/>
      <c r="M751" s="164"/>
      <c r="N751" s="164"/>
      <c r="O751" s="164"/>
      <c r="P751" s="165"/>
      <c r="Q751" s="165"/>
      <c r="R751" s="164"/>
      <c r="S751" s="164"/>
      <c r="T751" s="164"/>
      <c r="U751" s="164"/>
      <c r="V751" s="164"/>
      <c r="W751" s="164"/>
      <c r="X751" s="165"/>
      <c r="Y751" s="165"/>
      <c r="Z751" s="166"/>
      <c r="AA751" s="166"/>
      <c r="AB751" s="167"/>
      <c r="AC751" s="167"/>
      <c r="AD751" s="167"/>
      <c r="AE751" s="167"/>
    </row>
    <row r="752" spans="1:31" s="163" customFormat="1" ht="15.75">
      <c r="A752" s="164"/>
      <c r="B752" s="164"/>
      <c r="C752" s="164"/>
      <c r="D752" s="164"/>
      <c r="E752" s="164"/>
      <c r="F752" s="164"/>
      <c r="G752" s="164"/>
      <c r="H752" s="164"/>
      <c r="I752" s="164"/>
      <c r="J752" s="164"/>
      <c r="K752" s="164"/>
      <c r="L752" s="164"/>
      <c r="M752" s="164"/>
      <c r="N752" s="164"/>
      <c r="O752" s="164"/>
      <c r="P752" s="165"/>
      <c r="Q752" s="165"/>
      <c r="R752" s="164"/>
      <c r="S752" s="164"/>
      <c r="T752" s="164"/>
      <c r="U752" s="164"/>
      <c r="V752" s="164"/>
      <c r="W752" s="164"/>
      <c r="X752" s="165"/>
      <c r="Y752" s="165"/>
      <c r="Z752" s="166"/>
      <c r="AA752" s="166"/>
      <c r="AB752" s="167"/>
      <c r="AC752" s="167"/>
      <c r="AD752" s="167"/>
      <c r="AE752" s="167"/>
    </row>
    <row r="753" spans="1:31" s="163" customFormat="1" ht="15.75">
      <c r="A753" s="164"/>
      <c r="B753" s="164"/>
      <c r="C753" s="164"/>
      <c r="D753" s="164"/>
      <c r="E753" s="164"/>
      <c r="F753" s="164"/>
      <c r="G753" s="164"/>
      <c r="H753" s="164"/>
      <c r="I753" s="164"/>
      <c r="J753" s="164"/>
      <c r="K753" s="164"/>
      <c r="L753" s="164"/>
      <c r="M753" s="164"/>
      <c r="N753" s="164"/>
      <c r="O753" s="164"/>
      <c r="P753" s="165"/>
      <c r="Q753" s="165"/>
      <c r="R753" s="164"/>
      <c r="S753" s="164"/>
      <c r="T753" s="164"/>
      <c r="U753" s="164"/>
      <c r="V753" s="164"/>
      <c r="W753" s="164"/>
      <c r="X753" s="165"/>
      <c r="Y753" s="165"/>
      <c r="Z753" s="166"/>
      <c r="AA753" s="166"/>
      <c r="AB753" s="167"/>
      <c r="AC753" s="167"/>
      <c r="AD753" s="167"/>
      <c r="AE753" s="167"/>
    </row>
    <row r="754" spans="1:31" s="163" customFormat="1" ht="15.75">
      <c r="A754" s="164"/>
      <c r="B754" s="164"/>
      <c r="C754" s="164"/>
      <c r="D754" s="164"/>
      <c r="E754" s="164"/>
      <c r="F754" s="164"/>
      <c r="G754" s="164"/>
      <c r="H754" s="164"/>
      <c r="I754" s="164"/>
      <c r="J754" s="164"/>
      <c r="K754" s="164"/>
      <c r="L754" s="164"/>
      <c r="M754" s="164"/>
      <c r="N754" s="164"/>
      <c r="O754" s="164"/>
      <c r="P754" s="165"/>
      <c r="Q754" s="165"/>
      <c r="R754" s="164"/>
      <c r="S754" s="164"/>
      <c r="T754" s="164"/>
      <c r="U754" s="164"/>
      <c r="V754" s="164"/>
      <c r="W754" s="164"/>
      <c r="X754" s="165"/>
      <c r="Y754" s="165"/>
      <c r="Z754" s="166"/>
      <c r="AA754" s="166"/>
      <c r="AB754" s="167"/>
      <c r="AC754" s="167"/>
      <c r="AD754" s="167"/>
      <c r="AE754" s="167"/>
    </row>
    <row r="755" spans="1:31" s="163" customFormat="1" ht="15.75">
      <c r="A755" s="164"/>
      <c r="B755" s="164"/>
      <c r="C755" s="164"/>
      <c r="D755" s="164"/>
      <c r="E755" s="164"/>
      <c r="F755" s="164"/>
      <c r="G755" s="164"/>
      <c r="H755" s="164"/>
      <c r="I755" s="164"/>
      <c r="J755" s="164"/>
      <c r="K755" s="164"/>
      <c r="L755" s="164"/>
      <c r="M755" s="164"/>
      <c r="N755" s="164"/>
      <c r="O755" s="164"/>
      <c r="P755" s="165"/>
      <c r="Q755" s="165"/>
      <c r="R755" s="164"/>
      <c r="S755" s="164"/>
      <c r="T755" s="164"/>
      <c r="U755" s="164"/>
      <c r="V755" s="164"/>
      <c r="W755" s="164"/>
      <c r="X755" s="165"/>
      <c r="Y755" s="165"/>
      <c r="Z755" s="166"/>
      <c r="AA755" s="166"/>
      <c r="AB755" s="167"/>
      <c r="AC755" s="167"/>
      <c r="AD755" s="167"/>
      <c r="AE755" s="167"/>
    </row>
    <row r="756" spans="1:31" s="163" customFormat="1" ht="15.75">
      <c r="A756" s="164"/>
      <c r="B756" s="164"/>
      <c r="C756" s="164"/>
      <c r="D756" s="164"/>
      <c r="E756" s="164"/>
      <c r="F756" s="164"/>
      <c r="G756" s="164"/>
      <c r="H756" s="164"/>
      <c r="I756" s="164"/>
      <c r="J756" s="164"/>
      <c r="K756" s="164"/>
      <c r="L756" s="164"/>
      <c r="M756" s="164"/>
      <c r="N756" s="164"/>
      <c r="O756" s="164"/>
      <c r="P756" s="165"/>
      <c r="Q756" s="165"/>
      <c r="R756" s="164"/>
      <c r="S756" s="164"/>
      <c r="T756" s="164"/>
      <c r="U756" s="164"/>
      <c r="V756" s="164"/>
      <c r="W756" s="164"/>
      <c r="X756" s="165"/>
      <c r="Y756" s="165"/>
      <c r="Z756" s="166"/>
      <c r="AA756" s="166"/>
      <c r="AB756" s="167"/>
      <c r="AC756" s="167"/>
      <c r="AD756" s="167"/>
      <c r="AE756" s="167"/>
    </row>
    <row r="757" spans="1:31" s="163" customFormat="1" ht="15.75">
      <c r="A757" s="164"/>
      <c r="B757" s="164"/>
      <c r="C757" s="164"/>
      <c r="D757" s="164"/>
      <c r="E757" s="164"/>
      <c r="F757" s="164"/>
      <c r="G757" s="164"/>
      <c r="H757" s="164"/>
      <c r="I757" s="164"/>
      <c r="J757" s="164"/>
      <c r="K757" s="164"/>
      <c r="L757" s="164"/>
      <c r="M757" s="164"/>
      <c r="N757" s="164"/>
      <c r="O757" s="164"/>
      <c r="P757" s="165"/>
      <c r="Q757" s="165"/>
      <c r="R757" s="164"/>
      <c r="S757" s="164"/>
      <c r="T757" s="164"/>
      <c r="U757" s="164"/>
      <c r="V757" s="164"/>
      <c r="W757" s="164"/>
      <c r="X757" s="165"/>
      <c r="Y757" s="165"/>
      <c r="Z757" s="166"/>
      <c r="AA757" s="166"/>
      <c r="AB757" s="167"/>
      <c r="AC757" s="167"/>
      <c r="AD757" s="167"/>
      <c r="AE757" s="167"/>
    </row>
    <row r="758" spans="1:31" s="163" customFormat="1" ht="15.75">
      <c r="A758" s="164"/>
      <c r="B758" s="164"/>
      <c r="C758" s="164"/>
      <c r="D758" s="164"/>
      <c r="E758" s="164"/>
      <c r="F758" s="164"/>
      <c r="G758" s="164"/>
      <c r="H758" s="164"/>
      <c r="I758" s="164"/>
      <c r="J758" s="164"/>
      <c r="K758" s="164"/>
      <c r="L758" s="164"/>
      <c r="M758" s="164"/>
      <c r="N758" s="164"/>
      <c r="O758" s="164"/>
      <c r="P758" s="165"/>
      <c r="Q758" s="165"/>
      <c r="R758" s="164"/>
      <c r="S758" s="164"/>
      <c r="T758" s="164"/>
      <c r="U758" s="164"/>
      <c r="V758" s="164"/>
      <c r="W758" s="164"/>
      <c r="X758" s="165"/>
      <c r="Y758" s="165"/>
      <c r="Z758" s="166"/>
      <c r="AA758" s="166"/>
      <c r="AB758" s="167"/>
      <c r="AC758" s="167"/>
      <c r="AD758" s="167"/>
      <c r="AE758" s="167"/>
    </row>
    <row r="759" spans="1:31" s="163" customFormat="1" ht="15.75">
      <c r="A759" s="164"/>
      <c r="B759" s="164"/>
      <c r="C759" s="164"/>
      <c r="D759" s="164"/>
      <c r="E759" s="164"/>
      <c r="F759" s="164"/>
      <c r="G759" s="164"/>
      <c r="H759" s="164"/>
      <c r="I759" s="164"/>
      <c r="J759" s="164"/>
      <c r="K759" s="164"/>
      <c r="L759" s="164"/>
      <c r="M759" s="164"/>
      <c r="N759" s="164"/>
      <c r="O759" s="164"/>
      <c r="P759" s="165"/>
      <c r="Q759" s="165"/>
      <c r="R759" s="164"/>
      <c r="S759" s="164"/>
      <c r="T759" s="164"/>
      <c r="U759" s="164"/>
      <c r="V759" s="164"/>
      <c r="W759" s="164"/>
      <c r="X759" s="165"/>
      <c r="Y759" s="165"/>
      <c r="Z759" s="166"/>
      <c r="AA759" s="166"/>
      <c r="AB759" s="167"/>
      <c r="AC759" s="167"/>
      <c r="AD759" s="167"/>
      <c r="AE759" s="167"/>
    </row>
    <row r="760" spans="1:31" s="163" customFormat="1" ht="15.75">
      <c r="A760" s="164"/>
      <c r="B760" s="164"/>
      <c r="C760" s="164"/>
      <c r="D760" s="164"/>
      <c r="E760" s="164"/>
      <c r="F760" s="164"/>
      <c r="G760" s="164"/>
      <c r="H760" s="164"/>
      <c r="I760" s="164"/>
      <c r="J760" s="164"/>
      <c r="K760" s="164"/>
      <c r="L760" s="164"/>
      <c r="M760" s="164"/>
      <c r="N760" s="164"/>
      <c r="O760" s="164"/>
      <c r="P760" s="165"/>
      <c r="Q760" s="165"/>
      <c r="R760" s="164"/>
      <c r="S760" s="164"/>
      <c r="T760" s="164"/>
      <c r="U760" s="164"/>
      <c r="V760" s="164"/>
      <c r="W760" s="164"/>
      <c r="X760" s="165"/>
      <c r="Y760" s="165"/>
      <c r="Z760" s="166"/>
      <c r="AA760" s="166"/>
      <c r="AB760" s="167"/>
      <c r="AC760" s="167"/>
      <c r="AD760" s="167"/>
      <c r="AE760" s="167"/>
    </row>
    <row r="761" spans="1:31" s="163" customFormat="1" ht="15.75">
      <c r="A761" s="164"/>
      <c r="B761" s="164"/>
      <c r="C761" s="164"/>
      <c r="D761" s="164"/>
      <c r="E761" s="164"/>
      <c r="F761" s="164"/>
      <c r="G761" s="164"/>
      <c r="H761" s="164"/>
      <c r="I761" s="164"/>
      <c r="J761" s="164"/>
      <c r="K761" s="164"/>
      <c r="L761" s="164"/>
      <c r="M761" s="164"/>
      <c r="N761" s="164"/>
      <c r="O761" s="164"/>
      <c r="P761" s="165"/>
      <c r="Q761" s="165"/>
      <c r="R761" s="164"/>
      <c r="S761" s="164"/>
      <c r="T761" s="164"/>
      <c r="U761" s="164"/>
      <c r="V761" s="164"/>
      <c r="W761" s="164"/>
      <c r="X761" s="165"/>
      <c r="Y761" s="165"/>
      <c r="Z761" s="166"/>
      <c r="AA761" s="166"/>
      <c r="AB761" s="167"/>
      <c r="AC761" s="167"/>
      <c r="AD761" s="167"/>
      <c r="AE761" s="167"/>
    </row>
    <row r="762" spans="1:31" s="163" customFormat="1" ht="15.75">
      <c r="A762" s="164"/>
      <c r="B762" s="164"/>
      <c r="C762" s="164"/>
      <c r="D762" s="164"/>
      <c r="E762" s="164"/>
      <c r="F762" s="164"/>
      <c r="G762" s="164"/>
      <c r="H762" s="164"/>
      <c r="I762" s="164"/>
      <c r="J762" s="164"/>
      <c r="K762" s="164"/>
      <c r="L762" s="164"/>
      <c r="M762" s="164"/>
      <c r="N762" s="164"/>
      <c r="O762" s="164"/>
      <c r="P762" s="165"/>
      <c r="Q762" s="165"/>
      <c r="R762" s="164"/>
      <c r="S762" s="164"/>
      <c r="T762" s="164"/>
      <c r="U762" s="164"/>
      <c r="V762" s="164"/>
      <c r="W762" s="164"/>
      <c r="X762" s="165"/>
      <c r="Y762" s="165"/>
      <c r="Z762" s="166"/>
      <c r="AA762" s="166"/>
      <c r="AB762" s="167"/>
      <c r="AC762" s="167"/>
      <c r="AD762" s="167"/>
      <c r="AE762" s="167"/>
    </row>
    <row r="763" spans="1:31" s="163" customFormat="1" ht="15.75">
      <c r="A763" s="164"/>
      <c r="B763" s="164"/>
      <c r="C763" s="164"/>
      <c r="D763" s="164"/>
      <c r="E763" s="164"/>
      <c r="F763" s="164"/>
      <c r="G763" s="164"/>
      <c r="H763" s="164"/>
      <c r="I763" s="164"/>
      <c r="J763" s="164"/>
      <c r="K763" s="164"/>
      <c r="L763" s="164"/>
      <c r="M763" s="164"/>
      <c r="N763" s="164"/>
      <c r="O763" s="164"/>
      <c r="P763" s="165"/>
      <c r="Q763" s="165"/>
      <c r="R763" s="164"/>
      <c r="S763" s="164"/>
      <c r="T763" s="164"/>
      <c r="U763" s="164"/>
      <c r="V763" s="164"/>
      <c r="W763" s="164"/>
      <c r="X763" s="165"/>
      <c r="Y763" s="165"/>
      <c r="Z763" s="166"/>
      <c r="AA763" s="166"/>
      <c r="AB763" s="167"/>
      <c r="AC763" s="167"/>
      <c r="AD763" s="167"/>
      <c r="AE763" s="167"/>
    </row>
    <row r="764" spans="1:31" s="163" customFormat="1" ht="15.75">
      <c r="A764" s="164"/>
      <c r="B764" s="164"/>
      <c r="C764" s="164"/>
      <c r="D764" s="164"/>
      <c r="E764" s="164"/>
      <c r="F764" s="164"/>
      <c r="G764" s="164"/>
      <c r="H764" s="164"/>
      <c r="I764" s="164"/>
      <c r="J764" s="164"/>
      <c r="K764" s="164"/>
      <c r="L764" s="164"/>
      <c r="M764" s="164"/>
      <c r="N764" s="164"/>
      <c r="O764" s="164"/>
      <c r="P764" s="165"/>
      <c r="Q764" s="165"/>
      <c r="R764" s="164"/>
      <c r="S764" s="164"/>
      <c r="T764" s="164"/>
      <c r="U764" s="164"/>
      <c r="V764" s="164"/>
      <c r="W764" s="164"/>
      <c r="X764" s="165"/>
      <c r="Y764" s="165"/>
      <c r="Z764" s="166"/>
      <c r="AA764" s="166"/>
      <c r="AB764" s="167"/>
      <c r="AC764" s="167"/>
      <c r="AD764" s="167"/>
      <c r="AE764" s="167"/>
    </row>
    <row r="765" spans="1:31" s="163" customFormat="1" ht="15.75">
      <c r="A765" s="164"/>
      <c r="B765" s="164"/>
      <c r="C765" s="164"/>
      <c r="D765" s="164"/>
      <c r="E765" s="164"/>
      <c r="F765" s="164"/>
      <c r="G765" s="164"/>
      <c r="H765" s="164"/>
      <c r="I765" s="164"/>
      <c r="J765" s="164"/>
      <c r="K765" s="164"/>
      <c r="L765" s="164"/>
      <c r="M765" s="164"/>
      <c r="N765" s="164"/>
      <c r="O765" s="164"/>
      <c r="P765" s="165"/>
      <c r="Q765" s="165"/>
      <c r="R765" s="164"/>
      <c r="S765" s="164"/>
      <c r="T765" s="164"/>
      <c r="U765" s="164"/>
      <c r="V765" s="164"/>
      <c r="W765" s="164"/>
      <c r="X765" s="165"/>
      <c r="Y765" s="165"/>
      <c r="Z765" s="166"/>
      <c r="AA765" s="166"/>
      <c r="AB765" s="167"/>
      <c r="AC765" s="167"/>
      <c r="AD765" s="167"/>
      <c r="AE765" s="167"/>
    </row>
    <row r="766" spans="1:31" s="163" customFormat="1" ht="15.75">
      <c r="A766" s="164"/>
      <c r="B766" s="164"/>
      <c r="C766" s="164"/>
      <c r="D766" s="164"/>
      <c r="E766" s="164"/>
      <c r="F766" s="164"/>
      <c r="G766" s="164"/>
      <c r="H766" s="164"/>
      <c r="I766" s="164"/>
      <c r="J766" s="164"/>
      <c r="K766" s="164"/>
      <c r="L766" s="164"/>
      <c r="M766" s="164"/>
      <c r="N766" s="164"/>
      <c r="O766" s="164"/>
      <c r="P766" s="165"/>
      <c r="Q766" s="165"/>
      <c r="R766" s="164"/>
      <c r="S766" s="164"/>
      <c r="T766" s="164"/>
      <c r="U766" s="164"/>
      <c r="V766" s="164"/>
      <c r="W766" s="164"/>
      <c r="X766" s="165"/>
      <c r="Y766" s="165"/>
      <c r="Z766" s="166"/>
      <c r="AA766" s="166"/>
      <c r="AB766" s="167"/>
      <c r="AC766" s="167"/>
      <c r="AD766" s="167"/>
      <c r="AE766" s="167"/>
    </row>
    <row r="767" spans="1:31" s="163" customFormat="1" ht="15.75">
      <c r="A767" s="164"/>
      <c r="B767" s="164"/>
      <c r="C767" s="164"/>
      <c r="D767" s="164"/>
      <c r="E767" s="164"/>
      <c r="F767" s="164"/>
      <c r="G767" s="164"/>
      <c r="H767" s="164"/>
      <c r="I767" s="164"/>
      <c r="J767" s="164"/>
      <c r="K767" s="164"/>
      <c r="L767" s="164"/>
      <c r="M767" s="164"/>
      <c r="N767" s="164"/>
      <c r="O767" s="164"/>
      <c r="P767" s="165"/>
      <c r="Q767" s="165"/>
      <c r="R767" s="164"/>
      <c r="S767" s="164"/>
      <c r="T767" s="164"/>
      <c r="U767" s="164"/>
      <c r="V767" s="164"/>
      <c r="W767" s="164"/>
      <c r="X767" s="165"/>
      <c r="Y767" s="165"/>
      <c r="Z767" s="166"/>
      <c r="AA767" s="166"/>
      <c r="AB767" s="167"/>
      <c r="AC767" s="167"/>
      <c r="AD767" s="167"/>
      <c r="AE767" s="167"/>
    </row>
    <row r="768" spans="1:31" s="163" customFormat="1" ht="15.75">
      <c r="A768" s="164"/>
      <c r="B768" s="164"/>
      <c r="C768" s="164"/>
      <c r="D768" s="164"/>
      <c r="E768" s="164"/>
      <c r="F768" s="164"/>
      <c r="G768" s="164"/>
      <c r="H768" s="164"/>
      <c r="I768" s="164"/>
      <c r="J768" s="164"/>
      <c r="K768" s="164"/>
      <c r="L768" s="164"/>
      <c r="M768" s="164"/>
      <c r="N768" s="164"/>
      <c r="O768" s="164"/>
      <c r="P768" s="165"/>
      <c r="Q768" s="165"/>
      <c r="R768" s="164"/>
      <c r="S768" s="164"/>
      <c r="T768" s="164"/>
      <c r="U768" s="164"/>
      <c r="V768" s="164"/>
      <c r="W768" s="164"/>
      <c r="X768" s="165"/>
      <c r="Y768" s="165"/>
      <c r="Z768" s="166"/>
      <c r="AA768" s="166"/>
      <c r="AB768" s="167"/>
      <c r="AC768" s="167"/>
      <c r="AD768" s="167"/>
      <c r="AE768" s="167"/>
    </row>
    <row r="769" spans="1:31" s="163" customFormat="1" ht="15.75">
      <c r="A769" s="164"/>
      <c r="B769" s="164"/>
      <c r="C769" s="164"/>
      <c r="D769" s="164"/>
      <c r="E769" s="164"/>
      <c r="F769" s="164"/>
      <c r="G769" s="164"/>
      <c r="H769" s="164"/>
      <c r="I769" s="164"/>
      <c r="J769" s="164"/>
      <c r="K769" s="164"/>
      <c r="L769" s="164"/>
      <c r="M769" s="164"/>
      <c r="N769" s="164"/>
      <c r="O769" s="164"/>
      <c r="P769" s="165"/>
      <c r="Q769" s="165"/>
      <c r="R769" s="164"/>
      <c r="S769" s="164"/>
      <c r="T769" s="164"/>
      <c r="U769" s="164"/>
      <c r="V769" s="164"/>
      <c r="W769" s="164"/>
      <c r="X769" s="165"/>
      <c r="Y769" s="165"/>
      <c r="Z769" s="166"/>
      <c r="AA769" s="166"/>
      <c r="AB769" s="167"/>
      <c r="AC769" s="167"/>
      <c r="AD769" s="167"/>
      <c r="AE769" s="167"/>
    </row>
    <row r="770" spans="1:31" s="163" customFormat="1" ht="15.75">
      <c r="A770" s="164"/>
      <c r="B770" s="164"/>
      <c r="C770" s="164"/>
      <c r="D770" s="164"/>
      <c r="E770" s="164"/>
      <c r="F770" s="164"/>
      <c r="G770" s="164"/>
      <c r="H770" s="164"/>
      <c r="I770" s="164"/>
      <c r="J770" s="164"/>
      <c r="K770" s="164"/>
      <c r="L770" s="164"/>
      <c r="M770" s="164"/>
      <c r="N770" s="164"/>
      <c r="O770" s="164"/>
      <c r="P770" s="165"/>
      <c r="Q770" s="165"/>
      <c r="R770" s="164"/>
      <c r="S770" s="164"/>
      <c r="T770" s="164"/>
      <c r="U770" s="164"/>
      <c r="V770" s="164"/>
      <c r="W770" s="164"/>
      <c r="X770" s="165"/>
      <c r="Y770" s="165"/>
      <c r="Z770" s="166"/>
      <c r="AA770" s="166"/>
      <c r="AB770" s="167"/>
      <c r="AC770" s="167"/>
      <c r="AD770" s="167"/>
      <c r="AE770" s="167"/>
    </row>
    <row r="771" spans="1:31" s="163" customFormat="1" ht="15.75">
      <c r="A771" s="164"/>
      <c r="B771" s="164"/>
      <c r="C771" s="164"/>
      <c r="D771" s="164"/>
      <c r="E771" s="164"/>
      <c r="F771" s="164"/>
      <c r="G771" s="164"/>
      <c r="H771" s="164"/>
      <c r="I771" s="164"/>
      <c r="J771" s="164"/>
      <c r="K771" s="164"/>
      <c r="L771" s="164"/>
      <c r="M771" s="164"/>
      <c r="N771" s="164"/>
      <c r="O771" s="164"/>
      <c r="P771" s="165"/>
      <c r="Q771" s="165"/>
      <c r="R771" s="164"/>
      <c r="S771" s="164"/>
      <c r="T771" s="164"/>
      <c r="U771" s="164"/>
      <c r="V771" s="164"/>
      <c r="W771" s="164"/>
      <c r="X771" s="165"/>
      <c r="Y771" s="165"/>
      <c r="Z771" s="166"/>
      <c r="AA771" s="166"/>
      <c r="AB771" s="167"/>
      <c r="AC771" s="167"/>
      <c r="AD771" s="167"/>
      <c r="AE771" s="167"/>
    </row>
    <row r="772" spans="1:31" s="163" customFormat="1" ht="15.75">
      <c r="A772" s="164"/>
      <c r="B772" s="164"/>
      <c r="C772" s="164"/>
      <c r="D772" s="164"/>
      <c r="E772" s="164"/>
      <c r="F772" s="164"/>
      <c r="G772" s="164"/>
      <c r="H772" s="164"/>
      <c r="I772" s="164"/>
      <c r="J772" s="164"/>
      <c r="K772" s="164"/>
      <c r="L772" s="164"/>
      <c r="M772" s="164"/>
      <c r="N772" s="164"/>
      <c r="O772" s="164"/>
      <c r="P772" s="165"/>
      <c r="Q772" s="165"/>
      <c r="R772" s="164"/>
      <c r="S772" s="164"/>
      <c r="T772" s="164"/>
      <c r="U772" s="164"/>
      <c r="V772" s="164"/>
      <c r="W772" s="164"/>
      <c r="X772" s="165"/>
      <c r="Y772" s="165"/>
      <c r="Z772" s="166"/>
      <c r="AA772" s="166"/>
      <c r="AB772" s="167"/>
      <c r="AC772" s="167"/>
      <c r="AD772" s="167"/>
      <c r="AE772" s="167"/>
    </row>
    <row r="773" spans="1:31" s="163" customFormat="1" ht="15.75">
      <c r="A773" s="164"/>
      <c r="B773" s="164"/>
      <c r="C773" s="164"/>
      <c r="D773" s="164"/>
      <c r="E773" s="164"/>
      <c r="F773" s="164"/>
      <c r="G773" s="164"/>
      <c r="H773" s="164"/>
      <c r="I773" s="164"/>
      <c r="J773" s="164"/>
      <c r="K773" s="164"/>
      <c r="L773" s="164"/>
      <c r="M773" s="164"/>
      <c r="N773" s="164"/>
      <c r="O773" s="164"/>
      <c r="P773" s="165"/>
      <c r="Q773" s="165"/>
      <c r="R773" s="164"/>
      <c r="S773" s="164"/>
      <c r="T773" s="164"/>
      <c r="U773" s="164"/>
      <c r="V773" s="164"/>
      <c r="W773" s="164"/>
      <c r="X773" s="165"/>
      <c r="Y773" s="165"/>
      <c r="Z773" s="166"/>
      <c r="AA773" s="166"/>
      <c r="AB773" s="167"/>
      <c r="AC773" s="167"/>
      <c r="AD773" s="167"/>
      <c r="AE773" s="167"/>
    </row>
  </sheetData>
  <autoFilter ref="A7:AE7" xr:uid="{5BC14BBB-D8DF-4CA1-A1D2-D3489A4CC8E9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A3D08-82F0-4FAA-A35E-717BA7C63688}">
  <dimension ref="A1:G339"/>
  <sheetViews>
    <sheetView zoomScale="115" zoomScaleNormal="115" workbookViewId="0">
      <pane xSplit="2" ySplit="10" topLeftCell="C11" activePane="bottomRight" state="frozen"/>
      <selection pane="topRight" activeCell="C1" sqref="C1"/>
      <selection pane="bottomLeft" activeCell="A7" sqref="A7"/>
      <selection pane="bottomRight"/>
    </sheetView>
  </sheetViews>
  <sheetFormatPr defaultRowHeight="16.5"/>
  <cols>
    <col min="1" max="1" width="6.28515625" style="10" customWidth="1"/>
    <col min="2" max="2" width="19.28515625" style="10" customWidth="1"/>
    <col min="3" max="3" width="9.85546875" style="10" bestFit="1" customWidth="1"/>
    <col min="4" max="4" width="15.28515625" style="10" customWidth="1"/>
    <col min="5" max="5" width="9.42578125" style="10" bestFit="1" customWidth="1"/>
    <col min="6" max="6" width="11" style="10" customWidth="1"/>
    <col min="7" max="7" width="15.42578125" style="10" bestFit="1" customWidth="1"/>
    <col min="8" max="16384" width="9.140625" style="10"/>
  </cols>
  <sheetData>
    <row r="1" spans="1:7" ht="35.25">
      <c r="A1" s="349" t="s">
        <v>1096</v>
      </c>
    </row>
    <row r="2" spans="1:7">
      <c r="A2" s="34" t="s">
        <v>1097</v>
      </c>
    </row>
    <row r="3" spans="1:7">
      <c r="A3" s="34" t="s">
        <v>1098</v>
      </c>
    </row>
    <row r="4" spans="1:7">
      <c r="A4" s="34" t="s">
        <v>1099</v>
      </c>
    </row>
    <row r="5" spans="1:7" ht="18.75">
      <c r="A5" s="338"/>
      <c r="B5" s="190"/>
    </row>
    <row r="6" spans="1:7">
      <c r="C6" s="30"/>
      <c r="E6" s="254"/>
      <c r="F6" s="254"/>
    </row>
    <row r="7" spans="1:7">
      <c r="C7" s="30"/>
    </row>
    <row r="8" spans="1:7">
      <c r="C8" s="30"/>
      <c r="D8" s="255"/>
      <c r="E8" s="255"/>
      <c r="F8" s="255"/>
    </row>
    <row r="9" spans="1:7" s="278" customFormat="1" ht="66">
      <c r="C9" s="36" t="s">
        <v>1056</v>
      </c>
      <c r="D9" s="36" t="s">
        <v>1062</v>
      </c>
      <c r="E9" s="279" t="s">
        <v>1057</v>
      </c>
      <c r="F9" s="225" t="s">
        <v>938</v>
      </c>
      <c r="G9" s="280" t="s">
        <v>1055</v>
      </c>
    </row>
    <row r="10" spans="1:7" s="266" customFormat="1" ht="33" customHeight="1">
      <c r="A10" s="256"/>
      <c r="B10" s="39" t="s">
        <v>1061</v>
      </c>
      <c r="C10" s="216">
        <v>3490.2846158101456</v>
      </c>
      <c r="D10" s="257">
        <v>3867.6824866756788</v>
      </c>
      <c r="E10" s="267">
        <f t="shared" ref="E10" si="0">(D10-C10)/C10</f>
        <v>0.10812810770675034</v>
      </c>
      <c r="F10" s="47">
        <v>5533611</v>
      </c>
      <c r="G10" s="216">
        <v>21402250352.77589</v>
      </c>
    </row>
    <row r="11" spans="1:7">
      <c r="A11" s="10">
        <v>5</v>
      </c>
      <c r="B11" s="190" t="s">
        <v>319</v>
      </c>
      <c r="C11" s="32">
        <v>3979.0838736665969</v>
      </c>
      <c r="D11" s="258">
        <v>4400.3370285944302</v>
      </c>
      <c r="E11" s="267">
        <f>(D11-C11)/C11</f>
        <v>0.10586686993849721</v>
      </c>
      <c r="F11" s="41">
        <v>9183</v>
      </c>
      <c r="G11" s="32">
        <v>40408294.933582649</v>
      </c>
    </row>
    <row r="12" spans="1:7">
      <c r="A12" s="10">
        <v>9</v>
      </c>
      <c r="B12" s="190" t="s">
        <v>320</v>
      </c>
      <c r="C12" s="32">
        <v>3899.1663358475585</v>
      </c>
      <c r="D12" s="258">
        <v>4477.9712097617294</v>
      </c>
      <c r="E12" s="267">
        <f>(D12-C12)/C12</f>
        <v>0.14844323736405993</v>
      </c>
      <c r="F12" s="41">
        <v>2447</v>
      </c>
      <c r="G12" s="32">
        <v>10957595.550286952</v>
      </c>
    </row>
    <row r="13" spans="1:7">
      <c r="A13" s="10">
        <v>10</v>
      </c>
      <c r="B13" s="190" t="s">
        <v>25</v>
      </c>
      <c r="C13" s="32">
        <v>4103.1566096965471</v>
      </c>
      <c r="D13" s="258">
        <v>4693.0549428050581</v>
      </c>
      <c r="E13" s="267">
        <f>(D13-C13)/C13</f>
        <v>0.14376695535200093</v>
      </c>
      <c r="F13" s="41">
        <v>11102</v>
      </c>
      <c r="G13" s="32">
        <v>52102295.975021757</v>
      </c>
    </row>
    <row r="14" spans="1:7">
      <c r="A14" s="10">
        <v>16</v>
      </c>
      <c r="B14" s="190" t="s">
        <v>321</v>
      </c>
      <c r="C14" s="32">
        <v>3742.9172337003588</v>
      </c>
      <c r="D14" s="258">
        <v>3976.096593615951</v>
      </c>
      <c r="E14" s="267">
        <f>(D14-C14)/C14</f>
        <v>6.2298828789506558E-2</v>
      </c>
      <c r="F14" s="41">
        <v>8014</v>
      </c>
      <c r="G14" s="32">
        <v>31864438.101238232</v>
      </c>
    </row>
    <row r="15" spans="1:7">
      <c r="A15" s="10">
        <v>18</v>
      </c>
      <c r="B15" s="190" t="s">
        <v>322</v>
      </c>
      <c r="C15" s="32">
        <v>3094.2747319441632</v>
      </c>
      <c r="D15" s="258">
        <v>3461.6089364992881</v>
      </c>
      <c r="E15" s="267">
        <f>(D15-C15)/C15</f>
        <v>0.11871415319489914</v>
      </c>
      <c r="F15" s="41">
        <v>4763</v>
      </c>
      <c r="G15" s="32">
        <v>16487643.364546109</v>
      </c>
    </row>
    <row r="16" spans="1:7">
      <c r="A16" s="10">
        <v>19</v>
      </c>
      <c r="B16" s="190" t="s">
        <v>323</v>
      </c>
      <c r="C16" s="32">
        <v>3035.2702359807154</v>
      </c>
      <c r="D16" s="258">
        <v>3404.8973361625017</v>
      </c>
      <c r="E16" s="267">
        <f>(D16-C16)/C16</f>
        <v>0.12177732835783481</v>
      </c>
      <c r="F16" s="41">
        <v>3965</v>
      </c>
      <c r="G16" s="32">
        <v>13500417.93788432</v>
      </c>
    </row>
    <row r="17" spans="1:7">
      <c r="A17" s="10">
        <v>20</v>
      </c>
      <c r="B17" s="190" t="s">
        <v>22</v>
      </c>
      <c r="C17" s="32">
        <v>3364.0667678300456</v>
      </c>
      <c r="D17" s="258">
        <v>3945.4874863185964</v>
      </c>
      <c r="E17" s="267">
        <f>(D17-C17)/C17</f>
        <v>0.17283269287297467</v>
      </c>
      <c r="F17" s="41">
        <v>16473</v>
      </c>
      <c r="G17" s="32">
        <v>64994015.362126239</v>
      </c>
    </row>
    <row r="18" spans="1:7">
      <c r="A18" s="10">
        <v>46</v>
      </c>
      <c r="B18" s="190" t="s">
        <v>324</v>
      </c>
      <c r="C18" s="32">
        <v>4650.2571638501104</v>
      </c>
      <c r="D18" s="258">
        <v>4913.6635540874322</v>
      </c>
      <c r="E18" s="267">
        <f>(D18-C18)/C18</f>
        <v>5.6643402925105862E-2</v>
      </c>
      <c r="F18" s="41">
        <v>1341</v>
      </c>
      <c r="G18" s="32">
        <v>6589222.8260312472</v>
      </c>
    </row>
    <row r="19" spans="1:7">
      <c r="A19" s="10">
        <v>47</v>
      </c>
      <c r="B19" s="190" t="s">
        <v>325</v>
      </c>
      <c r="C19" s="32">
        <v>4760.0652883569101</v>
      </c>
      <c r="D19" s="258">
        <v>5266.2469311921814</v>
      </c>
      <c r="E19" s="267">
        <f>(D19-C19)/C19</f>
        <v>0.10633922271473638</v>
      </c>
      <c r="F19" s="41">
        <v>1811</v>
      </c>
      <c r="G19" s="32">
        <v>9537173.1923890412</v>
      </c>
    </row>
    <row r="20" spans="1:7">
      <c r="A20" s="10">
        <v>49</v>
      </c>
      <c r="B20" s="190" t="s">
        <v>326</v>
      </c>
      <c r="C20" s="32">
        <v>2758.0169191422387</v>
      </c>
      <c r="D20" s="258">
        <v>2869.7650258479048</v>
      </c>
      <c r="E20" s="267">
        <f>(D20-C20)/C20</f>
        <v>4.0517556629210388E-2</v>
      </c>
      <c r="F20" s="41">
        <v>305274</v>
      </c>
      <c r="G20" s="32">
        <v>876064648.50069332</v>
      </c>
    </row>
    <row r="21" spans="1:7">
      <c r="A21" s="10">
        <v>50</v>
      </c>
      <c r="B21" s="190" t="s">
        <v>327</v>
      </c>
      <c r="C21" s="32">
        <v>3698.6760660247592</v>
      </c>
      <c r="D21" s="258">
        <v>4180.6995477895307</v>
      </c>
      <c r="E21" s="267">
        <f>(D21-C21)/C21</f>
        <v>0.13032324895725131</v>
      </c>
      <c r="F21" s="41">
        <v>11276</v>
      </c>
      <c r="G21" s="32">
        <v>47141568.100874744</v>
      </c>
    </row>
    <row r="22" spans="1:7">
      <c r="A22" s="10">
        <v>51</v>
      </c>
      <c r="B22" s="190" t="s">
        <v>328</v>
      </c>
      <c r="C22" s="32">
        <v>3907.6792171878324</v>
      </c>
      <c r="D22" s="258">
        <v>4420.272142893923</v>
      </c>
      <c r="E22" s="267">
        <f>(D22-C22)/C22</f>
        <v>0.13117579443355101</v>
      </c>
      <c r="F22" s="41">
        <v>9211</v>
      </c>
      <c r="G22" s="32">
        <v>40715126.708195925</v>
      </c>
    </row>
    <row r="23" spans="1:7">
      <c r="A23" s="10">
        <v>52</v>
      </c>
      <c r="B23" s="190" t="s">
        <v>329</v>
      </c>
      <c r="C23" s="32">
        <v>4627.216494845361</v>
      </c>
      <c r="D23" s="258">
        <v>4606.1528468853066</v>
      </c>
      <c r="E23" s="267">
        <f>(D23-C23)/C23</f>
        <v>-4.5521206936219444E-3</v>
      </c>
      <c r="F23" s="41">
        <v>2346</v>
      </c>
      <c r="G23" s="32">
        <v>10806034.57879293</v>
      </c>
    </row>
    <row r="24" spans="1:7">
      <c r="A24" s="10">
        <v>61</v>
      </c>
      <c r="B24" s="190" t="s">
        <v>330</v>
      </c>
      <c r="C24" s="32">
        <v>3830.1283947695406</v>
      </c>
      <c r="D24" s="258">
        <v>4464.2755189723339</v>
      </c>
      <c r="E24" s="267">
        <f>(D24-C24)/C24</f>
        <v>0.16556811125934853</v>
      </c>
      <c r="F24" s="41">
        <v>16459</v>
      </c>
      <c r="G24" s="32">
        <v>73477510.766765639</v>
      </c>
    </row>
    <row r="25" spans="1:7">
      <c r="A25" s="10">
        <v>69</v>
      </c>
      <c r="B25" s="190" t="s">
        <v>331</v>
      </c>
      <c r="C25" s="32">
        <v>4411.6975748930099</v>
      </c>
      <c r="D25" s="258">
        <v>4899.8506343728895</v>
      </c>
      <c r="E25" s="267">
        <f>(D25-C25)/C25</f>
        <v>0.11064971050100098</v>
      </c>
      <c r="F25" s="41">
        <v>6687</v>
      </c>
      <c r="G25" s="32">
        <v>32765301.192051515</v>
      </c>
    </row>
    <row r="26" spans="1:7">
      <c r="A26" s="10">
        <v>71</v>
      </c>
      <c r="B26" s="190" t="s">
        <v>332</v>
      </c>
      <c r="C26" s="32">
        <v>3967.889908256881</v>
      </c>
      <c r="D26" s="258">
        <v>4550.8035687000174</v>
      </c>
      <c r="E26" s="267">
        <f>(D26-C26)/C26</f>
        <v>0.14690772020416618</v>
      </c>
      <c r="F26" s="41">
        <v>6591</v>
      </c>
      <c r="G26" s="32">
        <v>29994346.321301814</v>
      </c>
    </row>
    <row r="27" spans="1:7">
      <c r="A27" s="10">
        <v>72</v>
      </c>
      <c r="B27" s="190" t="s">
        <v>333</v>
      </c>
      <c r="C27" s="32">
        <v>4688.2168925964543</v>
      </c>
      <c r="D27" s="258">
        <v>5105.5320922400024</v>
      </c>
      <c r="E27" s="267">
        <f>(D27-C27)/C27</f>
        <v>8.9013629105463232E-2</v>
      </c>
      <c r="F27" s="41">
        <v>960</v>
      </c>
      <c r="G27" s="32">
        <v>4901310.8085504025</v>
      </c>
    </row>
    <row r="28" spans="1:7">
      <c r="A28" s="10">
        <v>74</v>
      </c>
      <c r="B28" s="190" t="s">
        <v>334</v>
      </c>
      <c r="C28" s="32">
        <v>4740.9050576752443</v>
      </c>
      <c r="D28" s="258">
        <v>5116.0359742851551</v>
      </c>
      <c r="E28" s="267">
        <f>(D28-C28)/C28</f>
        <v>7.9126435152418031E-2</v>
      </c>
      <c r="F28" s="41">
        <v>1052</v>
      </c>
      <c r="G28" s="32">
        <v>5382069.8449479835</v>
      </c>
    </row>
    <row r="29" spans="1:7">
      <c r="A29" s="10">
        <v>75</v>
      </c>
      <c r="B29" s="190" t="s">
        <v>335</v>
      </c>
      <c r="C29" s="32">
        <v>3968.4252399184525</v>
      </c>
      <c r="D29" s="258">
        <v>4819.6786125900553</v>
      </c>
      <c r="E29" s="267">
        <f>(D29-C29)/C29</f>
        <v>0.21450659171019065</v>
      </c>
      <c r="F29" s="41">
        <v>19549</v>
      </c>
      <c r="G29" s="32">
        <v>94219897.197522983</v>
      </c>
    </row>
    <row r="30" spans="1:7">
      <c r="A30" s="10">
        <v>77</v>
      </c>
      <c r="B30" s="190" t="s">
        <v>336</v>
      </c>
      <c r="C30" s="32">
        <v>4746.8717948717949</v>
      </c>
      <c r="D30" s="258">
        <v>5197.7681535740712</v>
      </c>
      <c r="E30" s="267">
        <f>(D30-C30)/C30</f>
        <v>9.4988105469668419E-2</v>
      </c>
      <c r="F30" s="41">
        <v>4601</v>
      </c>
      <c r="G30" s="32">
        <v>23914931.274594303</v>
      </c>
    </row>
    <row r="31" spans="1:7">
      <c r="A31" s="10">
        <v>78</v>
      </c>
      <c r="B31" s="190" t="s">
        <v>337</v>
      </c>
      <c r="C31" s="32">
        <v>4219.1730698865713</v>
      </c>
      <c r="D31" s="258">
        <v>4856.7941364630051</v>
      </c>
      <c r="E31" s="267">
        <f>(D31-C31)/C31</f>
        <v>0.15112465310496867</v>
      </c>
      <c r="F31" s="41">
        <v>7832</v>
      </c>
      <c r="G31" s="32">
        <v>38038411.676778257</v>
      </c>
    </row>
    <row r="32" spans="1:7">
      <c r="A32" s="10">
        <v>79</v>
      </c>
      <c r="B32" s="190" t="s">
        <v>338</v>
      </c>
      <c r="C32" s="32">
        <v>4534.9877362573943</v>
      </c>
      <c r="D32" s="258">
        <v>4908.3713849497726</v>
      </c>
      <c r="E32" s="267">
        <f>(D32-C32)/C32</f>
        <v>8.233399303534214E-2</v>
      </c>
      <c r="F32" s="41">
        <v>6753</v>
      </c>
      <c r="G32" s="32">
        <v>33146231.962565813</v>
      </c>
    </row>
    <row r="33" spans="1:7">
      <c r="A33" s="10">
        <v>81</v>
      </c>
      <c r="B33" s="190" t="s">
        <v>339</v>
      </c>
      <c r="C33" s="32">
        <v>4875.0463477938447</v>
      </c>
      <c r="D33" s="258">
        <v>5594.7570704098389</v>
      </c>
      <c r="E33" s="267">
        <f>(D33-C33)/C33</f>
        <v>0.1476315651730557</v>
      </c>
      <c r="F33" s="41">
        <v>2574</v>
      </c>
      <c r="G33" s="32">
        <v>14400904.699234925</v>
      </c>
    </row>
    <row r="34" spans="1:7">
      <c r="A34" s="10">
        <v>82</v>
      </c>
      <c r="B34" s="190" t="s">
        <v>340</v>
      </c>
      <c r="C34" s="32">
        <v>2822.0123116111231</v>
      </c>
      <c r="D34" s="258">
        <v>3312.783109132256</v>
      </c>
      <c r="E34" s="267">
        <f>(D34-C34)/C34</f>
        <v>0.17390809937357982</v>
      </c>
      <c r="F34" s="41">
        <v>9359</v>
      </c>
      <c r="G34" s="32">
        <v>31004337.118368782</v>
      </c>
    </row>
    <row r="35" spans="1:7">
      <c r="A35" s="10">
        <v>86</v>
      </c>
      <c r="B35" s="190" t="s">
        <v>341</v>
      </c>
      <c r="C35" s="32">
        <v>3177.9661016949153</v>
      </c>
      <c r="D35" s="258">
        <v>3748.9584381926284</v>
      </c>
      <c r="E35" s="267">
        <f>(D35-C35)/C35</f>
        <v>0.17967225521794702</v>
      </c>
      <c r="F35" s="41">
        <v>8031</v>
      </c>
      <c r="G35" s="32">
        <v>30107885.217124999</v>
      </c>
    </row>
    <row r="36" spans="1:7">
      <c r="A36" s="10">
        <v>90</v>
      </c>
      <c r="B36" s="190" t="s">
        <v>342</v>
      </c>
      <c r="C36" s="32">
        <v>5410.5716041794722</v>
      </c>
      <c r="D36" s="258">
        <v>6323.4613090349039</v>
      </c>
      <c r="E36" s="267">
        <f>(D36-C36)/C36</f>
        <v>0.16872333861181271</v>
      </c>
      <c r="F36" s="41">
        <v>3061</v>
      </c>
      <c r="G36" s="32">
        <v>19356115.066955842</v>
      </c>
    </row>
    <row r="37" spans="1:7">
      <c r="A37" s="10">
        <v>91</v>
      </c>
      <c r="B37" s="190" t="s">
        <v>343</v>
      </c>
      <c r="C37" s="32">
        <v>3233.0282104812377</v>
      </c>
      <c r="D37" s="258">
        <v>3647.1316518505946</v>
      </c>
      <c r="E37" s="267">
        <f>(D37-C37)/C37</f>
        <v>0.12808531643085089</v>
      </c>
      <c r="F37" s="41">
        <v>664028</v>
      </c>
      <c r="G37" s="32">
        <v>2421797536.5150466</v>
      </c>
    </row>
    <row r="38" spans="1:7">
      <c r="A38" s="10">
        <v>92</v>
      </c>
      <c r="B38" s="190" t="s">
        <v>344</v>
      </c>
      <c r="C38" s="32">
        <v>2956.5693508715649</v>
      </c>
      <c r="D38" s="258">
        <v>3258.6431884790636</v>
      </c>
      <c r="E38" s="267">
        <f>(D38-C38)/C38</f>
        <v>0.10217038795942689</v>
      </c>
      <c r="F38" s="41">
        <v>242819</v>
      </c>
      <c r="G38" s="32">
        <v>791260480.3832978</v>
      </c>
    </row>
    <row r="39" spans="1:7">
      <c r="A39" s="10">
        <v>97</v>
      </c>
      <c r="B39" s="190" t="s">
        <v>345</v>
      </c>
      <c r="C39" s="32">
        <v>4711.1423220973784</v>
      </c>
      <c r="D39" s="258">
        <v>5383.9230057184413</v>
      </c>
      <c r="E39" s="267">
        <f>(D39-C39)/C39</f>
        <v>0.14280627449215844</v>
      </c>
      <c r="F39" s="41">
        <v>2091</v>
      </c>
      <c r="G39" s="32">
        <v>11257783.004957261</v>
      </c>
    </row>
    <row r="40" spans="1:7">
      <c r="A40" s="10">
        <v>98</v>
      </c>
      <c r="B40" s="190" t="s">
        <v>346</v>
      </c>
      <c r="C40" s="32">
        <v>3271.4651858180264</v>
      </c>
      <c r="D40" s="258">
        <v>3557.1323699798722</v>
      </c>
      <c r="E40" s="267">
        <f>(D40-C40)/C40</f>
        <v>8.7320869376885962E-2</v>
      </c>
      <c r="F40" s="41">
        <v>22943</v>
      </c>
      <c r="G40" s="32">
        <v>81611287.964448214</v>
      </c>
    </row>
    <row r="41" spans="1:7">
      <c r="A41" s="10">
        <v>102</v>
      </c>
      <c r="B41" s="190" t="s">
        <v>347</v>
      </c>
      <c r="C41" s="32">
        <v>3779.4703305455992</v>
      </c>
      <c r="D41" s="258">
        <v>4133.9068862335525</v>
      </c>
      <c r="E41" s="267">
        <f>(D41-C41)/C41</f>
        <v>9.3779425339948999E-2</v>
      </c>
      <c r="F41" s="41">
        <v>9745</v>
      </c>
      <c r="G41" s="32">
        <v>40284922.606345974</v>
      </c>
    </row>
    <row r="42" spans="1:7">
      <c r="A42" s="10">
        <v>103</v>
      </c>
      <c r="B42" s="190" t="s">
        <v>348</v>
      </c>
      <c r="C42" s="32">
        <v>3807.234432234432</v>
      </c>
      <c r="D42" s="258">
        <v>3972.9228386963323</v>
      </c>
      <c r="E42" s="267">
        <f>(D42-C42)/C42</f>
        <v>4.3519360157882173E-2</v>
      </c>
      <c r="F42" s="41">
        <v>2161</v>
      </c>
      <c r="G42" s="32">
        <v>8585486.2544227745</v>
      </c>
    </row>
    <row r="43" spans="1:7">
      <c r="A43" s="10">
        <v>105</v>
      </c>
      <c r="B43" s="190" t="s">
        <v>349</v>
      </c>
      <c r="C43" s="32">
        <v>5507.2655217965657</v>
      </c>
      <c r="D43" s="258">
        <v>6308.0742158514531</v>
      </c>
      <c r="E43" s="267">
        <f>(D43-C43)/C43</f>
        <v>0.14540949421912922</v>
      </c>
      <c r="F43" s="41">
        <v>2094</v>
      </c>
      <c r="G43" s="32">
        <v>13209107.407992942</v>
      </c>
    </row>
    <row r="44" spans="1:7">
      <c r="A44" s="10">
        <v>106</v>
      </c>
      <c r="B44" s="190" t="s">
        <v>350</v>
      </c>
      <c r="C44" s="32">
        <v>3592.2961050139875</v>
      </c>
      <c r="D44" s="258">
        <v>3963.862192804098</v>
      </c>
      <c r="E44" s="267">
        <f>(D44-C44)/C44</f>
        <v>0.1034341482238875</v>
      </c>
      <c r="F44" s="41">
        <v>46797</v>
      </c>
      <c r="G44" s="32">
        <v>185496859.03665337</v>
      </c>
    </row>
    <row r="45" spans="1:7">
      <c r="A45" s="10">
        <v>108</v>
      </c>
      <c r="B45" s="190" t="s">
        <v>351</v>
      </c>
      <c r="C45" s="32">
        <v>3156.8627450980389</v>
      </c>
      <c r="D45" s="258">
        <v>3720.9061180810036</v>
      </c>
      <c r="E45" s="267">
        <f>(D45-C45)/C45</f>
        <v>0.17867212436106336</v>
      </c>
      <c r="F45" s="41">
        <v>10257</v>
      </c>
      <c r="G45" s="32">
        <v>38165334.053156853</v>
      </c>
    </row>
    <row r="46" spans="1:7">
      <c r="A46" s="10">
        <v>109</v>
      </c>
      <c r="B46" s="190" t="s">
        <v>352</v>
      </c>
      <c r="C46" s="32">
        <v>3660.6094657933259</v>
      </c>
      <c r="D46" s="258">
        <v>3975.923398696104</v>
      </c>
      <c r="E46" s="267">
        <f>(D46-C46)/C46</f>
        <v>8.6137004192672978E-2</v>
      </c>
      <c r="F46" s="41">
        <v>68043</v>
      </c>
      <c r="G46" s="32">
        <v>270533755.81747901</v>
      </c>
    </row>
    <row r="47" spans="1:7">
      <c r="A47" s="10">
        <v>111</v>
      </c>
      <c r="B47" s="190" t="s">
        <v>353</v>
      </c>
      <c r="C47" s="32">
        <v>3948.7330583382441</v>
      </c>
      <c r="D47" s="258">
        <v>4547.1783701611103</v>
      </c>
      <c r="E47" s="267">
        <f>(D47-C47)/C47</f>
        <v>0.15155375230016474</v>
      </c>
      <c r="F47" s="41">
        <v>18131</v>
      </c>
      <c r="G47" s="32">
        <v>82444891.029391095</v>
      </c>
    </row>
    <row r="48" spans="1:7">
      <c r="A48" s="10">
        <v>139</v>
      </c>
      <c r="B48" s="190" t="s">
        <v>354</v>
      </c>
      <c r="C48" s="32">
        <v>3556.3795205201141</v>
      </c>
      <c r="D48" s="258">
        <v>3923.9255331648142</v>
      </c>
      <c r="E48" s="267">
        <f>(D48-C48)/C48</f>
        <v>0.10334836609084599</v>
      </c>
      <c r="F48" s="41">
        <v>9853</v>
      </c>
      <c r="G48" s="32">
        <v>38662438.278272912</v>
      </c>
    </row>
    <row r="49" spans="1:7">
      <c r="A49" s="10">
        <v>140</v>
      </c>
      <c r="B49" s="190" t="s">
        <v>355</v>
      </c>
      <c r="C49" s="32">
        <v>3812.1958068139274</v>
      </c>
      <c r="D49" s="258">
        <v>4155.6350663685289</v>
      </c>
      <c r="E49" s="267">
        <f>(D49-C49)/C49</f>
        <v>9.0089616839916078E-2</v>
      </c>
      <c r="F49" s="41">
        <v>20801</v>
      </c>
      <c r="G49" s="32">
        <v>86441365.015531778</v>
      </c>
    </row>
    <row r="50" spans="1:7">
      <c r="A50" s="10">
        <v>142</v>
      </c>
      <c r="B50" s="190" t="s">
        <v>356</v>
      </c>
      <c r="C50" s="32">
        <v>4114.289971688273</v>
      </c>
      <c r="D50" s="258">
        <v>4253.5301242836904</v>
      </c>
      <c r="E50" s="267">
        <f>(D50-C50)/C50</f>
        <v>3.384305762441947E-2</v>
      </c>
      <c r="F50" s="41">
        <v>6504</v>
      </c>
      <c r="G50" s="32">
        <v>27664959.928341124</v>
      </c>
    </row>
    <row r="51" spans="1:7">
      <c r="A51" s="10">
        <v>143</v>
      </c>
      <c r="B51" s="190" t="s">
        <v>357</v>
      </c>
      <c r="C51" s="32">
        <v>4038.4615384615381</v>
      </c>
      <c r="D51" s="258">
        <v>4494.3263061257194</v>
      </c>
      <c r="E51" s="267">
        <f>(D51-C51)/C51</f>
        <v>0.11288079961208299</v>
      </c>
      <c r="F51" s="41">
        <v>6804</v>
      </c>
      <c r="G51" s="32">
        <v>30579396.186879393</v>
      </c>
    </row>
    <row r="52" spans="1:7">
      <c r="A52" s="10">
        <v>145</v>
      </c>
      <c r="B52" s="190" t="s">
        <v>358</v>
      </c>
      <c r="C52" s="32">
        <v>3394.734697204336</v>
      </c>
      <c r="D52" s="258">
        <v>3730.1151702050843</v>
      </c>
      <c r="E52" s="267">
        <f>(D52-C52)/C52</f>
        <v>9.8794310282021125E-2</v>
      </c>
      <c r="F52" s="41">
        <v>12369</v>
      </c>
      <c r="G52" s="32">
        <v>46137794.540266685</v>
      </c>
    </row>
    <row r="53" spans="1:7">
      <c r="A53" s="10">
        <v>146</v>
      </c>
      <c r="B53" s="190" t="s">
        <v>359</v>
      </c>
      <c r="C53" s="32">
        <v>5621.9888820259421</v>
      </c>
      <c r="D53" s="258">
        <v>6226.5400390694685</v>
      </c>
      <c r="E53" s="267">
        <f>(D53-C53)/C53</f>
        <v>0.10753332490150179</v>
      </c>
      <c r="F53" s="41">
        <v>4492</v>
      </c>
      <c r="G53" s="32">
        <v>27969617.855500054</v>
      </c>
    </row>
    <row r="54" spans="1:7">
      <c r="A54" s="10">
        <v>148</v>
      </c>
      <c r="B54" s="190" t="s">
        <v>360</v>
      </c>
      <c r="C54" s="32">
        <v>4344.1436224120453</v>
      </c>
      <c r="D54" s="258">
        <v>4611.3842332310514</v>
      </c>
      <c r="E54" s="267">
        <f>(D54-C54)/C54</f>
        <v>6.1517443723608595E-2</v>
      </c>
      <c r="F54" s="41">
        <v>7047</v>
      </c>
      <c r="G54" s="32">
        <v>32496424.691579223</v>
      </c>
    </row>
    <row r="55" spans="1:7">
      <c r="A55" s="10">
        <v>149</v>
      </c>
      <c r="B55" s="190" t="s">
        <v>361</v>
      </c>
      <c r="C55" s="32">
        <v>3426.4760490159674</v>
      </c>
      <c r="D55" s="258">
        <v>3733.972889613086</v>
      </c>
      <c r="E55" s="267">
        <f>(D55-C55)/C55</f>
        <v>8.9741424191605551E-2</v>
      </c>
      <c r="F55" s="41">
        <v>5384</v>
      </c>
      <c r="G55" s="32">
        <v>20103710.037676856</v>
      </c>
    </row>
    <row r="56" spans="1:7">
      <c r="A56" s="10">
        <v>151</v>
      </c>
      <c r="B56" s="190" t="s">
        <v>362</v>
      </c>
      <c r="C56" s="32">
        <v>5073.2957457713992</v>
      </c>
      <c r="D56" s="258">
        <v>5911.6702590641962</v>
      </c>
      <c r="E56" s="267">
        <f>(D56-C56)/C56</f>
        <v>0.1652524424564808</v>
      </c>
      <c r="F56" s="41">
        <v>1852</v>
      </c>
      <c r="G56" s="32">
        <v>10948413.319786891</v>
      </c>
    </row>
    <row r="57" spans="1:7">
      <c r="A57" s="10">
        <v>152</v>
      </c>
      <c r="B57" s="190" t="s">
        <v>363</v>
      </c>
      <c r="C57" s="32">
        <v>3798.5404688191065</v>
      </c>
      <c r="D57" s="258">
        <v>4316.137559803542</v>
      </c>
      <c r="E57" s="267">
        <f>(D57-C57)/C57</f>
        <v>0.13626209730637581</v>
      </c>
      <c r="F57" s="41">
        <v>4406</v>
      </c>
      <c r="G57" s="32">
        <v>19016902.088494405</v>
      </c>
    </row>
    <row r="58" spans="1:7">
      <c r="A58" s="10">
        <v>153</v>
      </c>
      <c r="B58" s="190" t="s">
        <v>364</v>
      </c>
      <c r="C58" s="32">
        <v>3471.5934812132186</v>
      </c>
      <c r="D58" s="258">
        <v>4350.8778630878751</v>
      </c>
      <c r="E58" s="267">
        <f>(D58-C58)/C58</f>
        <v>0.25327976522394341</v>
      </c>
      <c r="F58" s="41">
        <v>25208</v>
      </c>
      <c r="G58" s="32">
        <v>109676929.17271917</v>
      </c>
    </row>
    <row r="59" spans="1:7">
      <c r="A59" s="10">
        <v>165</v>
      </c>
      <c r="B59" s="190" t="s">
        <v>365</v>
      </c>
      <c r="C59" s="32">
        <v>3306.8299518674221</v>
      </c>
      <c r="D59" s="258">
        <v>3658.1924011541741</v>
      </c>
      <c r="E59" s="267">
        <f>(D59-C59)/C59</f>
        <v>0.1062535583628459</v>
      </c>
      <c r="F59" s="41">
        <v>16280</v>
      </c>
      <c r="G59" s="32">
        <v>59555372.290789954</v>
      </c>
    </row>
    <row r="60" spans="1:7">
      <c r="A60" s="10">
        <v>167</v>
      </c>
      <c r="B60" s="190" t="s">
        <v>366</v>
      </c>
      <c r="C60" s="32">
        <v>3241.1971372804164</v>
      </c>
      <c r="D60" s="258">
        <v>3731.4115571626808</v>
      </c>
      <c r="E60" s="267">
        <f>(D60-C60)/C60</f>
        <v>0.15124486389420527</v>
      </c>
      <c r="F60" s="41">
        <v>77513</v>
      </c>
      <c r="G60" s="32">
        <v>289232904.03035086</v>
      </c>
    </row>
    <row r="61" spans="1:7">
      <c r="A61" s="10">
        <v>169</v>
      </c>
      <c r="B61" s="190" t="s">
        <v>367</v>
      </c>
      <c r="C61" s="32">
        <v>3223.4560685758815</v>
      </c>
      <c r="D61" s="258">
        <v>3793.2820841381749</v>
      </c>
      <c r="E61" s="267">
        <f>(D61-C61)/C61</f>
        <v>0.17677486630492276</v>
      </c>
      <c r="F61" s="41">
        <v>4990</v>
      </c>
      <c r="G61" s="32">
        <v>18928477.599849492</v>
      </c>
    </row>
    <row r="62" spans="1:7">
      <c r="A62" s="10">
        <v>171</v>
      </c>
      <c r="B62" s="190" t="s">
        <v>368</v>
      </c>
      <c r="C62" s="32">
        <v>3884.8332284455632</v>
      </c>
      <c r="D62" s="258">
        <v>4570.7215092352335</v>
      </c>
      <c r="E62" s="267">
        <f>(D62-C62)/C62</f>
        <v>0.17655539902394071</v>
      </c>
      <c r="F62" s="41">
        <v>4540</v>
      </c>
      <c r="G62" s="32">
        <v>20751075.651927959</v>
      </c>
    </row>
    <row r="63" spans="1:7">
      <c r="A63" s="10">
        <v>172</v>
      </c>
      <c r="B63" s="190" t="s">
        <v>369</v>
      </c>
      <c r="C63" s="32">
        <v>4874.3431574137539</v>
      </c>
      <c r="D63" s="258">
        <v>5353.2937460438325</v>
      </c>
      <c r="E63" s="267">
        <f>(D63-C63)/C63</f>
        <v>9.8259513777073051E-2</v>
      </c>
      <c r="F63" s="41">
        <v>4171</v>
      </c>
      <c r="G63" s="32">
        <v>22328588.214748826</v>
      </c>
    </row>
    <row r="64" spans="1:7">
      <c r="A64" s="10">
        <v>176</v>
      </c>
      <c r="B64" s="190" t="s">
        <v>370</v>
      </c>
      <c r="C64" s="32">
        <v>5413.1567520625267</v>
      </c>
      <c r="D64" s="258">
        <v>6254.5870255123536</v>
      </c>
      <c r="E64" s="267">
        <f>(D64-C64)/C64</f>
        <v>0.15544169732923849</v>
      </c>
      <c r="F64" s="41">
        <v>4352</v>
      </c>
      <c r="G64" s="32">
        <v>27219962.735029764</v>
      </c>
    </row>
    <row r="65" spans="1:7">
      <c r="A65" s="10">
        <v>177</v>
      </c>
      <c r="B65" s="190" t="s">
        <v>371</v>
      </c>
      <c r="C65" s="32">
        <v>3860.0867678958784</v>
      </c>
      <c r="D65" s="258">
        <v>4187.1456754382689</v>
      </c>
      <c r="E65" s="267">
        <f>(D65-C65)/C65</f>
        <v>8.472838234169261E-2</v>
      </c>
      <c r="F65" s="41">
        <v>1768</v>
      </c>
      <c r="G65" s="32">
        <v>7402873.5541748591</v>
      </c>
    </row>
    <row r="66" spans="1:7">
      <c r="A66" s="10">
        <v>178</v>
      </c>
      <c r="B66" s="190" t="s">
        <v>372</v>
      </c>
      <c r="C66" s="32">
        <v>4392.5768476128187</v>
      </c>
      <c r="D66" s="258">
        <v>5364.1338114637319</v>
      </c>
      <c r="E66" s="267">
        <f>(D66-C66)/C66</f>
        <v>0.22118155186719471</v>
      </c>
      <c r="F66" s="41">
        <v>5769</v>
      </c>
      <c r="G66" s="32">
        <v>30945687.958334271</v>
      </c>
    </row>
    <row r="67" spans="1:7">
      <c r="A67" s="10">
        <v>179</v>
      </c>
      <c r="B67" s="190" t="s">
        <v>373</v>
      </c>
      <c r="C67" s="32">
        <v>2969.7191011235959</v>
      </c>
      <c r="D67" s="258">
        <v>3501.8418172132233</v>
      </c>
      <c r="E67" s="267">
        <f>(D67-C67)/C67</f>
        <v>0.1791828445620659</v>
      </c>
      <c r="F67" s="41">
        <v>145887</v>
      </c>
      <c r="G67" s="32">
        <v>510873197.18778551</v>
      </c>
    </row>
    <row r="68" spans="1:7">
      <c r="A68" s="10">
        <v>181</v>
      </c>
      <c r="B68" s="190" t="s">
        <v>374</v>
      </c>
      <c r="C68" s="32">
        <v>4111.5583668775153</v>
      </c>
      <c r="D68" s="258">
        <v>3933.2260370545296</v>
      </c>
      <c r="E68" s="267">
        <f>(D68-C68)/C68</f>
        <v>-4.3373415603100998E-2</v>
      </c>
      <c r="F68" s="41">
        <v>1683</v>
      </c>
      <c r="G68" s="32">
        <v>6619619.4203627734</v>
      </c>
    </row>
    <row r="69" spans="1:7">
      <c r="A69" s="259">
        <v>182</v>
      </c>
      <c r="B69" s="260" t="s">
        <v>79</v>
      </c>
      <c r="C69" s="32">
        <v>4212.6647507680118</v>
      </c>
      <c r="D69" s="258">
        <v>4742.15033890429</v>
      </c>
      <c r="E69" s="267">
        <f>(D69-C69)/C69</f>
        <v>0.12568899246961146</v>
      </c>
      <c r="F69" s="41">
        <v>19347</v>
      </c>
      <c r="G69" s="32">
        <v>91746382.606781304</v>
      </c>
    </row>
    <row r="70" spans="1:7">
      <c r="A70" s="10">
        <v>186</v>
      </c>
      <c r="B70" s="190" t="s">
        <v>375</v>
      </c>
      <c r="C70" s="32">
        <v>3309.6474571618128</v>
      </c>
      <c r="D70" s="258">
        <v>3562.6211609308366</v>
      </c>
      <c r="E70" s="267">
        <f>(D70-C70)/C70</f>
        <v>7.6435241832663758E-2</v>
      </c>
      <c r="F70" s="41">
        <v>45630</v>
      </c>
      <c r="G70" s="32">
        <v>162562403.57327408</v>
      </c>
    </row>
    <row r="71" spans="1:7">
      <c r="A71" s="10">
        <v>202</v>
      </c>
      <c r="B71" s="190" t="s">
        <v>376</v>
      </c>
      <c r="C71" s="32">
        <v>3098.4176562453958</v>
      </c>
      <c r="D71" s="258">
        <v>3163.550388635595</v>
      </c>
      <c r="E71" s="267">
        <f>(D71-C71)/C71</f>
        <v>2.1021288804920445E-2</v>
      </c>
      <c r="F71" s="41">
        <v>35848</v>
      </c>
      <c r="G71" s="32">
        <v>113406954.33180881</v>
      </c>
    </row>
    <row r="72" spans="1:7">
      <c r="A72" s="10">
        <v>204</v>
      </c>
      <c r="B72" s="190" t="s">
        <v>377</v>
      </c>
      <c r="C72" s="32">
        <v>5617.6978914621504</v>
      </c>
      <c r="D72" s="258">
        <v>6413.7322962673879</v>
      </c>
      <c r="E72" s="267">
        <f>(D72-C72)/C72</f>
        <v>0.14170117727673837</v>
      </c>
      <c r="F72" s="41">
        <v>2689</v>
      </c>
      <c r="G72" s="32">
        <v>17246526.144663006</v>
      </c>
    </row>
    <row r="73" spans="1:7">
      <c r="A73" s="10">
        <v>205</v>
      </c>
      <c r="B73" s="190" t="s">
        <v>378</v>
      </c>
      <c r="C73" s="32">
        <v>3933.6402517093902</v>
      </c>
      <c r="D73" s="258">
        <v>4286.2519421756815</v>
      </c>
      <c r="E73" s="267">
        <f>(D73-C73)/C73</f>
        <v>8.9640045327749912E-2</v>
      </c>
      <c r="F73" s="41">
        <v>36297</v>
      </c>
      <c r="G73" s="32">
        <v>155578086.74515072</v>
      </c>
    </row>
    <row r="74" spans="1:7">
      <c r="A74" s="10">
        <v>208</v>
      </c>
      <c r="B74" s="190" t="s">
        <v>379</v>
      </c>
      <c r="C74" s="32">
        <v>3257.7386244241497</v>
      </c>
      <c r="D74" s="258">
        <v>3803.2271498915561</v>
      </c>
      <c r="E74" s="267">
        <f>(D74-C74)/C74</f>
        <v>0.16744391995654009</v>
      </c>
      <c r="F74" s="41">
        <v>12335</v>
      </c>
      <c r="G74" s="32">
        <v>46912806.893912345</v>
      </c>
    </row>
    <row r="75" spans="1:7">
      <c r="A75" s="10">
        <v>211</v>
      </c>
      <c r="B75" s="190" t="s">
        <v>380</v>
      </c>
      <c r="C75" s="32">
        <v>2845.5503953809466</v>
      </c>
      <c r="D75" s="258">
        <v>3372.8314179296949</v>
      </c>
      <c r="E75" s="267">
        <f>(D75-C75)/C75</f>
        <v>0.18530018776144669</v>
      </c>
      <c r="F75" s="41">
        <v>32959</v>
      </c>
      <c r="G75" s="32">
        <v>111165150.70354481</v>
      </c>
    </row>
    <row r="76" spans="1:7">
      <c r="A76" s="10">
        <v>213</v>
      </c>
      <c r="B76" s="190" t="s">
        <v>381</v>
      </c>
      <c r="C76" s="32">
        <v>4627.8939507094847</v>
      </c>
      <c r="D76" s="258">
        <v>5474.0232915041352</v>
      </c>
      <c r="E76" s="267">
        <f>(D76-C76)/C76</f>
        <v>0.18283248272466002</v>
      </c>
      <c r="F76" s="41">
        <v>5154</v>
      </c>
      <c r="G76" s="32">
        <v>28213116.044412315</v>
      </c>
    </row>
    <row r="77" spans="1:7">
      <c r="A77" s="10">
        <v>214</v>
      </c>
      <c r="B77" s="190" t="s">
        <v>382</v>
      </c>
      <c r="C77" s="32">
        <v>3778.242677824268</v>
      </c>
      <c r="D77" s="258">
        <v>4142.2743698219801</v>
      </c>
      <c r="E77" s="267">
        <f>(D77-C77)/C77</f>
        <v>9.6349473297290378E-2</v>
      </c>
      <c r="F77" s="41">
        <v>12528</v>
      </c>
      <c r="G77" s="32">
        <v>51894413.305129766</v>
      </c>
    </row>
    <row r="78" spans="1:7">
      <c r="A78" s="10">
        <v>216</v>
      </c>
      <c r="B78" s="190" t="s">
        <v>383</v>
      </c>
      <c r="C78" s="32">
        <v>5076.9230769230762</v>
      </c>
      <c r="D78" s="258">
        <v>5896.5588351477372</v>
      </c>
      <c r="E78" s="267">
        <f>(D78-C78)/C78</f>
        <v>0.16144340692303932</v>
      </c>
      <c r="F78" s="41">
        <v>1269</v>
      </c>
      <c r="G78" s="32">
        <v>7482733.1618024781</v>
      </c>
    </row>
    <row r="79" spans="1:7">
      <c r="A79" s="10">
        <v>217</v>
      </c>
      <c r="B79" s="190" t="s">
        <v>384</v>
      </c>
      <c r="C79" s="32">
        <v>3547.2181551976573</v>
      </c>
      <c r="D79" s="258">
        <v>4156.0521446954417</v>
      </c>
      <c r="E79" s="267">
        <f>(D79-C79)/C79</f>
        <v>0.17163703016282603</v>
      </c>
      <c r="F79" s="41">
        <v>5352</v>
      </c>
      <c r="G79" s="32">
        <v>22243191.078410003</v>
      </c>
    </row>
    <row r="80" spans="1:7">
      <c r="A80" s="10">
        <v>218</v>
      </c>
      <c r="B80" s="190" t="s">
        <v>385</v>
      </c>
      <c r="C80" s="32">
        <v>5223.2931726907627</v>
      </c>
      <c r="D80" s="258">
        <v>5428.9903218755699</v>
      </c>
      <c r="E80" s="267">
        <f>(D80-C80)/C80</f>
        <v>3.938073977165691E-2</v>
      </c>
      <c r="F80" s="41">
        <v>1200</v>
      </c>
      <c r="G80" s="32">
        <v>6514788.386250684</v>
      </c>
    </row>
    <row r="81" spans="1:7">
      <c r="A81" s="10">
        <v>224</v>
      </c>
      <c r="B81" s="190" t="s">
        <v>386</v>
      </c>
      <c r="C81" s="32">
        <v>3745.237548772091</v>
      </c>
      <c r="D81" s="258">
        <v>3991.1006089760913</v>
      </c>
      <c r="E81" s="267">
        <f>(D81-C81)/C81</f>
        <v>6.5646853371052152E-2</v>
      </c>
      <c r="F81" s="41">
        <v>8603</v>
      </c>
      <c r="G81" s="32">
        <v>34335438.539021313</v>
      </c>
    </row>
    <row r="82" spans="1:7">
      <c r="A82" s="10">
        <v>226</v>
      </c>
      <c r="B82" s="190" t="s">
        <v>387</v>
      </c>
      <c r="C82" s="32">
        <v>4418.0805267156238</v>
      </c>
      <c r="D82" s="258">
        <v>5249.8998753143051</v>
      </c>
      <c r="E82" s="267">
        <f>(D82-C82)/C82</f>
        <v>0.18827618545401459</v>
      </c>
      <c r="F82" s="41">
        <v>3665</v>
      </c>
      <c r="G82" s="32">
        <v>19240883.043026928</v>
      </c>
    </row>
    <row r="83" spans="1:7">
      <c r="A83" s="10">
        <v>230</v>
      </c>
      <c r="B83" s="190" t="s">
        <v>388</v>
      </c>
      <c r="C83" s="32">
        <v>4253.6293766011959</v>
      </c>
      <c r="D83" s="258">
        <v>4642.2383107507312</v>
      </c>
      <c r="E83" s="267">
        <f>(D83-C83)/C83</f>
        <v>9.1359378014275419E-2</v>
      </c>
      <c r="F83" s="41">
        <v>2240</v>
      </c>
      <c r="G83" s="32">
        <v>10398613.816081638</v>
      </c>
    </row>
    <row r="84" spans="1:7">
      <c r="A84" s="10">
        <v>231</v>
      </c>
      <c r="B84" s="190" t="s">
        <v>389</v>
      </c>
      <c r="C84" s="32">
        <v>4987.9614767255216</v>
      </c>
      <c r="D84" s="258">
        <v>5647.9891623827398</v>
      </c>
      <c r="E84" s="267">
        <f>(D84-C84)/C84</f>
        <v>0.13232413456619371</v>
      </c>
      <c r="F84" s="41">
        <v>1256</v>
      </c>
      <c r="G84" s="32">
        <v>7093874.3879527217</v>
      </c>
    </row>
    <row r="85" spans="1:7">
      <c r="A85" s="10">
        <v>232</v>
      </c>
      <c r="B85" s="190" t="s">
        <v>390</v>
      </c>
      <c r="C85" s="32">
        <v>4199.5600728155341</v>
      </c>
      <c r="D85" s="258">
        <v>4611.0781696590811</v>
      </c>
      <c r="E85" s="267">
        <f>(D85-C85)/C85</f>
        <v>9.7990763248601578E-2</v>
      </c>
      <c r="F85" s="41">
        <v>12750</v>
      </c>
      <c r="G85" s="32">
        <v>58791246.663153283</v>
      </c>
    </row>
    <row r="86" spans="1:7">
      <c r="A86" s="10">
        <v>233</v>
      </c>
      <c r="B86" s="190" t="s">
        <v>391</v>
      </c>
      <c r="C86" s="32">
        <v>4287.294925600916</v>
      </c>
      <c r="D86" s="258">
        <v>4577.4063224485135</v>
      </c>
      <c r="E86" s="267">
        <f>(D86-C86)/C86</f>
        <v>6.7667702334925056E-2</v>
      </c>
      <c r="F86" s="41">
        <v>15116</v>
      </c>
      <c r="G86" s="32">
        <v>69192073.970131725</v>
      </c>
    </row>
    <row r="87" spans="1:7">
      <c r="A87" s="10">
        <v>235</v>
      </c>
      <c r="B87" s="190" t="s">
        <v>392</v>
      </c>
      <c r="C87" s="32">
        <v>3139.532509952026</v>
      </c>
      <c r="D87" s="258">
        <v>3723.1310741846987</v>
      </c>
      <c r="E87" s="267">
        <f>(D87-C87)/C87</f>
        <v>0.18588709063617578</v>
      </c>
      <c r="F87" s="41">
        <v>10284</v>
      </c>
      <c r="G87" s="32">
        <v>38288679.966915444</v>
      </c>
    </row>
    <row r="88" spans="1:7">
      <c r="A88" s="10">
        <v>236</v>
      </c>
      <c r="B88" s="190" t="s">
        <v>393</v>
      </c>
      <c r="C88" s="32">
        <v>3628.9603379488385</v>
      </c>
      <c r="D88" s="258">
        <v>3817.8867593901173</v>
      </c>
      <c r="E88" s="267">
        <f>(D88-C88)/C88</f>
        <v>5.2060756758797698E-2</v>
      </c>
      <c r="F88" s="41">
        <v>4198</v>
      </c>
      <c r="G88" s="32">
        <v>16027488.615919713</v>
      </c>
    </row>
    <row r="89" spans="1:7">
      <c r="A89" s="10">
        <v>239</v>
      </c>
      <c r="B89" s="190" t="s">
        <v>394</v>
      </c>
      <c r="C89" s="32">
        <v>4258.4014532243418</v>
      </c>
      <c r="D89" s="258">
        <v>5509.0432048910734</v>
      </c>
      <c r="E89" s="267">
        <f>(D89-C89)/C89</f>
        <v>0.29368808117416473</v>
      </c>
      <c r="F89" s="41">
        <v>2029</v>
      </c>
      <c r="G89" s="32">
        <v>11177848.662723988</v>
      </c>
    </row>
    <row r="90" spans="1:7">
      <c r="A90" s="10">
        <v>240</v>
      </c>
      <c r="B90" s="190" t="s">
        <v>395</v>
      </c>
      <c r="C90" s="32">
        <v>4539.6725744917176</v>
      </c>
      <c r="D90" s="258">
        <v>5235.8055176690523</v>
      </c>
      <c r="E90" s="267">
        <f>(D90-C90)/C90</f>
        <v>0.15334430661120466</v>
      </c>
      <c r="F90" s="41">
        <v>19499</v>
      </c>
      <c r="G90" s="32">
        <v>102092971.78902885</v>
      </c>
    </row>
    <row r="91" spans="1:7">
      <c r="A91" s="10">
        <v>241</v>
      </c>
      <c r="B91" s="190" t="s">
        <v>396</v>
      </c>
      <c r="C91" s="32">
        <v>3873.3754177497217</v>
      </c>
      <c r="D91" s="258">
        <v>4370.8642450022435</v>
      </c>
      <c r="E91" s="267">
        <f>(D91-C91)/C91</f>
        <v>0.12843806076033373</v>
      </c>
      <c r="F91" s="41">
        <v>7771</v>
      </c>
      <c r="G91" s="32">
        <v>33965986.047912434</v>
      </c>
    </row>
    <row r="92" spans="1:7">
      <c r="A92" s="10">
        <v>244</v>
      </c>
      <c r="B92" s="190" t="s">
        <v>397</v>
      </c>
      <c r="C92" s="32">
        <v>2770.9071097793517</v>
      </c>
      <c r="D92" s="258">
        <v>3042.046891645336</v>
      </c>
      <c r="E92" s="267">
        <f>(D92-C92)/C92</f>
        <v>9.785235344377001E-2</v>
      </c>
      <c r="F92" s="41">
        <v>19300</v>
      </c>
      <c r="G92" s="32">
        <v>58711505.008754984</v>
      </c>
    </row>
    <row r="93" spans="1:7">
      <c r="A93" s="10">
        <v>245</v>
      </c>
      <c r="B93" s="190" t="s">
        <v>398</v>
      </c>
      <c r="C93" s="32">
        <v>2950.8651648710415</v>
      </c>
      <c r="D93" s="258">
        <v>3488.1954186851667</v>
      </c>
      <c r="E93" s="267">
        <f>(D93-C93)/C93</f>
        <v>0.18209244536512312</v>
      </c>
      <c r="F93" s="41">
        <v>37676</v>
      </c>
      <c r="G93" s="32">
        <v>131421250.59438235</v>
      </c>
    </row>
    <row r="94" spans="1:7">
      <c r="A94" s="10">
        <v>249</v>
      </c>
      <c r="B94" s="190" t="s">
        <v>399</v>
      </c>
      <c r="C94" s="32">
        <v>3964.8099947943779</v>
      </c>
      <c r="D94" s="258">
        <v>4655.462262571169</v>
      </c>
      <c r="E94" s="267">
        <f>(D94-C94)/C94</f>
        <v>0.17419555254440627</v>
      </c>
      <c r="F94" s="41">
        <v>9250</v>
      </c>
      <c r="G94" s="32">
        <v>43063025.928783312</v>
      </c>
    </row>
    <row r="95" spans="1:7">
      <c r="A95" s="10">
        <v>250</v>
      </c>
      <c r="B95" s="190" t="s">
        <v>400</v>
      </c>
      <c r="C95" s="32">
        <v>4425.2010723860594</v>
      </c>
      <c r="D95" s="258">
        <v>5196.4144729198624</v>
      </c>
      <c r="E95" s="267">
        <f>(D95-C95)/C95</f>
        <v>0.17427759505580304</v>
      </c>
      <c r="F95" s="41">
        <v>1771</v>
      </c>
      <c r="G95" s="32">
        <v>9202850.0315410756</v>
      </c>
    </row>
    <row r="96" spans="1:7">
      <c r="A96" s="10">
        <v>256</v>
      </c>
      <c r="B96" s="190" t="s">
        <v>401</v>
      </c>
      <c r="C96" s="32">
        <v>4640.1234567901229</v>
      </c>
      <c r="D96" s="258">
        <v>5415.9425897260026</v>
      </c>
      <c r="E96" s="267">
        <f>(D96-C96)/C96</f>
        <v>0.16719795069258017</v>
      </c>
      <c r="F96" s="41">
        <v>1554</v>
      </c>
      <c r="G96" s="32">
        <v>8416374.7844342086</v>
      </c>
    </row>
    <row r="97" spans="1:7">
      <c r="A97" s="10">
        <v>257</v>
      </c>
      <c r="B97" s="190" t="s">
        <v>402</v>
      </c>
      <c r="C97" s="32">
        <v>2896.8827363209216</v>
      </c>
      <c r="D97" s="258">
        <v>3090.344172549529</v>
      </c>
      <c r="E97" s="267">
        <f>(D97-C97)/C97</f>
        <v>6.6782625959622366E-2</v>
      </c>
      <c r="F97" s="41">
        <v>40722</v>
      </c>
      <c r="G97" s="32">
        <v>125844995.39456192</v>
      </c>
    </row>
    <row r="98" spans="1:7">
      <c r="A98" s="10">
        <v>260</v>
      </c>
      <c r="B98" s="190" t="s">
        <v>110</v>
      </c>
      <c r="C98" s="32">
        <v>4409.7277032359907</v>
      </c>
      <c r="D98" s="258">
        <v>5053.1883394780161</v>
      </c>
      <c r="E98" s="267">
        <f>(D98-C98)/C98</f>
        <v>0.14591845110296373</v>
      </c>
      <c r="F98" s="41">
        <v>9727</v>
      </c>
      <c r="G98" s="32">
        <v>49152362.978102662</v>
      </c>
    </row>
    <row r="99" spans="1:7">
      <c r="A99" s="10">
        <v>261</v>
      </c>
      <c r="B99" s="190" t="s">
        <v>403</v>
      </c>
      <c r="C99" s="32">
        <v>4287.7731287773131</v>
      </c>
      <c r="D99" s="258">
        <v>4375.1639287833623</v>
      </c>
      <c r="E99" s="267">
        <f>(D99-C99)/C99</f>
        <v>2.0381395512632742E-2</v>
      </c>
      <c r="F99" s="41">
        <v>6637</v>
      </c>
      <c r="G99" s="32">
        <v>29037962.995335177</v>
      </c>
    </row>
    <row r="100" spans="1:7">
      <c r="A100" s="10">
        <v>263</v>
      </c>
      <c r="B100" s="190" t="s">
        <v>404</v>
      </c>
      <c r="C100" s="32">
        <v>4627.531882970743</v>
      </c>
      <c r="D100" s="258">
        <v>4924.30537458238</v>
      </c>
      <c r="E100" s="267">
        <f>(D100-C100)/C100</f>
        <v>6.4132133309282968E-2</v>
      </c>
      <c r="F100" s="41">
        <v>7597</v>
      </c>
      <c r="G100" s="32">
        <v>37409947.930702344</v>
      </c>
    </row>
    <row r="101" spans="1:7">
      <c r="A101" s="10">
        <v>265</v>
      </c>
      <c r="B101" s="190" t="s">
        <v>405</v>
      </c>
      <c r="C101" s="32">
        <v>5168.7956204379561</v>
      </c>
      <c r="D101" s="258">
        <v>5270.5461432358443</v>
      </c>
      <c r="E101" s="267">
        <f>(D101-C101)/C101</f>
        <v>1.9685538038214549E-2</v>
      </c>
      <c r="F101" s="41">
        <v>1064</v>
      </c>
      <c r="G101" s="32">
        <v>5607861.0964029385</v>
      </c>
    </row>
    <row r="102" spans="1:7">
      <c r="A102" s="10">
        <v>271</v>
      </c>
      <c r="B102" s="190" t="s">
        <v>406</v>
      </c>
      <c r="C102" s="32">
        <v>4091.6514148951146</v>
      </c>
      <c r="D102" s="258">
        <v>4564.7367815938269</v>
      </c>
      <c r="E102" s="267">
        <f>(D102-C102)/C102</f>
        <v>0.11562210919935841</v>
      </c>
      <c r="F102" s="41">
        <v>6903</v>
      </c>
      <c r="G102" s="32">
        <v>31510378.003342189</v>
      </c>
    </row>
    <row r="103" spans="1:7">
      <c r="A103" s="10">
        <v>272</v>
      </c>
      <c r="B103" s="190" t="s">
        <v>407</v>
      </c>
      <c r="C103" s="32">
        <v>3585.9356976573481</v>
      </c>
      <c r="D103" s="258">
        <v>4031.8396824177776</v>
      </c>
      <c r="E103" s="267">
        <f>(D103-C103)/C103</f>
        <v>0.12434801467626248</v>
      </c>
      <c r="F103" s="41">
        <v>48006</v>
      </c>
      <c r="G103" s="32">
        <v>193552495.79414782</v>
      </c>
    </row>
    <row r="104" spans="1:7">
      <c r="A104" s="10">
        <v>273</v>
      </c>
      <c r="B104" s="190" t="s">
        <v>408</v>
      </c>
      <c r="C104" s="32">
        <v>4576.7030681227243</v>
      </c>
      <c r="D104" s="258">
        <v>5060.2588550869305</v>
      </c>
      <c r="E104" s="267">
        <f>(D104-C104)/C104</f>
        <v>0.10565592300104176</v>
      </c>
      <c r="F104" s="41">
        <v>3999</v>
      </c>
      <c r="G104" s="32">
        <v>20235975.161492635</v>
      </c>
    </row>
    <row r="105" spans="1:7">
      <c r="A105" s="10">
        <v>275</v>
      </c>
      <c r="B105" s="190" t="s">
        <v>409</v>
      </c>
      <c r="C105" s="32">
        <v>4402.3601065854582</v>
      </c>
      <c r="D105" s="258">
        <v>4878.8824241271959</v>
      </c>
      <c r="E105" s="267">
        <f>(D105-C105)/C105</f>
        <v>0.10824246676888415</v>
      </c>
      <c r="F105" s="41">
        <v>2521</v>
      </c>
      <c r="G105" s="32">
        <v>12299662.591224661</v>
      </c>
    </row>
    <row r="106" spans="1:7">
      <c r="A106" s="10">
        <v>276</v>
      </c>
      <c r="B106" s="190" t="s">
        <v>410</v>
      </c>
      <c r="C106" s="32">
        <v>2547.6688482558534</v>
      </c>
      <c r="D106" s="258">
        <v>2881.9708192116982</v>
      </c>
      <c r="E106" s="267">
        <f>(D106-C106)/C106</f>
        <v>0.13121876934072871</v>
      </c>
      <c r="F106" s="41">
        <v>15157</v>
      </c>
      <c r="G106" s="32">
        <v>43682031.706791706</v>
      </c>
    </row>
    <row r="107" spans="1:7">
      <c r="A107" s="10">
        <v>280</v>
      </c>
      <c r="B107" s="190" t="s">
        <v>411</v>
      </c>
      <c r="C107" s="32">
        <v>3872.4121328839669</v>
      </c>
      <c r="D107" s="258">
        <v>4112.4585540260414</v>
      </c>
      <c r="E107" s="267">
        <f>(D107-C107)/C107</f>
        <v>6.19888619559976E-2</v>
      </c>
      <c r="F107" s="41">
        <v>2024</v>
      </c>
      <c r="G107" s="32">
        <v>8323616.1133487085</v>
      </c>
    </row>
    <row r="108" spans="1:7">
      <c r="A108" s="10">
        <v>284</v>
      </c>
      <c r="B108" s="190" t="s">
        <v>412</v>
      </c>
      <c r="C108" s="32">
        <v>3768.1975736568456</v>
      </c>
      <c r="D108" s="258">
        <v>4555.7922009715585</v>
      </c>
      <c r="E108" s="267">
        <f>(D108-C108)/C108</f>
        <v>0.20901096928163243</v>
      </c>
      <c r="F108" s="41">
        <v>2227</v>
      </c>
      <c r="G108" s="32">
        <v>10145749.231563661</v>
      </c>
    </row>
    <row r="109" spans="1:7">
      <c r="A109" s="10">
        <v>285</v>
      </c>
      <c r="B109" s="190" t="s">
        <v>413</v>
      </c>
      <c r="C109" s="32">
        <v>4104.9955876146259</v>
      </c>
      <c r="D109" s="258">
        <v>4877.53774813161</v>
      </c>
      <c r="E109" s="267">
        <f>(D109-C109)/C109</f>
        <v>0.18819561288880726</v>
      </c>
      <c r="F109" s="41">
        <v>50617</v>
      </c>
      <c r="G109" s="32">
        <v>246886328.19717771</v>
      </c>
    </row>
    <row r="110" spans="1:7">
      <c r="A110" s="10">
        <v>286</v>
      </c>
      <c r="B110" s="190" t="s">
        <v>414</v>
      </c>
      <c r="C110" s="32">
        <v>4009.5234615712493</v>
      </c>
      <c r="D110" s="258">
        <v>4647.550988569822</v>
      </c>
      <c r="E110" s="267">
        <f>(D110-C110)/C110</f>
        <v>0.1591280193553333</v>
      </c>
      <c r="F110" s="41">
        <v>79429</v>
      </c>
      <c r="G110" s="32">
        <v>369150327.47111237</v>
      </c>
    </row>
    <row r="111" spans="1:7">
      <c r="A111" s="10">
        <v>287</v>
      </c>
      <c r="B111" s="190" t="s">
        <v>415</v>
      </c>
      <c r="C111" s="32">
        <v>4149.552883132902</v>
      </c>
      <c r="D111" s="258">
        <v>4747.1680962651271</v>
      </c>
      <c r="E111" s="267">
        <f>(D111-C111)/C111</f>
        <v>0.14401918229826899</v>
      </c>
      <c r="F111" s="41">
        <v>6242</v>
      </c>
      <c r="G111" s="32">
        <v>29631823.256886926</v>
      </c>
    </row>
    <row r="112" spans="1:7">
      <c r="A112" s="10">
        <v>288</v>
      </c>
      <c r="B112" s="190" t="s">
        <v>416</v>
      </c>
      <c r="C112" s="32">
        <v>3632.5451151213438</v>
      </c>
      <c r="D112" s="258">
        <v>3944.2351891482317</v>
      </c>
      <c r="E112" s="267">
        <f>(D112-C112)/C112</f>
        <v>8.5804873483718888E-2</v>
      </c>
      <c r="F112" s="41">
        <v>6405</v>
      </c>
      <c r="G112" s="32">
        <v>25262826.386494424</v>
      </c>
    </row>
    <row r="113" spans="1:7">
      <c r="A113" s="10">
        <v>290</v>
      </c>
      <c r="B113" s="190" t="s">
        <v>417</v>
      </c>
      <c r="C113" s="32">
        <v>4998.2905982905986</v>
      </c>
      <c r="D113" s="258">
        <v>5476.3302618526568</v>
      </c>
      <c r="E113" s="267">
        <f>(D113-C113)/C113</f>
        <v>9.5640630363818063E-2</v>
      </c>
      <c r="F113" s="41">
        <v>7755</v>
      </c>
      <c r="G113" s="32">
        <v>42468941.180667356</v>
      </c>
    </row>
    <row r="114" spans="1:7">
      <c r="A114" s="10">
        <v>291</v>
      </c>
      <c r="B114" s="190" t="s">
        <v>418</v>
      </c>
      <c r="C114" s="32">
        <v>4761.1060743427015</v>
      </c>
      <c r="D114" s="258">
        <v>5232.7120364873981</v>
      </c>
      <c r="E114" s="267">
        <f>(D114-C114)/C114</f>
        <v>9.9053865799409765E-2</v>
      </c>
      <c r="F114" s="41">
        <v>2119</v>
      </c>
      <c r="G114" s="32">
        <v>11088116.805316797</v>
      </c>
    </row>
    <row r="115" spans="1:7">
      <c r="A115" s="10">
        <v>297</v>
      </c>
      <c r="B115" s="190" t="s">
        <v>127</v>
      </c>
      <c r="C115" s="32">
        <v>3731.451518250868</v>
      </c>
      <c r="D115" s="258">
        <v>4015.5684265149871</v>
      </c>
      <c r="E115" s="267">
        <f>(D115-C115)/C115</f>
        <v>7.6141122797516586E-2</v>
      </c>
      <c r="F115" s="41">
        <v>122594</v>
      </c>
      <c r="G115" s="32">
        <v>492284595.68017834</v>
      </c>
    </row>
    <row r="116" spans="1:7">
      <c r="A116" s="10">
        <v>300</v>
      </c>
      <c r="B116" s="190" t="s">
        <v>419</v>
      </c>
      <c r="C116" s="32">
        <v>4041.9600112644325</v>
      </c>
      <c r="D116" s="258">
        <v>4637.45438570646</v>
      </c>
      <c r="E116" s="267">
        <f>(D116-C116)/C116</f>
        <v>0.14732812120418307</v>
      </c>
      <c r="F116" s="41">
        <v>3437</v>
      </c>
      <c r="G116" s="32">
        <v>15938930.723673102</v>
      </c>
    </row>
    <row r="117" spans="1:7">
      <c r="A117" s="10">
        <v>301</v>
      </c>
      <c r="B117" s="190" t="s">
        <v>420</v>
      </c>
      <c r="C117" s="32">
        <v>4195.6668923493571</v>
      </c>
      <c r="D117" s="258">
        <v>4895.2497396368308</v>
      </c>
      <c r="E117" s="267">
        <f>(D117-C117)/C117</f>
        <v>0.16673936831428088</v>
      </c>
      <c r="F117" s="41">
        <v>19890</v>
      </c>
      <c r="G117" s="32">
        <v>97366517.321376562</v>
      </c>
    </row>
    <row r="118" spans="1:7">
      <c r="A118" s="10">
        <v>304</v>
      </c>
      <c r="B118" s="190" t="s">
        <v>421</v>
      </c>
      <c r="C118" s="32">
        <v>4546.8914646996836</v>
      </c>
      <c r="D118" s="258">
        <v>5336.7050349234596</v>
      </c>
      <c r="E118" s="267">
        <f>(D118-C118)/C118</f>
        <v>0.17370407372940055</v>
      </c>
      <c r="F118" s="41">
        <v>950</v>
      </c>
      <c r="G118" s="32">
        <v>5069869.7831772864</v>
      </c>
    </row>
    <row r="119" spans="1:7">
      <c r="A119" s="10">
        <v>305</v>
      </c>
      <c r="B119" s="190" t="s">
        <v>422</v>
      </c>
      <c r="C119" s="32">
        <v>4198.7577639751553</v>
      </c>
      <c r="D119" s="258">
        <v>4511.4181749717482</v>
      </c>
      <c r="E119" s="267">
        <f>(D119-C119)/C119</f>
        <v>7.4464979542087945E-2</v>
      </c>
      <c r="F119" s="41">
        <v>15146</v>
      </c>
      <c r="G119" s="32">
        <v>68329939.678122103</v>
      </c>
    </row>
    <row r="120" spans="1:7">
      <c r="A120" s="10">
        <v>309</v>
      </c>
      <c r="B120" s="190" t="s">
        <v>423</v>
      </c>
      <c r="C120" s="32">
        <v>4337.9186602870814</v>
      </c>
      <c r="D120" s="258">
        <v>5068.5356507095985</v>
      </c>
      <c r="E120" s="267">
        <f>(D120-C120)/C120</f>
        <v>0.16842570081158811</v>
      </c>
      <c r="F120" s="41">
        <v>6457</v>
      </c>
      <c r="G120" s="32">
        <v>32727534.696631875</v>
      </c>
    </row>
    <row r="121" spans="1:7">
      <c r="A121" s="10">
        <v>312</v>
      </c>
      <c r="B121" s="190" t="s">
        <v>424</v>
      </c>
      <c r="C121" s="32">
        <v>4616.1462300076164</v>
      </c>
      <c r="D121" s="258">
        <v>5406.5311107877287</v>
      </c>
      <c r="E121" s="267">
        <f>(D121-C121)/C121</f>
        <v>0.17122180307940726</v>
      </c>
      <c r="F121" s="41">
        <v>1196</v>
      </c>
      <c r="G121" s="32">
        <v>6466211.2085021231</v>
      </c>
    </row>
    <row r="122" spans="1:7">
      <c r="A122" s="10">
        <v>316</v>
      </c>
      <c r="B122" s="190" t="s">
        <v>425</v>
      </c>
      <c r="C122" s="32">
        <v>3636.9047619047619</v>
      </c>
      <c r="D122" s="258">
        <v>3967.9657060618647</v>
      </c>
      <c r="E122" s="267">
        <f>(D122-C122)/C122</f>
        <v>9.1028213778057712E-2</v>
      </c>
      <c r="F122" s="41">
        <v>4198</v>
      </c>
      <c r="G122" s="32">
        <v>16657520.034047708</v>
      </c>
    </row>
    <row r="123" spans="1:7">
      <c r="A123" s="10">
        <v>317</v>
      </c>
      <c r="B123" s="190" t="s">
        <v>426</v>
      </c>
      <c r="C123" s="32">
        <v>3982.5310559006211</v>
      </c>
      <c r="D123" s="258">
        <v>4678.45578182592</v>
      </c>
      <c r="E123" s="267">
        <f>(D123-C123)/C123</f>
        <v>0.17474433121976507</v>
      </c>
      <c r="F123" s="41">
        <v>2474</v>
      </c>
      <c r="G123" s="32">
        <v>11574499.604237325</v>
      </c>
    </row>
    <row r="124" spans="1:7">
      <c r="A124" s="10">
        <v>320</v>
      </c>
      <c r="B124" s="190" t="s">
        <v>427</v>
      </c>
      <c r="C124" s="32">
        <v>5446.2469067913116</v>
      </c>
      <c r="D124" s="258">
        <v>5548.4474466323809</v>
      </c>
      <c r="E124" s="267">
        <f>(D124-C124)/C124</f>
        <v>1.8765315195979852E-2</v>
      </c>
      <c r="F124" s="41">
        <v>6996</v>
      </c>
      <c r="G124" s="32">
        <v>38816938.336640134</v>
      </c>
    </row>
    <row r="125" spans="1:7">
      <c r="A125" s="10">
        <v>322</v>
      </c>
      <c r="B125" s="190" t="s">
        <v>103</v>
      </c>
      <c r="C125" s="32">
        <v>4269.5783132530123</v>
      </c>
      <c r="D125" s="258">
        <v>4392.065359305082</v>
      </c>
      <c r="E125" s="267">
        <f>(D125-C125)/C125</f>
        <v>2.868832401360644E-2</v>
      </c>
      <c r="F125" s="41">
        <v>6549</v>
      </c>
      <c r="G125" s="32">
        <v>28763636.038088985</v>
      </c>
    </row>
    <row r="126" spans="1:7">
      <c r="A126" s="10">
        <v>398</v>
      </c>
      <c r="B126" s="190" t="s">
        <v>428</v>
      </c>
      <c r="C126" s="32">
        <v>3417.5325271442043</v>
      </c>
      <c r="D126" s="258">
        <v>3720.0201026414402</v>
      </c>
      <c r="E126" s="267">
        <f>(D126-C126)/C126</f>
        <v>8.8510518362206733E-2</v>
      </c>
      <c r="F126" s="41">
        <v>120175</v>
      </c>
      <c r="G126" s="32">
        <v>447053415.83493507</v>
      </c>
    </row>
    <row r="127" spans="1:7">
      <c r="A127" s="10">
        <v>399</v>
      </c>
      <c r="B127" s="190" t="s">
        <v>429</v>
      </c>
      <c r="C127" s="32">
        <v>3470.3754521641513</v>
      </c>
      <c r="D127" s="258">
        <v>4146.6142503077072</v>
      </c>
      <c r="E127" s="267">
        <f>(D127-C127)/C127</f>
        <v>0.19486041423035322</v>
      </c>
      <c r="F127" s="41">
        <v>7817</v>
      </c>
      <c r="G127" s="32">
        <v>32414083.594655346</v>
      </c>
    </row>
    <row r="128" spans="1:7">
      <c r="A128" s="10">
        <v>400</v>
      </c>
      <c r="B128" s="190" t="s">
        <v>430</v>
      </c>
      <c r="C128" s="32">
        <v>3528.4117373078716</v>
      </c>
      <c r="D128" s="258">
        <v>3760.3377617329415</v>
      </c>
      <c r="E128" s="267">
        <f>(D128-C128)/C128</f>
        <v>6.5730997880090444E-2</v>
      </c>
      <c r="F128" s="41">
        <v>8366</v>
      </c>
      <c r="G128" s="32">
        <v>31458985.714657787</v>
      </c>
    </row>
    <row r="129" spans="1:7">
      <c r="A129" s="10">
        <v>402</v>
      </c>
      <c r="B129" s="190" t="s">
        <v>431</v>
      </c>
      <c r="C129" s="32">
        <v>4200.6325777543489</v>
      </c>
      <c r="D129" s="258">
        <v>4954.582802380839</v>
      </c>
      <c r="E129" s="267">
        <f>(D129-C129)/C129</f>
        <v>0.17948492534654165</v>
      </c>
      <c r="F129" s="41">
        <v>9099</v>
      </c>
      <c r="G129" s="32">
        <v>45081748.918863252</v>
      </c>
    </row>
    <row r="130" spans="1:7">
      <c r="A130" s="10">
        <v>403</v>
      </c>
      <c r="B130" s="190" t="s">
        <v>432</v>
      </c>
      <c r="C130" s="32">
        <v>4384.1789052069425</v>
      </c>
      <c r="D130" s="258">
        <v>5105.199744876003</v>
      </c>
      <c r="E130" s="267">
        <f>(D130-C130)/C130</f>
        <v>0.16445972102386794</v>
      </c>
      <c r="F130" s="41">
        <v>2820</v>
      </c>
      <c r="G130" s="32">
        <v>14396663.280550329</v>
      </c>
    </row>
    <row r="131" spans="1:7">
      <c r="A131" s="10">
        <v>405</v>
      </c>
      <c r="B131" s="190" t="s">
        <v>433</v>
      </c>
      <c r="C131" s="32">
        <v>3394.2643940854146</v>
      </c>
      <c r="D131" s="258">
        <v>3784.1769380633741</v>
      </c>
      <c r="E131" s="267">
        <f>(D131-C131)/C131</f>
        <v>0.1148739457825947</v>
      </c>
      <c r="F131" s="41">
        <v>72650</v>
      </c>
      <c r="G131" s="32">
        <v>274920454.55030411</v>
      </c>
    </row>
    <row r="132" spans="1:7">
      <c r="A132" s="10">
        <v>407</v>
      </c>
      <c r="B132" s="190" t="s">
        <v>434</v>
      </c>
      <c r="C132" s="32">
        <v>3943.207981580967</v>
      </c>
      <c r="D132" s="258">
        <v>4349.0836403020458</v>
      </c>
      <c r="E132" s="267">
        <f>(D132-C132)/C132</f>
        <v>0.10293031983525994</v>
      </c>
      <c r="F132" s="41">
        <v>2518</v>
      </c>
      <c r="G132" s="32">
        <v>10950992.60628055</v>
      </c>
    </row>
    <row r="133" spans="1:7">
      <c r="A133" s="10">
        <v>408</v>
      </c>
      <c r="B133" s="190" t="s">
        <v>435</v>
      </c>
      <c r="C133" s="32">
        <v>3574.5902787505256</v>
      </c>
      <c r="D133" s="258">
        <v>4055.1223182568106</v>
      </c>
      <c r="E133" s="267">
        <f>(D133-C133)/C133</f>
        <v>0.13442996316608677</v>
      </c>
      <c r="F133" s="41">
        <v>14099</v>
      </c>
      <c r="G133" s="32">
        <v>57173169.565102771</v>
      </c>
    </row>
    <row r="134" spans="1:7">
      <c r="A134" s="10">
        <v>410</v>
      </c>
      <c r="B134" s="190" t="s">
        <v>436</v>
      </c>
      <c r="C134" s="32">
        <v>3145.3208485425594</v>
      </c>
      <c r="D134" s="258">
        <v>3714.4426942499636</v>
      </c>
      <c r="E134" s="267">
        <f>(D134-C134)/C134</f>
        <v>0.18094238175132976</v>
      </c>
      <c r="F134" s="41">
        <v>18775</v>
      </c>
      <c r="G134" s="32">
        <v>69738661.584543064</v>
      </c>
    </row>
    <row r="135" spans="1:7">
      <c r="A135" s="10">
        <v>416</v>
      </c>
      <c r="B135" s="190" t="s">
        <v>437</v>
      </c>
      <c r="C135" s="32">
        <v>3536.1831033322114</v>
      </c>
      <c r="D135" s="258">
        <v>4018.9470925709711</v>
      </c>
      <c r="E135" s="267">
        <f>(D135-C135)/C135</f>
        <v>0.13652120807427709</v>
      </c>
      <c r="F135" s="41">
        <v>2886</v>
      </c>
      <c r="G135" s="32">
        <v>11598681.309159823</v>
      </c>
    </row>
    <row r="136" spans="1:7">
      <c r="A136" s="10">
        <v>418</v>
      </c>
      <c r="B136" s="190" t="s">
        <v>438</v>
      </c>
      <c r="C136" s="32">
        <v>2743.6126344428853</v>
      </c>
      <c r="D136" s="258">
        <v>2997.8554190643595</v>
      </c>
      <c r="E136" s="267">
        <f>(D136-C136)/C136</f>
        <v>9.2667157684634432E-2</v>
      </c>
      <c r="F136" s="41">
        <v>24580</v>
      </c>
      <c r="G136" s="32">
        <v>73687286.20060195</v>
      </c>
    </row>
    <row r="137" spans="1:7">
      <c r="A137" s="10">
        <v>420</v>
      </c>
      <c r="B137" s="190" t="s">
        <v>439</v>
      </c>
      <c r="C137" s="32">
        <v>4354.3473661942035</v>
      </c>
      <c r="D137" s="258">
        <v>4752.3186547277201</v>
      </c>
      <c r="E137" s="267">
        <f>(D137-C137)/C137</f>
        <v>9.1396311562839866E-2</v>
      </c>
      <c r="F137" s="41">
        <v>9177</v>
      </c>
      <c r="G137" s="32">
        <v>43612028.294436291</v>
      </c>
    </row>
    <row r="138" spans="1:7">
      <c r="A138" s="10">
        <v>421</v>
      </c>
      <c r="B138" s="190" t="s">
        <v>440</v>
      </c>
      <c r="C138" s="32">
        <v>4828.9290681502089</v>
      </c>
      <c r="D138" s="258">
        <v>3940.8896566578201</v>
      </c>
      <c r="E138" s="267">
        <f>(D138-C138)/C138</f>
        <v>-0.18389986660801483</v>
      </c>
      <c r="F138" s="41">
        <v>695</v>
      </c>
      <c r="G138" s="32">
        <v>2738918.3113771849</v>
      </c>
    </row>
    <row r="139" spans="1:7">
      <c r="A139" s="10">
        <v>422</v>
      </c>
      <c r="B139" s="190" t="s">
        <v>441</v>
      </c>
      <c r="C139" s="32">
        <v>4700.0183755972066</v>
      </c>
      <c r="D139" s="258">
        <v>5511.746226067201</v>
      </c>
      <c r="E139" s="267">
        <f>(D139-C139)/C139</f>
        <v>0.17270737805718736</v>
      </c>
      <c r="F139" s="41">
        <v>10372</v>
      </c>
      <c r="G139" s="32">
        <v>57167831.85676901</v>
      </c>
    </row>
    <row r="140" spans="1:7">
      <c r="A140" s="10">
        <v>423</v>
      </c>
      <c r="B140" s="190" t="s">
        <v>442</v>
      </c>
      <c r="C140" s="32">
        <v>2839.4518355506652</v>
      </c>
      <c r="D140" s="258">
        <v>3044.3298871513261</v>
      </c>
      <c r="E140" s="267">
        <f>(D140-C140)/C140</f>
        <v>7.2154085882188648E-2</v>
      </c>
      <c r="F140" s="41">
        <v>20497</v>
      </c>
      <c r="G140" s="32">
        <v>62399629.696940728</v>
      </c>
    </row>
    <row r="141" spans="1:7">
      <c r="A141" s="10">
        <v>425</v>
      </c>
      <c r="B141" s="190" t="s">
        <v>443</v>
      </c>
      <c r="C141" s="32">
        <v>2584.4372485526446</v>
      </c>
      <c r="D141" s="258">
        <v>2841.7212556530872</v>
      </c>
      <c r="E141" s="267">
        <f>(D141-C141)/C141</f>
        <v>9.9551268750877428E-2</v>
      </c>
      <c r="F141" s="41">
        <v>10258</v>
      </c>
      <c r="G141" s="32">
        <v>29150376.64048937</v>
      </c>
    </row>
    <row r="142" spans="1:7">
      <c r="A142" s="10">
        <v>426</v>
      </c>
      <c r="B142" s="190" t="s">
        <v>444</v>
      </c>
      <c r="C142" s="32">
        <v>3326.4647467725918</v>
      </c>
      <c r="D142" s="258">
        <v>3943.5329611434045</v>
      </c>
      <c r="E142" s="267">
        <f>(D142-C142)/C142</f>
        <v>0.18550270673077346</v>
      </c>
      <c r="F142" s="41">
        <v>11962</v>
      </c>
      <c r="G142" s="32">
        <v>47172541.281197406</v>
      </c>
    </row>
    <row r="143" spans="1:7">
      <c r="A143" s="10">
        <v>430</v>
      </c>
      <c r="B143" s="190" t="s">
        <v>445</v>
      </c>
      <c r="C143" s="32">
        <v>4115.212598425197</v>
      </c>
      <c r="D143" s="258">
        <v>4476.9118688289254</v>
      </c>
      <c r="E143" s="267">
        <f>(D143-C143)/C143</f>
        <v>8.789321614687487E-2</v>
      </c>
      <c r="F143" s="41">
        <v>15392</v>
      </c>
      <c r="G143" s="32">
        <v>68908627.485014826</v>
      </c>
    </row>
    <row r="144" spans="1:7">
      <c r="A144" s="10">
        <v>433</v>
      </c>
      <c r="B144" s="190" t="s">
        <v>446</v>
      </c>
      <c r="C144" s="32">
        <v>3236.7143587123146</v>
      </c>
      <c r="D144" s="258">
        <v>3851.625426849213</v>
      </c>
      <c r="E144" s="267">
        <f>(D144-C144)/C144</f>
        <v>0.18998002294571736</v>
      </c>
      <c r="F144" s="41">
        <v>7749</v>
      </c>
      <c r="G144" s="32">
        <v>29846245.432654552</v>
      </c>
    </row>
    <row r="145" spans="1:7">
      <c r="A145" s="10">
        <v>434</v>
      </c>
      <c r="B145" s="190" t="s">
        <v>447</v>
      </c>
      <c r="C145" s="32">
        <v>3574.9390739236392</v>
      </c>
      <c r="D145" s="258">
        <v>3929.5722289960881</v>
      </c>
      <c r="E145" s="267">
        <f>(D145-C145)/C145</f>
        <v>9.919977592323688E-2</v>
      </c>
      <c r="F145" s="41">
        <v>14568</v>
      </c>
      <c r="G145" s="32">
        <v>57246008.232015014</v>
      </c>
    </row>
    <row r="146" spans="1:7">
      <c r="A146" s="10">
        <v>435</v>
      </c>
      <c r="B146" s="190" t="s">
        <v>448</v>
      </c>
      <c r="C146" s="32">
        <v>5042.0289855072469</v>
      </c>
      <c r="D146" s="258">
        <v>4488.3532614655296</v>
      </c>
      <c r="E146" s="267">
        <f>(D146-C146)/C146</f>
        <v>-0.10981208668835439</v>
      </c>
      <c r="F146" s="41">
        <v>692</v>
      </c>
      <c r="G146" s="32">
        <v>3105940.4569341466</v>
      </c>
    </row>
    <row r="147" spans="1:7">
      <c r="A147" s="10">
        <v>436</v>
      </c>
      <c r="B147" s="190" t="s">
        <v>449</v>
      </c>
      <c r="C147" s="32">
        <v>2902.4752475247528</v>
      </c>
      <c r="D147" s="258">
        <v>3554.0137038790267</v>
      </c>
      <c r="E147" s="267">
        <f>(D147-C147)/C147</f>
        <v>0.22447683469821475</v>
      </c>
      <c r="F147" s="41">
        <v>1988</v>
      </c>
      <c r="G147" s="32">
        <v>7065379.2433115048</v>
      </c>
    </row>
    <row r="148" spans="1:7">
      <c r="A148" s="10">
        <v>440</v>
      </c>
      <c r="B148" s="190" t="s">
        <v>450</v>
      </c>
      <c r="C148" s="32">
        <v>2820.7494923389331</v>
      </c>
      <c r="D148" s="258">
        <v>3137.1391012136346</v>
      </c>
      <c r="E148" s="267">
        <f>(D148-C148)/C148</f>
        <v>0.11216508581637813</v>
      </c>
      <c r="F148" s="41">
        <v>5732</v>
      </c>
      <c r="G148" s="32">
        <v>17982081.328156553</v>
      </c>
    </row>
    <row r="149" spans="1:7">
      <c r="A149" s="10">
        <v>441</v>
      </c>
      <c r="B149" s="190" t="s">
        <v>451</v>
      </c>
      <c r="C149" s="32">
        <v>4275.2372735116478</v>
      </c>
      <c r="D149" s="258">
        <v>5027.7399408966403</v>
      </c>
      <c r="E149" s="267">
        <f>(D149-C149)/C149</f>
        <v>0.17601424651850783</v>
      </c>
      <c r="F149" s="41">
        <v>4421</v>
      </c>
      <c r="G149" s="32">
        <v>22227638.278704047</v>
      </c>
    </row>
    <row r="150" spans="1:7">
      <c r="A150" s="10">
        <v>444</v>
      </c>
      <c r="B150" s="190" t="s">
        <v>152</v>
      </c>
      <c r="C150" s="32">
        <v>3426.5201783966058</v>
      </c>
      <c r="D150" s="258">
        <v>3761.0141830653288</v>
      </c>
      <c r="E150" s="267">
        <f>(D150-C150)/C150</f>
        <v>9.7619155076811751E-2</v>
      </c>
      <c r="F150" s="41">
        <v>45811</v>
      </c>
      <c r="G150" s="32">
        <v>172295820.74040577</v>
      </c>
    </row>
    <row r="151" spans="1:7">
      <c r="A151" s="10">
        <v>445</v>
      </c>
      <c r="B151" s="190" t="s">
        <v>194</v>
      </c>
      <c r="C151" s="32">
        <v>3883.7562780861749</v>
      </c>
      <c r="D151" s="258">
        <v>4374.5545699917084</v>
      </c>
      <c r="E151" s="267">
        <f>(D151-C151)/C151</f>
        <v>0.12637206270507464</v>
      </c>
      <c r="F151" s="41">
        <v>14991</v>
      </c>
      <c r="G151" s="32">
        <v>65578947.558745697</v>
      </c>
    </row>
    <row r="152" spans="1:7">
      <c r="A152" s="10">
        <v>475</v>
      </c>
      <c r="B152" s="190" t="s">
        <v>452</v>
      </c>
      <c r="C152" s="32">
        <v>3987.3972602739727</v>
      </c>
      <c r="D152" s="258">
        <v>4662.968650196548</v>
      </c>
      <c r="E152" s="267">
        <f>(D152-C152)/C152</f>
        <v>0.16942665749741648</v>
      </c>
      <c r="F152" s="41">
        <v>5479</v>
      </c>
      <c r="G152" s="32">
        <v>25548405.234426886</v>
      </c>
    </row>
    <row r="153" spans="1:7">
      <c r="A153" s="10">
        <v>480</v>
      </c>
      <c r="B153" s="190" t="s">
        <v>453</v>
      </c>
      <c r="C153" s="32">
        <v>3363.636363636364</v>
      </c>
      <c r="D153" s="258">
        <v>3858.3058001629156</v>
      </c>
      <c r="E153" s="267">
        <f>(D153-C153)/C153</f>
        <v>0.14706388653492075</v>
      </c>
      <c r="F153" s="41">
        <v>1978</v>
      </c>
      <c r="G153" s="32">
        <v>7631728.8727222467</v>
      </c>
    </row>
    <row r="154" spans="1:7">
      <c r="A154" s="10">
        <v>481</v>
      </c>
      <c r="B154" s="190" t="s">
        <v>454</v>
      </c>
      <c r="C154" s="32">
        <v>2745.2276064610865</v>
      </c>
      <c r="D154" s="258">
        <v>3043.6478082916369</v>
      </c>
      <c r="E154" s="267">
        <f>(D154-C154)/C154</f>
        <v>0.10870508555581967</v>
      </c>
      <c r="F154" s="41">
        <v>9642</v>
      </c>
      <c r="G154" s="32">
        <v>29346852.167547964</v>
      </c>
    </row>
    <row r="155" spans="1:7">
      <c r="A155" s="10">
        <v>483</v>
      </c>
      <c r="B155" s="190" t="s">
        <v>455</v>
      </c>
      <c r="C155" s="32">
        <v>4071.6253443526166</v>
      </c>
      <c r="D155" s="258">
        <v>4145.4115120993338</v>
      </c>
      <c r="E155" s="267">
        <f>(D155-C155)/C155</f>
        <v>1.81220425521369E-2</v>
      </c>
      <c r="F155" s="41">
        <v>1067</v>
      </c>
      <c r="G155" s="32">
        <v>4423154.0834099893</v>
      </c>
    </row>
    <row r="156" spans="1:7">
      <c r="A156" s="10">
        <v>484</v>
      </c>
      <c r="B156" s="190" t="s">
        <v>456</v>
      </c>
      <c r="C156" s="32">
        <v>4679.8174111509625</v>
      </c>
      <c r="D156" s="258">
        <v>5191.5026750095221</v>
      </c>
      <c r="E156" s="267">
        <f>(D156-C156)/C156</f>
        <v>0.10933872390818659</v>
      </c>
      <c r="F156" s="41">
        <v>2967</v>
      </c>
      <c r="G156" s="32">
        <v>15403188.436753253</v>
      </c>
    </row>
    <row r="157" spans="1:7">
      <c r="A157" s="10">
        <v>489</v>
      </c>
      <c r="B157" s="190" t="s">
        <v>457</v>
      </c>
      <c r="C157" s="32">
        <v>4130.8562197092087</v>
      </c>
      <c r="D157" s="258">
        <v>5138.11998046185</v>
      </c>
      <c r="E157" s="267">
        <f>(D157-C157)/C157</f>
        <v>0.2438389784536116</v>
      </c>
      <c r="F157" s="41">
        <v>1791</v>
      </c>
      <c r="G157" s="32">
        <v>9202372.8850071728</v>
      </c>
    </row>
    <row r="158" spans="1:7">
      <c r="A158" s="10">
        <v>491</v>
      </c>
      <c r="B158" s="190" t="s">
        <v>166</v>
      </c>
      <c r="C158" s="32">
        <v>3899.1229721082545</v>
      </c>
      <c r="D158" s="258">
        <v>4674.335701828878</v>
      </c>
      <c r="E158" s="267">
        <f>(D158-C158)/C158</f>
        <v>0.19881720460369737</v>
      </c>
      <c r="F158" s="41">
        <v>51980</v>
      </c>
      <c r="G158" s="32">
        <v>242971969.78106508</v>
      </c>
    </row>
    <row r="159" spans="1:7">
      <c r="A159" s="10">
        <v>494</v>
      </c>
      <c r="B159" s="190" t="s">
        <v>458</v>
      </c>
      <c r="C159" s="32">
        <v>3686.4616075437812</v>
      </c>
      <c r="D159" s="258">
        <v>3990.4863340584729</v>
      </c>
      <c r="E159" s="267">
        <f>(D159-C159)/C159</f>
        <v>8.2470607015831005E-2</v>
      </c>
      <c r="F159" s="41">
        <v>8882</v>
      </c>
      <c r="G159" s="32">
        <v>35443499.619107358</v>
      </c>
    </row>
    <row r="160" spans="1:7">
      <c r="A160" s="10">
        <v>495</v>
      </c>
      <c r="B160" s="190" t="s">
        <v>459</v>
      </c>
      <c r="C160" s="32">
        <v>4798.2120051085567</v>
      </c>
      <c r="D160" s="258">
        <v>5349.8381377848036</v>
      </c>
      <c r="E160" s="267">
        <f>(D160-C160)/C160</f>
        <v>0.11496493529025854</v>
      </c>
      <c r="F160" s="41">
        <v>1477</v>
      </c>
      <c r="G160" s="32">
        <v>7901710.9295081543</v>
      </c>
    </row>
    <row r="161" spans="1:7">
      <c r="A161" s="10">
        <v>498</v>
      </c>
      <c r="B161" s="190" t="s">
        <v>460</v>
      </c>
      <c r="C161" s="32">
        <v>4591.4211438474877</v>
      </c>
      <c r="D161" s="258">
        <v>4933.3269016126787</v>
      </c>
      <c r="E161" s="267">
        <f>(D161-C161)/C161</f>
        <v>7.4466215808442093E-2</v>
      </c>
      <c r="F161" s="41">
        <v>2281</v>
      </c>
      <c r="G161" s="32">
        <v>11252918.662578519</v>
      </c>
    </row>
    <row r="162" spans="1:7">
      <c r="A162" s="10">
        <v>499</v>
      </c>
      <c r="B162" s="190" t="s">
        <v>461</v>
      </c>
      <c r="C162" s="32">
        <v>3116.1044837515424</v>
      </c>
      <c r="D162" s="258">
        <v>3491.6268022741028</v>
      </c>
      <c r="E162" s="267">
        <f>(D162-C162)/C162</f>
        <v>0.12051018201753665</v>
      </c>
      <c r="F162" s="41">
        <v>19662</v>
      </c>
      <c r="G162" s="32">
        <v>68652366.186313406</v>
      </c>
    </row>
    <row r="163" spans="1:7">
      <c r="A163" s="10">
        <v>500</v>
      </c>
      <c r="B163" s="190" t="s">
        <v>462</v>
      </c>
      <c r="C163" s="32">
        <v>2497.4419519874064</v>
      </c>
      <c r="D163" s="258">
        <v>2708.1159385939632</v>
      </c>
      <c r="E163" s="267">
        <f>(D163-C163)/C163</f>
        <v>8.4355909229004239E-2</v>
      </c>
      <c r="F163" s="41">
        <v>10486</v>
      </c>
      <c r="G163" s="32">
        <v>28397303.7320963</v>
      </c>
    </row>
    <row r="164" spans="1:7">
      <c r="A164" s="10">
        <v>503</v>
      </c>
      <c r="B164" s="190" t="s">
        <v>463</v>
      </c>
      <c r="C164" s="32">
        <v>3898.7457538541939</v>
      </c>
      <c r="D164" s="258">
        <v>4205.4666066877326</v>
      </c>
      <c r="E164" s="267">
        <f>(D164-C164)/C164</f>
        <v>7.8671673455578045E-2</v>
      </c>
      <c r="F164" s="41">
        <v>7539</v>
      </c>
      <c r="G164" s="32">
        <v>31705012.747818813</v>
      </c>
    </row>
    <row r="165" spans="1:7">
      <c r="A165" s="10">
        <v>504</v>
      </c>
      <c r="B165" s="190" t="s">
        <v>464</v>
      </c>
      <c r="C165" s="32">
        <v>3794.3676939426141</v>
      </c>
      <c r="D165" s="258">
        <v>4752.3206083134492</v>
      </c>
      <c r="E165" s="267">
        <f>(D165-C165)/C165</f>
        <v>0.25246707531801033</v>
      </c>
      <c r="F165" s="41">
        <v>1764</v>
      </c>
      <c r="G165" s="32">
        <v>8383093.5530649247</v>
      </c>
    </row>
    <row r="166" spans="1:7">
      <c r="A166" s="10">
        <v>505</v>
      </c>
      <c r="B166" s="190" t="s">
        <v>465</v>
      </c>
      <c r="C166" s="32">
        <v>3244.1484484339558</v>
      </c>
      <c r="D166" s="258">
        <v>3414.0402339661955</v>
      </c>
      <c r="E166" s="267">
        <f>(D166-C166)/C166</f>
        <v>5.2368684180975567E-2</v>
      </c>
      <c r="F166" s="41">
        <v>20912</v>
      </c>
      <c r="G166" s="32">
        <v>71394409.372701079</v>
      </c>
    </row>
    <row r="167" spans="1:7">
      <c r="A167" s="10">
        <v>507</v>
      </c>
      <c r="B167" s="190" t="s">
        <v>466</v>
      </c>
      <c r="C167" s="32">
        <v>4726.8174753928506</v>
      </c>
      <c r="D167" s="258">
        <v>5514.7575590686802</v>
      </c>
      <c r="E167" s="267">
        <f>(D167-C167)/C167</f>
        <v>0.16669568642701674</v>
      </c>
      <c r="F167" s="41">
        <v>5564</v>
      </c>
      <c r="G167" s="32">
        <v>30684111.058658134</v>
      </c>
    </row>
    <row r="168" spans="1:7">
      <c r="A168" s="10">
        <v>508</v>
      </c>
      <c r="B168" s="190" t="s">
        <v>467</v>
      </c>
      <c r="C168" s="32">
        <v>4088.7874175545412</v>
      </c>
      <c r="D168" s="258">
        <v>5110.0434087433641</v>
      </c>
      <c r="E168" s="267">
        <f>(D168-C168)/C168</f>
        <v>0.24976989187655663</v>
      </c>
      <c r="F168" s="41">
        <v>9360</v>
      </c>
      <c r="G168" s="32">
        <v>47830006.305837885</v>
      </c>
    </row>
    <row r="169" spans="1:7">
      <c r="A169" s="10">
        <v>529</v>
      </c>
      <c r="B169" s="190" t="s">
        <v>468</v>
      </c>
      <c r="C169" s="32">
        <v>3242.6219322771044</v>
      </c>
      <c r="D169" s="258">
        <v>3492.7993400891423</v>
      </c>
      <c r="E169" s="267">
        <f>(D169-C169)/C169</f>
        <v>7.7152814308004428E-2</v>
      </c>
      <c r="F169" s="41">
        <v>19850</v>
      </c>
      <c r="G169" s="32">
        <v>69332066.900769472</v>
      </c>
    </row>
    <row r="170" spans="1:7">
      <c r="A170" s="10">
        <v>531</v>
      </c>
      <c r="B170" s="190" t="s">
        <v>469</v>
      </c>
      <c r="C170" s="32">
        <v>3648.5269281291053</v>
      </c>
      <c r="D170" s="258">
        <v>4473.5936279166699</v>
      </c>
      <c r="E170" s="267">
        <f>(D170-C170)/C170</f>
        <v>0.22613693582101174</v>
      </c>
      <c r="F170" s="41">
        <v>5072</v>
      </c>
      <c r="G170" s="32">
        <v>22690066.880793348</v>
      </c>
    </row>
    <row r="171" spans="1:7">
      <c r="A171" s="10">
        <v>535</v>
      </c>
      <c r="B171" s="190" t="s">
        <v>470</v>
      </c>
      <c r="C171" s="32">
        <v>4038.5374565278694</v>
      </c>
      <c r="D171" s="258">
        <v>4369.3431843073668</v>
      </c>
      <c r="E171" s="267">
        <f>(D171-C171)/C171</f>
        <v>8.1912259410838156E-2</v>
      </c>
      <c r="F171" s="41">
        <v>10419</v>
      </c>
      <c r="G171" s="32">
        <v>45524186.63729845</v>
      </c>
    </row>
    <row r="172" spans="1:7">
      <c r="A172" s="10">
        <v>536</v>
      </c>
      <c r="B172" s="190" t="s">
        <v>471</v>
      </c>
      <c r="C172" s="32">
        <v>2959.9162957941585</v>
      </c>
      <c r="D172" s="258">
        <v>3406.1992088168736</v>
      </c>
      <c r="E172" s="267">
        <f>(D172-C172)/C172</f>
        <v>0.15077551809720194</v>
      </c>
      <c r="F172" s="41">
        <v>35346</v>
      </c>
      <c r="G172" s="32">
        <v>120395517.23484121</v>
      </c>
    </row>
    <row r="173" spans="1:7">
      <c r="A173" s="10">
        <v>538</v>
      </c>
      <c r="B173" s="190" t="s">
        <v>472</v>
      </c>
      <c r="C173" s="32">
        <v>3065.7476139978794</v>
      </c>
      <c r="D173" s="258">
        <v>3453.6660733345143</v>
      </c>
      <c r="E173" s="267">
        <f>(D173-C173)/C173</f>
        <v>0.126533070617242</v>
      </c>
      <c r="F173" s="41">
        <v>4644</v>
      </c>
      <c r="G173" s="32">
        <v>16038825.244565485</v>
      </c>
    </row>
    <row r="174" spans="1:7">
      <c r="A174" s="261">
        <v>541</v>
      </c>
      <c r="B174" s="262" t="s">
        <v>473</v>
      </c>
      <c r="C174" s="32">
        <v>4583.0192629815747</v>
      </c>
      <c r="D174" s="258">
        <v>5292.1660688497686</v>
      </c>
      <c r="E174" s="267">
        <f>(D174-C174)/C174</f>
        <v>0.15473354249155924</v>
      </c>
      <c r="F174" s="41">
        <v>9243</v>
      </c>
      <c r="G174" s="32">
        <v>48915490.974378414</v>
      </c>
    </row>
    <row r="175" spans="1:7">
      <c r="A175" s="10">
        <v>543</v>
      </c>
      <c r="B175" s="190" t="s">
        <v>474</v>
      </c>
      <c r="C175" s="32">
        <v>2995.952829530389</v>
      </c>
      <c r="D175" s="258">
        <v>3107.6252072941638</v>
      </c>
      <c r="E175" s="267">
        <f>(D175-C175)/C175</f>
        <v>3.7274411220045593E-2</v>
      </c>
      <c r="F175" s="41">
        <v>44458</v>
      </c>
      <c r="G175" s="32">
        <v>138158801.46588394</v>
      </c>
    </row>
    <row r="176" spans="1:7">
      <c r="A176" s="10">
        <v>545</v>
      </c>
      <c r="B176" s="190" t="s">
        <v>475</v>
      </c>
      <c r="C176" s="32">
        <v>3694.1660512712315</v>
      </c>
      <c r="D176" s="258">
        <v>4089.8527853031183</v>
      </c>
      <c r="E176" s="267">
        <f>(D176-C176)/C176</f>
        <v>0.10711124744804679</v>
      </c>
      <c r="F176" s="41">
        <v>9584</v>
      </c>
      <c r="G176" s="32">
        <v>39197149.094345085</v>
      </c>
    </row>
    <row r="177" spans="1:7">
      <c r="A177" s="10">
        <v>560</v>
      </c>
      <c r="B177" s="190" t="s">
        <v>476</v>
      </c>
      <c r="C177" s="32">
        <v>3457.476723114416</v>
      </c>
      <c r="D177" s="258">
        <v>3771.1831592532103</v>
      </c>
      <c r="E177" s="267">
        <f>(D177-C177)/C177</f>
        <v>9.0732768796839419E-2</v>
      </c>
      <c r="F177" s="41">
        <v>15735</v>
      </c>
      <c r="G177" s="32">
        <v>59339567.010849267</v>
      </c>
    </row>
    <row r="178" spans="1:7">
      <c r="A178" s="10">
        <v>561</v>
      </c>
      <c r="B178" s="190" t="s">
        <v>477</v>
      </c>
      <c r="C178" s="32">
        <v>4142.2121896162535</v>
      </c>
      <c r="D178" s="258">
        <v>3866.048691391426</v>
      </c>
      <c r="E178" s="267">
        <f>(D178-C178)/C178</f>
        <v>-6.6670533903868415E-2</v>
      </c>
      <c r="F178" s="41">
        <v>1317</v>
      </c>
      <c r="G178" s="32">
        <v>5091586.1265625078</v>
      </c>
    </row>
    <row r="179" spans="1:7">
      <c r="A179" s="10">
        <v>562</v>
      </c>
      <c r="B179" s="190" t="s">
        <v>187</v>
      </c>
      <c r="C179" s="32">
        <v>3859.6855208560819</v>
      </c>
      <c r="D179" s="258">
        <v>4407.6731884060719</v>
      </c>
      <c r="E179" s="267">
        <f>(D179-C179)/C179</f>
        <v>0.14197728405304011</v>
      </c>
      <c r="F179" s="41">
        <v>8935</v>
      </c>
      <c r="G179" s="32">
        <v>39382559.938408248</v>
      </c>
    </row>
    <row r="180" spans="1:7">
      <c r="A180" s="10">
        <v>563</v>
      </c>
      <c r="B180" s="190" t="s">
        <v>478</v>
      </c>
      <c r="C180" s="32">
        <v>4399.0120746432485</v>
      </c>
      <c r="D180" s="258">
        <v>5182.6849788534473</v>
      </c>
      <c r="E180" s="267">
        <f>(D180-C180)/C180</f>
        <v>0.17814747741372208</v>
      </c>
      <c r="F180" s="41">
        <v>7025</v>
      </c>
      <c r="G180" s="32">
        <v>36408361.976445466</v>
      </c>
    </row>
    <row r="181" spans="1:7">
      <c r="A181" s="10">
        <v>564</v>
      </c>
      <c r="B181" s="190" t="s">
        <v>189</v>
      </c>
      <c r="C181" s="32">
        <v>3193.6210697409597</v>
      </c>
      <c r="D181" s="258">
        <v>3458.7096321096342</v>
      </c>
      <c r="E181" s="267">
        <f>(D181-C181)/C181</f>
        <v>8.3005640487641294E-2</v>
      </c>
      <c r="F181" s="41">
        <v>211848</v>
      </c>
      <c r="G181" s="32">
        <v>732720718.14316177</v>
      </c>
    </row>
    <row r="182" spans="1:7">
      <c r="A182" s="10">
        <v>576</v>
      </c>
      <c r="B182" s="190" t="s">
        <v>479</v>
      </c>
      <c r="C182" s="32">
        <v>4715.1243093922649</v>
      </c>
      <c r="D182" s="258">
        <v>5310.7156158574126</v>
      </c>
      <c r="E182" s="267">
        <f>(D182-C182)/C182</f>
        <v>0.12631508044841214</v>
      </c>
      <c r="F182" s="41">
        <v>2750</v>
      </c>
      <c r="G182" s="32">
        <v>14604467.943607885</v>
      </c>
    </row>
    <row r="183" spans="1:7">
      <c r="A183" s="10">
        <v>577</v>
      </c>
      <c r="B183" s="190" t="s">
        <v>480</v>
      </c>
      <c r="C183" s="32">
        <v>3130.046082949309</v>
      </c>
      <c r="D183" s="258">
        <v>3372.9215132715613</v>
      </c>
      <c r="E183" s="267">
        <f>(D183-C183)/C183</f>
        <v>7.7594841700669479E-2</v>
      </c>
      <c r="F183" s="41">
        <v>11138</v>
      </c>
      <c r="G183" s="32">
        <v>37567599.81481865</v>
      </c>
    </row>
    <row r="184" spans="1:7">
      <c r="A184" s="10">
        <v>578</v>
      </c>
      <c r="B184" s="190" t="s">
        <v>481</v>
      </c>
      <c r="C184" s="32">
        <v>4860.3727467155513</v>
      </c>
      <c r="D184" s="258">
        <v>5456.4477176887794</v>
      </c>
      <c r="E184" s="267">
        <f>(D184-C184)/C184</f>
        <v>0.12263976489787376</v>
      </c>
      <c r="F184" s="41">
        <v>3100</v>
      </c>
      <c r="G184" s="32">
        <v>16914987.924835216</v>
      </c>
    </row>
    <row r="185" spans="1:7">
      <c r="A185" s="10">
        <v>580</v>
      </c>
      <c r="B185" s="190" t="s">
        <v>482</v>
      </c>
      <c r="C185" s="32">
        <v>4795.9442332065901</v>
      </c>
      <c r="D185" s="258">
        <v>5645.3854913884197</v>
      </c>
      <c r="E185" s="267">
        <f>(D185-C185)/C185</f>
        <v>0.17711658369594707</v>
      </c>
      <c r="F185" s="41">
        <v>4438</v>
      </c>
      <c r="G185" s="32">
        <v>25054220.810781807</v>
      </c>
    </row>
    <row r="186" spans="1:7">
      <c r="A186" s="10">
        <v>581</v>
      </c>
      <c r="B186" s="190" t="s">
        <v>483</v>
      </c>
      <c r="C186" s="32">
        <v>3904.74703310431</v>
      </c>
      <c r="D186" s="258">
        <v>4991.3884934688531</v>
      </c>
      <c r="E186" s="267">
        <f>(D186-C186)/C186</f>
        <v>0.27828728753797222</v>
      </c>
      <c r="F186" s="41">
        <v>6240</v>
      </c>
      <c r="G186" s="32">
        <v>31146264.199245643</v>
      </c>
    </row>
    <row r="187" spans="1:7">
      <c r="A187" s="10">
        <v>583</v>
      </c>
      <c r="B187" s="190" t="s">
        <v>484</v>
      </c>
      <c r="C187" s="32">
        <v>6915.8679446219385</v>
      </c>
      <c r="D187" s="258">
        <v>6622.4351292791735</v>
      </c>
      <c r="E187" s="267">
        <f>(D187-C187)/C187</f>
        <v>-4.2428921097452471E-2</v>
      </c>
      <c r="F187" s="41">
        <v>947</v>
      </c>
      <c r="G187" s="32">
        <v>6271446.0674273772</v>
      </c>
    </row>
    <row r="188" spans="1:7">
      <c r="A188" s="10">
        <v>584</v>
      </c>
      <c r="B188" s="190" t="s">
        <v>485</v>
      </c>
      <c r="C188" s="32">
        <v>4103.2982964842331</v>
      </c>
      <c r="D188" s="258">
        <v>4565.7465311508022</v>
      </c>
      <c r="E188" s="267">
        <f>(D188-C188)/C188</f>
        <v>0.11270158814990409</v>
      </c>
      <c r="F188" s="41">
        <v>2653</v>
      </c>
      <c r="G188" s="32">
        <v>12112925.547143079</v>
      </c>
    </row>
    <row r="189" spans="1:7">
      <c r="A189" s="10">
        <v>588</v>
      </c>
      <c r="B189" s="190" t="s">
        <v>486</v>
      </c>
      <c r="C189" s="32">
        <v>4959.1715976331361</v>
      </c>
      <c r="D189" s="258">
        <v>6112.3869644803335</v>
      </c>
      <c r="E189" s="267">
        <f>(D189-C189)/C189</f>
        <v>0.23254193651971883</v>
      </c>
      <c r="F189" s="41">
        <v>1600</v>
      </c>
      <c r="G189" s="32">
        <v>9779819.1431685332</v>
      </c>
    </row>
    <row r="190" spans="1:7">
      <c r="A190" s="10">
        <v>592</v>
      </c>
      <c r="B190" s="190" t="s">
        <v>487</v>
      </c>
      <c r="C190" s="32">
        <v>3527.4668055193961</v>
      </c>
      <c r="D190" s="258">
        <v>4050.2969953121528</v>
      </c>
      <c r="E190" s="267">
        <f>(D190-C190)/C190</f>
        <v>0.14821689858985745</v>
      </c>
      <c r="F190" s="41">
        <v>3651</v>
      </c>
      <c r="G190" s="32">
        <v>14787634.329884671</v>
      </c>
    </row>
    <row r="191" spans="1:7">
      <c r="A191" s="10">
        <v>593</v>
      </c>
      <c r="B191" s="190" t="s">
        <v>488</v>
      </c>
      <c r="C191" s="32">
        <v>4623.9678769369984</v>
      </c>
      <c r="D191" s="258">
        <v>5144.010292589388</v>
      </c>
      <c r="E191" s="267">
        <f>(D191-C191)/C191</f>
        <v>0.11246670164950956</v>
      </c>
      <c r="F191" s="41">
        <v>17077</v>
      </c>
      <c r="G191" s="32">
        <v>87844263.766548976</v>
      </c>
    </row>
    <row r="192" spans="1:7">
      <c r="A192" s="10">
        <v>595</v>
      </c>
      <c r="B192" s="190" t="s">
        <v>489</v>
      </c>
      <c r="C192" s="32">
        <v>5255.7503985424737</v>
      </c>
      <c r="D192" s="258">
        <v>5709.6440284790988</v>
      </c>
      <c r="E192" s="267">
        <f>(D192-C192)/C192</f>
        <v>8.6361336729860502E-2</v>
      </c>
      <c r="F192" s="41">
        <v>4140</v>
      </c>
      <c r="G192" s="32">
        <v>23637926.277903467</v>
      </c>
    </row>
    <row r="193" spans="1:7">
      <c r="A193" s="10">
        <v>598</v>
      </c>
      <c r="B193" s="190" t="s">
        <v>490</v>
      </c>
      <c r="C193" s="32">
        <v>3966.3681799250317</v>
      </c>
      <c r="D193" s="258">
        <v>4672.3509019396588</v>
      </c>
      <c r="E193" s="267">
        <f>(D193-C193)/C193</f>
        <v>0.17799223117707921</v>
      </c>
      <c r="F193" s="41">
        <v>19207</v>
      </c>
      <c r="G193" s="32">
        <v>89741843.773555025</v>
      </c>
    </row>
    <row r="194" spans="1:7">
      <c r="A194" s="10">
        <v>599</v>
      </c>
      <c r="B194" s="190" t="s">
        <v>197</v>
      </c>
      <c r="C194" s="32">
        <v>3238.1554011370818</v>
      </c>
      <c r="D194" s="258">
        <v>3475.1968512455642</v>
      </c>
      <c r="E194" s="267">
        <f>(D194-C194)/C194</f>
        <v>7.3202617152112293E-2</v>
      </c>
      <c r="F194" s="41">
        <v>11206</v>
      </c>
      <c r="G194" s="32">
        <v>38943055.915057793</v>
      </c>
    </row>
    <row r="195" spans="1:7">
      <c r="A195" s="10">
        <v>601</v>
      </c>
      <c r="B195" s="190" t="s">
        <v>492</v>
      </c>
      <c r="C195" s="32">
        <v>4641.3690476190477</v>
      </c>
      <c r="D195" s="258">
        <v>5317.1622273665807</v>
      </c>
      <c r="E195" s="267">
        <f>(D195-C195)/C195</f>
        <v>0.14560212144608597</v>
      </c>
      <c r="F195" s="41">
        <v>3786</v>
      </c>
      <c r="G195" s="32">
        <v>20130776.192809876</v>
      </c>
    </row>
    <row r="196" spans="1:7">
      <c r="A196" s="10">
        <v>604</v>
      </c>
      <c r="B196" s="190" t="s">
        <v>493</v>
      </c>
      <c r="C196" s="32">
        <v>2832.0338378433471</v>
      </c>
      <c r="D196" s="258">
        <v>3101.4684207898072</v>
      </c>
      <c r="E196" s="267">
        <f>(D196-C196)/C196</f>
        <v>9.5138193388127068E-2</v>
      </c>
      <c r="F196" s="41">
        <v>20405</v>
      </c>
      <c r="G196" s="32">
        <v>63285463.126216017</v>
      </c>
    </row>
    <row r="197" spans="1:7">
      <c r="A197" s="10">
        <v>607</v>
      </c>
      <c r="B197" s="190" t="s">
        <v>494</v>
      </c>
      <c r="C197" s="32">
        <v>3971.7381064531323</v>
      </c>
      <c r="D197" s="258">
        <v>5065.2518112584457</v>
      </c>
      <c r="E197" s="267">
        <f>(D197-C197)/C197</f>
        <v>0.27532371860788429</v>
      </c>
      <c r="F197" s="41">
        <v>4084</v>
      </c>
      <c r="G197" s="32">
        <v>20686488.397179492</v>
      </c>
    </row>
    <row r="198" spans="1:7">
      <c r="A198" s="10">
        <v>608</v>
      </c>
      <c r="B198" s="190" t="s">
        <v>495</v>
      </c>
      <c r="C198" s="32">
        <v>4321.2063188128286</v>
      </c>
      <c r="D198" s="258">
        <v>4867.4970656195464</v>
      </c>
      <c r="E198" s="267">
        <f>(D198-C198)/C198</f>
        <v>0.12642088956233896</v>
      </c>
      <c r="F198" s="41">
        <v>1980</v>
      </c>
      <c r="G198" s="32">
        <v>9637644.1899267025</v>
      </c>
    </row>
    <row r="199" spans="1:7">
      <c r="A199" s="10">
        <v>609</v>
      </c>
      <c r="B199" s="190" t="s">
        <v>496</v>
      </c>
      <c r="C199" s="32">
        <v>3591.0834703457481</v>
      </c>
      <c r="D199" s="258">
        <v>4262.7399458461041</v>
      </c>
      <c r="E199" s="267">
        <f>(D199-C199)/C199</f>
        <v>0.18703449280606368</v>
      </c>
      <c r="F199" s="41">
        <v>83205</v>
      </c>
      <c r="G199" s="32">
        <v>354681277.19412512</v>
      </c>
    </row>
    <row r="200" spans="1:7">
      <c r="A200" s="10">
        <v>611</v>
      </c>
      <c r="B200" s="190" t="s">
        <v>497</v>
      </c>
      <c r="C200" s="32">
        <v>2660.9731876861965</v>
      </c>
      <c r="D200" s="258">
        <v>2965.6048765023093</v>
      </c>
      <c r="E200" s="267">
        <f>(D200-C200)/C200</f>
        <v>0.11448130714950945</v>
      </c>
      <c r="F200" s="41">
        <v>5011</v>
      </c>
      <c r="G200" s="32">
        <v>14860646.036153072</v>
      </c>
    </row>
    <row r="201" spans="1:7">
      <c r="A201" s="10">
        <v>614</v>
      </c>
      <c r="B201" s="190" t="s">
        <v>498</v>
      </c>
      <c r="C201" s="32">
        <v>5637.7631165567082</v>
      </c>
      <c r="D201" s="258">
        <v>6762.765658864947</v>
      </c>
      <c r="E201" s="267">
        <f>(D201-C201)/C201</f>
        <v>0.1995476785827319</v>
      </c>
      <c r="F201" s="41">
        <v>2999</v>
      </c>
      <c r="G201" s="32">
        <v>20281534.210935976</v>
      </c>
    </row>
    <row r="202" spans="1:7">
      <c r="A202" s="10">
        <v>615</v>
      </c>
      <c r="B202" s="190" t="s">
        <v>499</v>
      </c>
      <c r="C202" s="32">
        <v>4705.7030356916039</v>
      </c>
      <c r="D202" s="258">
        <v>4936.4546440137392</v>
      </c>
      <c r="E202" s="267">
        <f>(D202-C202)/C202</f>
        <v>4.9036585303394824E-2</v>
      </c>
      <c r="F202" s="41">
        <v>7603</v>
      </c>
      <c r="G202" s="32">
        <v>37531864.658436462</v>
      </c>
    </row>
    <row r="203" spans="1:7">
      <c r="A203" s="10">
        <v>616</v>
      </c>
      <c r="B203" s="190" t="s">
        <v>500</v>
      </c>
      <c r="C203" s="32">
        <v>3340.8602150537636</v>
      </c>
      <c r="D203" s="258">
        <v>3977.7170186873786</v>
      </c>
      <c r="E203" s="267">
        <f>(D203-C203)/C203</f>
        <v>0.19062659394247247</v>
      </c>
      <c r="F203" s="41">
        <v>1807</v>
      </c>
      <c r="G203" s="32">
        <v>7187734.6527680932</v>
      </c>
    </row>
    <row r="204" spans="1:7">
      <c r="A204" s="10">
        <v>619</v>
      </c>
      <c r="B204" s="190" t="s">
        <v>501</v>
      </c>
      <c r="C204" s="32">
        <v>4300.9193776520515</v>
      </c>
      <c r="D204" s="258">
        <v>4875.3631598670472</v>
      </c>
      <c r="E204" s="267">
        <f>(D204-C204)/C204</f>
        <v>0.13356302031604109</v>
      </c>
      <c r="F204" s="41">
        <v>2675</v>
      </c>
      <c r="G204" s="32">
        <v>13041596.452644352</v>
      </c>
    </row>
    <row r="205" spans="1:7">
      <c r="A205" s="10">
        <v>620</v>
      </c>
      <c r="B205" s="190" t="s">
        <v>502</v>
      </c>
      <c r="C205" s="32">
        <v>6209.256329113924</v>
      </c>
      <c r="D205" s="258">
        <v>6639.5099128165948</v>
      </c>
      <c r="E205" s="267">
        <f>(D205-C205)/C205</f>
        <v>6.9292288946954939E-2</v>
      </c>
      <c r="F205" s="41">
        <v>2380</v>
      </c>
      <c r="G205" s="32">
        <v>15802033.592503496</v>
      </c>
    </row>
    <row r="206" spans="1:7">
      <c r="A206" s="10">
        <v>623</v>
      </c>
      <c r="B206" s="190" t="s">
        <v>503</v>
      </c>
      <c r="C206" s="32">
        <v>4828.9167828916779</v>
      </c>
      <c r="D206" s="258">
        <v>5554.4515882081068</v>
      </c>
      <c r="E206" s="267">
        <f>(D206-C206)/C206</f>
        <v>0.1502479412954307</v>
      </c>
      <c r="F206" s="41">
        <v>2107</v>
      </c>
      <c r="G206" s="32">
        <v>11703229.496354481</v>
      </c>
    </row>
    <row r="207" spans="1:7">
      <c r="A207" s="10">
        <v>624</v>
      </c>
      <c r="B207" s="190" t="s">
        <v>219</v>
      </c>
      <c r="C207" s="32">
        <v>3404.8638132295719</v>
      </c>
      <c r="D207" s="258">
        <v>3642.9884828220693</v>
      </c>
      <c r="E207" s="267">
        <f>(D207-C207)/C207</f>
        <v>6.9936620861975704E-2</v>
      </c>
      <c r="F207" s="41">
        <v>5117</v>
      </c>
      <c r="G207" s="32">
        <v>18641172.066600528</v>
      </c>
    </row>
    <row r="208" spans="1:7">
      <c r="A208" s="10">
        <v>625</v>
      </c>
      <c r="B208" s="190" t="s">
        <v>504</v>
      </c>
      <c r="C208" s="32">
        <v>3867.0783230419242</v>
      </c>
      <c r="D208" s="258">
        <v>4263.08526009872</v>
      </c>
      <c r="E208" s="267">
        <f>(D208-C208)/C208</f>
        <v>0.10240468487467523</v>
      </c>
      <c r="F208" s="41">
        <v>2991</v>
      </c>
      <c r="G208" s="32">
        <v>12750888.012955271</v>
      </c>
    </row>
    <row r="209" spans="1:7">
      <c r="A209" s="10">
        <v>626</v>
      </c>
      <c r="B209" s="190" t="s">
        <v>221</v>
      </c>
      <c r="C209" s="32">
        <v>5220.619762229584</v>
      </c>
      <c r="D209" s="258">
        <v>5961.8308280706651</v>
      </c>
      <c r="E209" s="267">
        <f>(D209-C209)/C209</f>
        <v>0.14197760028486162</v>
      </c>
      <c r="F209" s="41">
        <v>4835</v>
      </c>
      <c r="G209" s="32">
        <v>28825452.053721666</v>
      </c>
    </row>
    <row r="210" spans="1:7">
      <c r="A210" s="10">
        <v>630</v>
      </c>
      <c r="B210" s="190" t="s">
        <v>505</v>
      </c>
      <c r="C210" s="32">
        <v>3743.979721166033</v>
      </c>
      <c r="D210" s="258">
        <v>4428.4561591115262</v>
      </c>
      <c r="E210" s="267">
        <f>(D210-C210)/C210</f>
        <v>0.18282055163811584</v>
      </c>
      <c r="F210" s="41">
        <v>1635</v>
      </c>
      <c r="G210" s="32">
        <v>7240525.8201473448</v>
      </c>
    </row>
    <row r="211" spans="1:7">
      <c r="A211" s="10">
        <v>631</v>
      </c>
      <c r="B211" s="190" t="s">
        <v>506</v>
      </c>
      <c r="C211" s="32">
        <v>3277.445109780439</v>
      </c>
      <c r="D211" s="258">
        <v>3837.2945892566158</v>
      </c>
      <c r="E211" s="267">
        <f>(D211-C211)/C211</f>
        <v>0.17081887284869951</v>
      </c>
      <c r="F211" s="41">
        <v>1963</v>
      </c>
      <c r="G211" s="32">
        <v>7532609.2787107369</v>
      </c>
    </row>
    <row r="212" spans="1:7">
      <c r="A212" s="10">
        <v>635</v>
      </c>
      <c r="B212" s="190" t="s">
        <v>507</v>
      </c>
      <c r="C212" s="32">
        <v>3835.4312354312356</v>
      </c>
      <c r="D212" s="258">
        <v>4367.6584022712068</v>
      </c>
      <c r="E212" s="267">
        <f>(D212-C212)/C212</f>
        <v>0.13876592595985635</v>
      </c>
      <c r="F212" s="41">
        <v>6347</v>
      </c>
      <c r="G212" s="32">
        <v>27721527.879215349</v>
      </c>
    </row>
    <row r="213" spans="1:7">
      <c r="A213" s="10">
        <v>636</v>
      </c>
      <c r="B213" s="190" t="s">
        <v>508</v>
      </c>
      <c r="C213" s="32">
        <v>3577.5737071048816</v>
      </c>
      <c r="D213" s="258">
        <v>3708.0736848678443</v>
      </c>
      <c r="E213" s="267">
        <f>(D213-C213)/C213</f>
        <v>3.6477229666518507E-2</v>
      </c>
      <c r="F213" s="41">
        <v>8154</v>
      </c>
      <c r="G213" s="32">
        <v>30235632.826412402</v>
      </c>
    </row>
    <row r="214" spans="1:7">
      <c r="A214" s="10">
        <v>638</v>
      </c>
      <c r="B214" s="190" t="s">
        <v>509</v>
      </c>
      <c r="C214" s="32">
        <v>3118.2810639142517</v>
      </c>
      <c r="D214" s="258">
        <v>3423.2068287469888</v>
      </c>
      <c r="E214" s="267">
        <f>(D214-C214)/C214</f>
        <v>9.7786491526192357E-2</v>
      </c>
      <c r="F214" s="41">
        <v>51232</v>
      </c>
      <c r="G214" s="32">
        <v>175377732.25036573</v>
      </c>
    </row>
    <row r="215" spans="1:7">
      <c r="A215" s="10">
        <v>678</v>
      </c>
      <c r="B215" s="190" t="s">
        <v>226</v>
      </c>
      <c r="C215" s="32">
        <v>3791.4421167794485</v>
      </c>
      <c r="D215" s="258">
        <v>4173.661515279784</v>
      </c>
      <c r="E215" s="267">
        <f>(D215-C215)/C215</f>
        <v>0.10081108631694022</v>
      </c>
      <c r="F215" s="41">
        <v>24073</v>
      </c>
      <c r="G215" s="32">
        <v>100472553.65733024</v>
      </c>
    </row>
    <row r="216" spans="1:7">
      <c r="A216" s="10">
        <v>680</v>
      </c>
      <c r="B216" s="190" t="s">
        <v>510</v>
      </c>
      <c r="C216" s="32">
        <v>3404.9717326238779</v>
      </c>
      <c r="D216" s="258">
        <v>3635.7249277969704</v>
      </c>
      <c r="E216" s="267">
        <f>(D216-C216)/C216</f>
        <v>6.7769489233108451E-2</v>
      </c>
      <c r="F216" s="41">
        <v>24942</v>
      </c>
      <c r="G216" s="32">
        <v>90682251.149112031</v>
      </c>
    </row>
    <row r="217" spans="1:7">
      <c r="A217" s="10">
        <v>681</v>
      </c>
      <c r="B217" s="190" t="s">
        <v>511</v>
      </c>
      <c r="C217" s="32">
        <v>4413.2905858350341</v>
      </c>
      <c r="D217" s="258">
        <v>4773.2708941061965</v>
      </c>
      <c r="E217" s="267">
        <f>(D217-C217)/C217</f>
        <v>8.1567325166976484E-2</v>
      </c>
      <c r="F217" s="41">
        <v>3308</v>
      </c>
      <c r="G217" s="32">
        <v>15789980.117703298</v>
      </c>
    </row>
    <row r="218" spans="1:7">
      <c r="A218" s="10">
        <v>683</v>
      </c>
      <c r="B218" s="190" t="s">
        <v>512</v>
      </c>
      <c r="C218" s="32">
        <v>4704.4673539518899</v>
      </c>
      <c r="D218" s="258">
        <v>5138.8756153670993</v>
      </c>
      <c r="E218" s="267">
        <f>(D218-C218)/C218</f>
        <v>9.2339520870581393E-2</v>
      </c>
      <c r="F218" s="41">
        <v>3618</v>
      </c>
      <c r="G218" s="32">
        <v>18592451.976398166</v>
      </c>
    </row>
    <row r="219" spans="1:7">
      <c r="A219" s="259">
        <v>684</v>
      </c>
      <c r="B219" s="260" t="s">
        <v>513</v>
      </c>
      <c r="C219" s="32">
        <v>3569.5191939803594</v>
      </c>
      <c r="D219" s="258">
        <v>4008.766630261453</v>
      </c>
      <c r="E219" s="267">
        <f>(D219-C219)/C219</f>
        <v>0.12305507056015859</v>
      </c>
      <c r="F219" s="41">
        <v>38667</v>
      </c>
      <c r="G219" s="32">
        <v>155006979.2923196</v>
      </c>
    </row>
    <row r="220" spans="1:7">
      <c r="A220" s="10">
        <v>686</v>
      </c>
      <c r="B220" s="190" t="s">
        <v>514</v>
      </c>
      <c r="C220" s="32">
        <v>4831.1438641461064</v>
      </c>
      <c r="D220" s="258">
        <v>5425.4256582158432</v>
      </c>
      <c r="E220" s="267">
        <f>(D220-C220)/C220</f>
        <v>0.12301057695262296</v>
      </c>
      <c r="F220" s="41">
        <v>2964</v>
      </c>
      <c r="G220" s="32">
        <v>16080961.65095176</v>
      </c>
    </row>
    <row r="221" spans="1:7">
      <c r="A221" s="10">
        <v>687</v>
      </c>
      <c r="B221" s="190" t="s">
        <v>515</v>
      </c>
      <c r="C221" s="32">
        <v>6010.6117353308364</v>
      </c>
      <c r="D221" s="258">
        <v>6401.7306043443941</v>
      </c>
      <c r="E221" s="267">
        <f>(D221-C221)/C221</f>
        <v>6.5071391438334153E-2</v>
      </c>
      <c r="F221" s="41">
        <v>1477</v>
      </c>
      <c r="G221" s="32">
        <v>9455356.1026166696</v>
      </c>
    </row>
    <row r="222" spans="1:7">
      <c r="A222" s="10">
        <v>689</v>
      </c>
      <c r="B222" s="190" t="s">
        <v>516</v>
      </c>
      <c r="C222" s="32">
        <v>4728.1463112213269</v>
      </c>
      <c r="D222" s="258">
        <v>5158.1907945409166</v>
      </c>
      <c r="E222" s="267">
        <f>(D222-C222)/C222</f>
        <v>9.0954140378220444E-2</v>
      </c>
      <c r="F222" s="41">
        <v>3093</v>
      </c>
      <c r="G222" s="32">
        <v>15954284.127515055</v>
      </c>
    </row>
    <row r="223" spans="1:7">
      <c r="A223" s="10">
        <v>691</v>
      </c>
      <c r="B223" s="190" t="s">
        <v>517</v>
      </c>
      <c r="C223" s="32">
        <v>4348.0500367917584</v>
      </c>
      <c r="D223" s="258">
        <v>4702.9326174743537</v>
      </c>
      <c r="E223" s="267">
        <f>(D223-C223)/C223</f>
        <v>8.1618789498671018E-2</v>
      </c>
      <c r="F223" s="41">
        <v>2636</v>
      </c>
      <c r="G223" s="32">
        <v>12396930.379662396</v>
      </c>
    </row>
    <row r="224" spans="1:7">
      <c r="A224" s="10">
        <v>694</v>
      </c>
      <c r="B224" s="190" t="s">
        <v>518</v>
      </c>
      <c r="C224" s="32">
        <v>3335.1161740700863</v>
      </c>
      <c r="D224" s="258">
        <v>3876.560407487782</v>
      </c>
      <c r="E224" s="267">
        <f>(D224-C224)/C224</f>
        <v>0.16234643867200932</v>
      </c>
      <c r="F224" s="41">
        <v>28349</v>
      </c>
      <c r="G224" s="32">
        <v>109896610.99187113</v>
      </c>
    </row>
    <row r="225" spans="1:7">
      <c r="A225" s="10">
        <v>697</v>
      </c>
      <c r="B225" s="190" t="s">
        <v>519</v>
      </c>
      <c r="C225" s="32">
        <v>5959.9056603773579</v>
      </c>
      <c r="D225" s="258">
        <v>6601.5252042321745</v>
      </c>
      <c r="E225" s="267">
        <f>(D225-C225)/C225</f>
        <v>0.10765598994635625</v>
      </c>
      <c r="F225" s="41">
        <v>1174</v>
      </c>
      <c r="G225" s="32">
        <v>7750190.5897685727</v>
      </c>
    </row>
    <row r="226" spans="1:7">
      <c r="A226" s="10">
        <v>698</v>
      </c>
      <c r="B226" s="190" t="s">
        <v>520</v>
      </c>
      <c r="C226" s="32">
        <v>3616.8744646426194</v>
      </c>
      <c r="D226" s="258">
        <v>3947.9122458043448</v>
      </c>
      <c r="E226" s="267">
        <f>(D226-C226)/C226</f>
        <v>9.1525925048779655E-2</v>
      </c>
      <c r="F226" s="41">
        <v>64535</v>
      </c>
      <c r="G226" s="32">
        <v>254778516.78298339</v>
      </c>
    </row>
    <row r="227" spans="1:7">
      <c r="A227" s="10">
        <v>700</v>
      </c>
      <c r="B227" s="190" t="s">
        <v>521</v>
      </c>
      <c r="C227" s="32">
        <v>4047.2567080496597</v>
      </c>
      <c r="D227" s="258">
        <v>4678.2286568352147</v>
      </c>
      <c r="E227" s="267">
        <f>(D227-C227)/C227</f>
        <v>0.15590114349075113</v>
      </c>
      <c r="F227" s="41">
        <v>4842</v>
      </c>
      <c r="G227" s="32">
        <v>22651983.15639611</v>
      </c>
    </row>
    <row r="228" spans="1:7">
      <c r="A228" s="10">
        <v>702</v>
      </c>
      <c r="B228" s="190" t="s">
        <v>522</v>
      </c>
      <c r="C228" s="32">
        <v>4909.175811347186</v>
      </c>
      <c r="D228" s="258">
        <v>5038.5977501873622</v>
      </c>
      <c r="E228" s="267">
        <f>(D228-C228)/C228</f>
        <v>2.636327233199251E-2</v>
      </c>
      <c r="F228" s="41">
        <v>4114</v>
      </c>
      <c r="G228" s="32">
        <v>20728791.144270808</v>
      </c>
    </row>
    <row r="229" spans="1:7">
      <c r="A229" s="10">
        <v>704</v>
      </c>
      <c r="B229" s="190" t="s">
        <v>523</v>
      </c>
      <c r="C229" s="32">
        <v>2561.4035087719299</v>
      </c>
      <c r="D229" s="258">
        <v>2889.9111013155425</v>
      </c>
      <c r="E229" s="267">
        <f>(D229-C229)/C229</f>
        <v>0.12825296421223234</v>
      </c>
      <c r="F229" s="41">
        <v>6428</v>
      </c>
      <c r="G229" s="32">
        <v>18576348.559256308</v>
      </c>
    </row>
    <row r="230" spans="1:7">
      <c r="A230" s="10">
        <v>707</v>
      </c>
      <c r="B230" s="190" t="s">
        <v>524</v>
      </c>
      <c r="C230" s="32">
        <v>5106.7732831608655</v>
      </c>
      <c r="D230" s="258">
        <v>6078.0621260801408</v>
      </c>
      <c r="E230" s="267">
        <f>(D230-C230)/C230</f>
        <v>0.19019619416472133</v>
      </c>
      <c r="F230" s="41">
        <v>1960</v>
      </c>
      <c r="G230" s="32">
        <v>11913001.767117076</v>
      </c>
    </row>
    <row r="231" spans="1:7">
      <c r="A231" s="10">
        <v>710</v>
      </c>
      <c r="B231" s="190" t="s">
        <v>227</v>
      </c>
      <c r="C231" s="32">
        <v>3913.7492736780941</v>
      </c>
      <c r="D231" s="258">
        <v>4182.4535230953652</v>
      </c>
      <c r="E231" s="267">
        <f>(D231-C231)/C231</f>
        <v>6.865648017476246E-2</v>
      </c>
      <c r="F231" s="41">
        <v>27306</v>
      </c>
      <c r="G231" s="32">
        <v>114206075.90164204</v>
      </c>
    </row>
    <row r="232" spans="1:7">
      <c r="A232" s="10">
        <v>729</v>
      </c>
      <c r="B232" s="190" t="s">
        <v>525</v>
      </c>
      <c r="C232" s="32">
        <v>4246.2133419271677</v>
      </c>
      <c r="D232" s="258">
        <v>4895.9942665592171</v>
      </c>
      <c r="E232" s="267">
        <f>(D232-C232)/C232</f>
        <v>0.15302597215643968</v>
      </c>
      <c r="F232" s="41">
        <v>8975</v>
      </c>
      <c r="G232" s="32">
        <v>43941548.542368971</v>
      </c>
    </row>
    <row r="233" spans="1:7">
      <c r="A233" s="10">
        <v>732</v>
      </c>
      <c r="B233" s="190" t="s">
        <v>526</v>
      </c>
      <c r="C233" s="32">
        <v>6178.2352941176478</v>
      </c>
      <c r="D233" s="258">
        <v>7005.6314115692121</v>
      </c>
      <c r="E233" s="267">
        <f>(D233-C233)/C233</f>
        <v>0.13392110822314188</v>
      </c>
      <c r="F233" s="41">
        <v>3336</v>
      </c>
      <c r="G233" s="32">
        <v>23370786.388994891</v>
      </c>
    </row>
    <row r="234" spans="1:7">
      <c r="A234" s="10">
        <v>734</v>
      </c>
      <c r="B234" s="190" t="s">
        <v>527</v>
      </c>
      <c r="C234" s="32">
        <v>3800.7639920513961</v>
      </c>
      <c r="D234" s="258">
        <v>4167.0066317393002</v>
      </c>
      <c r="E234" s="267">
        <f>(D234-C234)/C234</f>
        <v>9.6360268739083432E-2</v>
      </c>
      <c r="F234" s="41">
        <v>50933</v>
      </c>
      <c r="G234" s="32">
        <v>212238148.77437776</v>
      </c>
    </row>
    <row r="235" spans="1:7">
      <c r="A235" s="10">
        <v>738</v>
      </c>
      <c r="B235" s="190" t="s">
        <v>528</v>
      </c>
      <c r="C235" s="32">
        <v>3231.9185059422753</v>
      </c>
      <c r="D235" s="258">
        <v>3540.9089071407257</v>
      </c>
      <c r="E235" s="267">
        <f>(D235-C235)/C235</f>
        <v>9.5605876395191886E-2</v>
      </c>
      <c r="F235" s="41">
        <v>2917</v>
      </c>
      <c r="G235" s="32">
        <v>10328831.282129496</v>
      </c>
    </row>
    <row r="236" spans="1:7">
      <c r="A236" s="10">
        <v>739</v>
      </c>
      <c r="B236" s="190" t="s">
        <v>529</v>
      </c>
      <c r="C236" s="32">
        <v>3788.3535323677211</v>
      </c>
      <c r="D236" s="258">
        <v>4931.0161843818023</v>
      </c>
      <c r="E236" s="267">
        <f>(D236-C236)/C236</f>
        <v>0.30162513668567703</v>
      </c>
      <c r="F236" s="41">
        <v>3256</v>
      </c>
      <c r="G236" s="32">
        <v>16055388.696347149</v>
      </c>
    </row>
    <row r="237" spans="1:7">
      <c r="A237" s="10">
        <v>740</v>
      </c>
      <c r="B237" s="190" t="s">
        <v>249</v>
      </c>
      <c r="C237" s="32">
        <v>4600.8673500333598</v>
      </c>
      <c r="D237" s="258">
        <v>5020.4586615387052</v>
      </c>
      <c r="E237" s="267">
        <f>(D237-C237)/C237</f>
        <v>9.1198306663264922E-2</v>
      </c>
      <c r="F237" s="41">
        <v>32085</v>
      </c>
      <c r="G237" s="32">
        <v>161081416.15546936</v>
      </c>
    </row>
    <row r="238" spans="1:7">
      <c r="A238" s="10">
        <v>742</v>
      </c>
      <c r="B238" s="190" t="s">
        <v>530</v>
      </c>
      <c r="C238" s="32">
        <v>5407.960199004975</v>
      </c>
      <c r="D238" s="258">
        <v>5514.4885762543836</v>
      </c>
      <c r="E238" s="267">
        <f>(D238-C238)/C238</f>
        <v>1.9698439583377293E-2</v>
      </c>
      <c r="F238" s="41">
        <v>988</v>
      </c>
      <c r="G238" s="32">
        <v>5448314.7133393306</v>
      </c>
    </row>
    <row r="239" spans="1:7">
      <c r="A239" s="10">
        <v>743</v>
      </c>
      <c r="B239" s="190" t="s">
        <v>531</v>
      </c>
      <c r="C239" s="32">
        <v>3361.8475721609884</v>
      </c>
      <c r="D239" s="258">
        <v>3768.5390738295359</v>
      </c>
      <c r="E239" s="267">
        <f>(D239-C239)/C239</f>
        <v>0.12097261786533858</v>
      </c>
      <c r="F239" s="41">
        <v>65323</v>
      </c>
      <c r="G239" s="32">
        <v>246172277.91976678</v>
      </c>
    </row>
    <row r="240" spans="1:7">
      <c r="A240" s="10">
        <v>746</v>
      </c>
      <c r="B240" s="190" t="s">
        <v>532</v>
      </c>
      <c r="C240" s="32">
        <v>4002.036659877801</v>
      </c>
      <c r="D240" s="258">
        <v>4457.5495942799434</v>
      </c>
      <c r="E240" s="267">
        <f>(D240-C240)/C240</f>
        <v>0.11382028030099335</v>
      </c>
      <c r="F240" s="41">
        <v>4735</v>
      </c>
      <c r="G240" s="32">
        <v>21106497.328915533</v>
      </c>
    </row>
    <row r="241" spans="1:7">
      <c r="A241" s="10">
        <v>747</v>
      </c>
      <c r="B241" s="190" t="s">
        <v>533</v>
      </c>
      <c r="C241" s="32">
        <v>3510.7863604732083</v>
      </c>
      <c r="D241" s="258">
        <v>4814.2006423732873</v>
      </c>
      <c r="E241" s="267">
        <f>(D241-C241)/C241</f>
        <v>0.37125992529046847</v>
      </c>
      <c r="F241" s="41">
        <v>1308</v>
      </c>
      <c r="G241" s="32">
        <v>6296974.4402242601</v>
      </c>
    </row>
    <row r="242" spans="1:7">
      <c r="A242" s="10">
        <v>748</v>
      </c>
      <c r="B242" s="190" t="s">
        <v>534</v>
      </c>
      <c r="C242" s="32">
        <v>3538.9698736637515</v>
      </c>
      <c r="D242" s="258">
        <v>4661.6229236546242</v>
      </c>
      <c r="E242" s="267">
        <f>(D242-C242)/C242</f>
        <v>0.31722594146545691</v>
      </c>
      <c r="F242" s="41">
        <v>4897</v>
      </c>
      <c r="G242" s="32">
        <v>22827967.457136694</v>
      </c>
    </row>
    <row r="243" spans="1:7">
      <c r="A243" s="10">
        <v>749</v>
      </c>
      <c r="B243" s="190" t="s">
        <v>535</v>
      </c>
      <c r="C243" s="32">
        <v>3368.9492601409697</v>
      </c>
      <c r="D243" s="258">
        <v>3871.8214695965908</v>
      </c>
      <c r="E243" s="267">
        <f>(D243-C243)/C243</f>
        <v>0.1492667804188238</v>
      </c>
      <c r="F243" s="41">
        <v>21232</v>
      </c>
      <c r="G243" s="32">
        <v>82206513.442474812</v>
      </c>
    </row>
    <row r="244" spans="1:7">
      <c r="A244" s="10">
        <v>751</v>
      </c>
      <c r="B244" s="190" t="s">
        <v>536</v>
      </c>
      <c r="C244" s="32">
        <v>4627.1753681392238</v>
      </c>
      <c r="D244" s="258">
        <v>4480.6292189057394</v>
      </c>
      <c r="E244" s="267">
        <f>(D244-C244)/C244</f>
        <v>-3.1670757551688938E-2</v>
      </c>
      <c r="F244" s="41">
        <v>2877</v>
      </c>
      <c r="G244" s="32">
        <v>12890770.262791812</v>
      </c>
    </row>
    <row r="245" spans="1:7">
      <c r="A245" s="10">
        <v>753</v>
      </c>
      <c r="B245" s="190" t="s">
        <v>537</v>
      </c>
      <c r="C245" s="32">
        <v>2718.5167690127541</v>
      </c>
      <c r="D245" s="258">
        <v>2877.3157572649484</v>
      </c>
      <c r="E245" s="267">
        <f>(D245-C245)/C245</f>
        <v>5.8413834360809574E-2</v>
      </c>
      <c r="F245" s="41">
        <v>22320</v>
      </c>
      <c r="G245" s="32">
        <v>64221687.702153645</v>
      </c>
    </row>
    <row r="246" spans="1:7">
      <c r="A246" s="10">
        <v>755</v>
      </c>
      <c r="B246" s="190" t="s">
        <v>538</v>
      </c>
      <c r="C246" s="32">
        <v>2858.5842148087877</v>
      </c>
      <c r="D246" s="258">
        <v>3124.0176877104063</v>
      </c>
      <c r="E246" s="267">
        <f>(D246-C246)/C246</f>
        <v>9.2854872536744085E-2</v>
      </c>
      <c r="F246" s="41">
        <v>6217</v>
      </c>
      <c r="G246" s="32">
        <v>19422017.964495596</v>
      </c>
    </row>
    <row r="247" spans="1:7">
      <c r="A247" s="10">
        <v>758</v>
      </c>
      <c r="B247" s="190" t="s">
        <v>539</v>
      </c>
      <c r="C247" s="32">
        <v>4850.0541972780929</v>
      </c>
      <c r="D247" s="258">
        <v>5103.1007235448651</v>
      </c>
      <c r="E247" s="267">
        <f>(D247-C247)/C247</f>
        <v>5.2173958470151702E-2</v>
      </c>
      <c r="F247" s="41">
        <v>8134</v>
      </c>
      <c r="G247" s="32">
        <v>41508621.285313934</v>
      </c>
    </row>
    <row r="248" spans="1:7">
      <c r="A248" s="10">
        <v>759</v>
      </c>
      <c r="B248" s="190" t="s">
        <v>540</v>
      </c>
      <c r="C248" s="32">
        <v>4280.7017543859647</v>
      </c>
      <c r="D248" s="258">
        <v>5087.4325503202163</v>
      </c>
      <c r="E248" s="267">
        <f>(D248-C248)/C248</f>
        <v>0.18845760396824729</v>
      </c>
      <c r="F248" s="41">
        <v>1942</v>
      </c>
      <c r="G248" s="32">
        <v>9879794.0127218608</v>
      </c>
    </row>
    <row r="249" spans="1:7">
      <c r="A249" s="10">
        <v>761</v>
      </c>
      <c r="B249" s="190" t="s">
        <v>541</v>
      </c>
      <c r="C249" s="32">
        <v>4062.3349787624843</v>
      </c>
      <c r="D249" s="258">
        <v>4550.9799443975535</v>
      </c>
      <c r="E249" s="267">
        <f>(D249-C249)/C249</f>
        <v>0.12028672381516059</v>
      </c>
      <c r="F249" s="41">
        <v>8426</v>
      </c>
      <c r="G249" s="32">
        <v>38346557.011493787</v>
      </c>
    </row>
    <row r="250" spans="1:7">
      <c r="A250" s="10">
        <v>762</v>
      </c>
      <c r="B250" s="190" t="s">
        <v>542</v>
      </c>
      <c r="C250" s="32">
        <v>4480.1129073646398</v>
      </c>
      <c r="D250" s="258">
        <v>5076.5869558399818</v>
      </c>
      <c r="E250" s="267">
        <f>(D250-C250)/C250</f>
        <v>0.13313817325782734</v>
      </c>
      <c r="F250" s="41">
        <v>3672</v>
      </c>
      <c r="G250" s="32">
        <v>18641227.301844414</v>
      </c>
    </row>
    <row r="251" spans="1:7">
      <c r="A251" s="10">
        <v>765</v>
      </c>
      <c r="B251" s="190" t="s">
        <v>543</v>
      </c>
      <c r="C251" s="32">
        <v>4123.8390092879254</v>
      </c>
      <c r="D251" s="258">
        <v>4364.3006729017561</v>
      </c>
      <c r="E251" s="267">
        <f>(D251-C251)/C251</f>
        <v>5.8310148158609111E-2</v>
      </c>
      <c r="F251" s="41">
        <v>10354</v>
      </c>
      <c r="G251" s="32">
        <v>45187969.16722478</v>
      </c>
    </row>
    <row r="252" spans="1:7">
      <c r="A252" s="10">
        <v>768</v>
      </c>
      <c r="B252" s="190" t="s">
        <v>544</v>
      </c>
      <c r="C252" s="32">
        <v>4800.5617977528091</v>
      </c>
      <c r="D252" s="258">
        <v>5259.6068906935116</v>
      </c>
      <c r="E252" s="267">
        <f>(D252-C252)/C252</f>
        <v>9.5623202508420171E-2</v>
      </c>
      <c r="F252" s="41">
        <v>2375</v>
      </c>
      <c r="G252" s="32">
        <v>12491566.36539709</v>
      </c>
    </row>
    <row r="253" spans="1:7">
      <c r="A253" s="10">
        <v>777</v>
      </c>
      <c r="B253" s="190" t="s">
        <v>545</v>
      </c>
      <c r="C253" s="32">
        <v>5051.8959492687982</v>
      </c>
      <c r="D253" s="258">
        <v>5511.9255804961167</v>
      </c>
      <c r="E253" s="267">
        <f>(D253-C253)/C253</f>
        <v>9.1060789027909872E-2</v>
      </c>
      <c r="F253" s="41">
        <v>7367</v>
      </c>
      <c r="G253" s="32">
        <v>40606355.751514889</v>
      </c>
    </row>
    <row r="254" spans="1:7">
      <c r="A254" s="10">
        <v>778</v>
      </c>
      <c r="B254" s="190" t="s">
        <v>546</v>
      </c>
      <c r="C254" s="32">
        <v>4707.3895809739524</v>
      </c>
      <c r="D254" s="258">
        <v>5143.5094155247953</v>
      </c>
      <c r="E254" s="267">
        <f>(D254-C254)/C254</f>
        <v>9.264579169600197E-2</v>
      </c>
      <c r="F254" s="41">
        <v>6763</v>
      </c>
      <c r="G254" s="32">
        <v>34785554.177194193</v>
      </c>
    </row>
    <row r="255" spans="1:7">
      <c r="A255" s="10">
        <v>781</v>
      </c>
      <c r="B255" s="190" t="s">
        <v>547</v>
      </c>
      <c r="C255" s="32">
        <v>4663.3852884878315</v>
      </c>
      <c r="D255" s="258">
        <v>5162.1008579153777</v>
      </c>
      <c r="E255" s="267">
        <f>(D255-C255)/C255</f>
        <v>0.10694281912727432</v>
      </c>
      <c r="F255" s="41">
        <v>3504</v>
      </c>
      <c r="G255" s="32">
        <v>18088001.406135485</v>
      </c>
    </row>
    <row r="256" spans="1:7">
      <c r="A256" s="10">
        <v>783</v>
      </c>
      <c r="B256" s="190" t="s">
        <v>548</v>
      </c>
      <c r="C256" s="32">
        <v>3855.3786638893021</v>
      </c>
      <c r="D256" s="258">
        <v>4415.6439431372328</v>
      </c>
      <c r="E256" s="267">
        <f>(D256-C256)/C256</f>
        <v>0.14532042844339851</v>
      </c>
      <c r="F256" s="41">
        <v>6419</v>
      </c>
      <c r="G256" s="32">
        <v>28344018.470997896</v>
      </c>
    </row>
    <row r="257" spans="1:7">
      <c r="A257" s="10">
        <v>785</v>
      </c>
      <c r="B257" s="190" t="s">
        <v>549</v>
      </c>
      <c r="C257" s="32">
        <v>5317.6934097421208</v>
      </c>
      <c r="D257" s="258">
        <v>5459.4788027259392</v>
      </c>
      <c r="E257" s="267">
        <f>(D257-C257)/C257</f>
        <v>2.6662949903065999E-2</v>
      </c>
      <c r="F257" s="41">
        <v>2626</v>
      </c>
      <c r="G257" s="32">
        <v>14336591.335958317</v>
      </c>
    </row>
    <row r="258" spans="1:7">
      <c r="A258" s="259">
        <v>790</v>
      </c>
      <c r="B258" s="260" t="s">
        <v>246</v>
      </c>
      <c r="C258" s="32">
        <v>3901.0586151501425</v>
      </c>
      <c r="D258" s="258">
        <v>4405.1203891108808</v>
      </c>
      <c r="E258" s="267">
        <f>(D258-C258)/C258</f>
        <v>0.12921153555682682</v>
      </c>
      <c r="F258" s="41">
        <v>23734</v>
      </c>
      <c r="G258" s="32">
        <v>104551127.31515765</v>
      </c>
    </row>
    <row r="259" spans="1:7">
      <c r="A259" s="10">
        <v>791</v>
      </c>
      <c r="B259" s="190" t="s">
        <v>255</v>
      </c>
      <c r="C259" s="32">
        <v>4656.2798700057347</v>
      </c>
      <c r="D259" s="258">
        <v>5143.0580570153761</v>
      </c>
      <c r="E259" s="267">
        <f>(D259-C259)/C259</f>
        <v>0.10454229569517734</v>
      </c>
      <c r="F259" s="41">
        <v>5029</v>
      </c>
      <c r="G259" s="32">
        <v>25864438.968730327</v>
      </c>
    </row>
    <row r="260" spans="1:7">
      <c r="A260" s="10">
        <v>831</v>
      </c>
      <c r="B260" s="190" t="s">
        <v>550</v>
      </c>
      <c r="C260" s="32">
        <v>3169.3427531577822</v>
      </c>
      <c r="D260" s="258">
        <v>3457.4374536566811</v>
      </c>
      <c r="E260" s="267">
        <f>(D260-C260)/C260</f>
        <v>9.090045568970255E-2</v>
      </c>
      <c r="F260" s="41">
        <v>4559</v>
      </c>
      <c r="G260" s="32">
        <v>15762457.351220809</v>
      </c>
    </row>
    <row r="261" spans="1:7">
      <c r="A261" s="10">
        <v>832</v>
      </c>
      <c r="B261" s="190" t="s">
        <v>551</v>
      </c>
      <c r="C261" s="32">
        <v>4402.1629778672032</v>
      </c>
      <c r="D261" s="258">
        <v>4923.917427031578</v>
      </c>
      <c r="E261" s="267">
        <f>(D261-C261)/C261</f>
        <v>0.11852229274281861</v>
      </c>
      <c r="F261" s="41">
        <v>3825</v>
      </c>
      <c r="G261" s="32">
        <v>18833984.158395786</v>
      </c>
    </row>
    <row r="262" spans="1:7">
      <c r="A262" s="10">
        <v>833</v>
      </c>
      <c r="B262" s="190" t="s">
        <v>552</v>
      </c>
      <c r="C262" s="32">
        <v>3719.9511897498473</v>
      </c>
      <c r="D262" s="258">
        <v>4187.3704790818292</v>
      </c>
      <c r="E262" s="267">
        <f>(D262-C262)/C262</f>
        <v>0.12565199527884505</v>
      </c>
      <c r="F262" s="41">
        <v>1691</v>
      </c>
      <c r="G262" s="32">
        <v>7080843.4801273728</v>
      </c>
    </row>
    <row r="263" spans="1:7">
      <c r="A263" s="10">
        <v>834</v>
      </c>
      <c r="B263" s="190" t="s">
        <v>553</v>
      </c>
      <c r="C263" s="32">
        <v>3522.8595178719866</v>
      </c>
      <c r="D263" s="258">
        <v>3764.0627939210253</v>
      </c>
      <c r="E263" s="267">
        <f>(D263-C263)/C263</f>
        <v>6.8468037066303361E-2</v>
      </c>
      <c r="F263" s="41">
        <v>5879</v>
      </c>
      <c r="G263" s="32">
        <v>22128925.165461708</v>
      </c>
    </row>
    <row r="264" spans="1:7">
      <c r="A264" s="10">
        <v>837</v>
      </c>
      <c r="B264" s="190" t="s">
        <v>554</v>
      </c>
      <c r="C264" s="32">
        <v>3361.6276140085665</v>
      </c>
      <c r="D264" s="258">
        <v>3645.8004036086295</v>
      </c>
      <c r="E264" s="267">
        <f>(D264-C264)/C264</f>
        <v>8.453428583697338E-2</v>
      </c>
      <c r="F264" s="41">
        <v>249009</v>
      </c>
      <c r="G264" s="32">
        <v>907837112.70218122</v>
      </c>
    </row>
    <row r="265" spans="1:7">
      <c r="A265" s="10">
        <v>844</v>
      </c>
      <c r="B265" s="190" t="s">
        <v>555</v>
      </c>
      <c r="C265" s="32">
        <v>5527.6315789473683</v>
      </c>
      <c r="D265" s="258">
        <v>5913.5218277022059</v>
      </c>
      <c r="E265" s="267">
        <f>(D265-C265)/C265</f>
        <v>6.981113759906607E-2</v>
      </c>
      <c r="F265" s="41">
        <v>1441</v>
      </c>
      <c r="G265" s="32">
        <v>8521384.9537188783</v>
      </c>
    </row>
    <row r="266" spans="1:7">
      <c r="A266" s="10">
        <v>845</v>
      </c>
      <c r="B266" s="190" t="s">
        <v>556</v>
      </c>
      <c r="C266" s="32">
        <v>4554.1486171276238</v>
      </c>
      <c r="D266" s="258">
        <v>4727.5509359395128</v>
      </c>
      <c r="E266" s="267">
        <f>(D266-C266)/C266</f>
        <v>3.8075682940987704E-2</v>
      </c>
      <c r="F266" s="41">
        <v>2863</v>
      </c>
      <c r="G266" s="32">
        <v>13534978.329594824</v>
      </c>
    </row>
    <row r="267" spans="1:7">
      <c r="A267" s="10">
        <v>846</v>
      </c>
      <c r="B267" s="190" t="s">
        <v>557</v>
      </c>
      <c r="C267" s="32">
        <v>4356.5799842395581</v>
      </c>
      <c r="D267" s="258">
        <v>4843.2534392893094</v>
      </c>
      <c r="E267" s="267">
        <f>(D267-C267)/C267</f>
        <v>0.11170997819628009</v>
      </c>
      <c r="F267" s="41">
        <v>4862</v>
      </c>
      <c r="G267" s="32">
        <v>23547898.221824624</v>
      </c>
    </row>
    <row r="268" spans="1:7">
      <c r="A268" s="10">
        <v>848</v>
      </c>
      <c r="B268" s="190" t="s">
        <v>558</v>
      </c>
      <c r="C268" s="32">
        <v>4527.172666819537</v>
      </c>
      <c r="D268" s="258">
        <v>4970.0018655782487</v>
      </c>
      <c r="E268" s="267">
        <f>(D268-C268)/C268</f>
        <v>9.7815840337676235E-2</v>
      </c>
      <c r="F268" s="41">
        <v>4160</v>
      </c>
      <c r="G268" s="32">
        <v>20675207.760805514</v>
      </c>
    </row>
    <row r="269" spans="1:7">
      <c r="A269" s="10">
        <v>849</v>
      </c>
      <c r="B269" s="190" t="s">
        <v>559</v>
      </c>
      <c r="C269" s="32">
        <v>3801.8463567424992</v>
      </c>
      <c r="D269" s="258">
        <v>4016.2672417640811</v>
      </c>
      <c r="E269" s="267">
        <f>(D269-C269)/C269</f>
        <v>5.6399145284056693E-2</v>
      </c>
      <c r="F269" s="41">
        <v>2903</v>
      </c>
      <c r="G269" s="32">
        <v>11659223.802841127</v>
      </c>
    </row>
    <row r="270" spans="1:7">
      <c r="A270" s="10">
        <v>850</v>
      </c>
      <c r="B270" s="190" t="s">
        <v>560</v>
      </c>
      <c r="C270" s="32">
        <v>3451.005025125628</v>
      </c>
      <c r="D270" s="258">
        <v>3826.9438487550619</v>
      </c>
      <c r="E270" s="267">
        <f>(D270-C270)/C270</f>
        <v>0.10893604062942462</v>
      </c>
      <c r="F270" s="41">
        <v>2407</v>
      </c>
      <c r="G270" s="32">
        <v>9211453.8439534344</v>
      </c>
    </row>
    <row r="271" spans="1:7">
      <c r="A271" s="10">
        <v>851</v>
      </c>
      <c r="B271" s="190" t="s">
        <v>561</v>
      </c>
      <c r="C271" s="32">
        <v>3571.9377835385612</v>
      </c>
      <c r="D271" s="258">
        <v>4005.7325978562762</v>
      </c>
      <c r="E271" s="267">
        <f>(D271-C271)/C271</f>
        <v>0.1214452324217063</v>
      </c>
      <c r="F271" s="41">
        <v>21227</v>
      </c>
      <c r="G271" s="32">
        <v>85029685.854695171</v>
      </c>
    </row>
    <row r="272" spans="1:7">
      <c r="A272" s="10">
        <v>853</v>
      </c>
      <c r="B272" s="190" t="s">
        <v>562</v>
      </c>
      <c r="C272" s="32">
        <v>3518.5114167556308</v>
      </c>
      <c r="D272" s="258">
        <v>3750.1395080703501</v>
      </c>
      <c r="E272" s="267">
        <f>(D272-C272)/C272</f>
        <v>6.5831274615644211E-2</v>
      </c>
      <c r="F272" s="41">
        <v>197900</v>
      </c>
      <c r="G272" s="32">
        <v>742152608.64712226</v>
      </c>
    </row>
    <row r="273" spans="1:7">
      <c r="A273" s="10">
        <v>854</v>
      </c>
      <c r="B273" s="190" t="s">
        <v>563</v>
      </c>
      <c r="C273" s="32">
        <v>5839.9051289653125</v>
      </c>
      <c r="D273" s="258">
        <v>6419.7462479564501</v>
      </c>
      <c r="E273" s="267">
        <f>(D273-C273)/C273</f>
        <v>9.9289475802472701E-2</v>
      </c>
      <c r="F273" s="41">
        <v>3262</v>
      </c>
      <c r="G273" s="32">
        <v>20941212.260833941</v>
      </c>
    </row>
    <row r="274" spans="1:7">
      <c r="A274" s="10">
        <v>857</v>
      </c>
      <c r="B274" s="190" t="s">
        <v>564</v>
      </c>
      <c r="C274" s="32">
        <v>5539.7658457811876</v>
      </c>
      <c r="D274" s="258">
        <v>6263.1437511191789</v>
      </c>
      <c r="E274" s="267">
        <f>(D274-C274)/C274</f>
        <v>0.13057914819430141</v>
      </c>
      <c r="F274" s="41">
        <v>2394</v>
      </c>
      <c r="G274" s="32">
        <v>14993966.140179314</v>
      </c>
    </row>
    <row r="275" spans="1:7">
      <c r="A275" s="10">
        <v>858</v>
      </c>
      <c r="B275" s="190" t="s">
        <v>565</v>
      </c>
      <c r="C275" s="32">
        <v>3061.0119433145937</v>
      </c>
      <c r="D275" s="258">
        <v>3227.0940319976448</v>
      </c>
      <c r="E275" s="267">
        <f>(D275-C275)/C275</f>
        <v>5.4257249484368351E-2</v>
      </c>
      <c r="F275" s="41">
        <v>40384</v>
      </c>
      <c r="G275" s="32">
        <v>130322965.38819289</v>
      </c>
    </row>
    <row r="276" spans="1:7">
      <c r="A276" s="10">
        <v>859</v>
      </c>
      <c r="B276" s="190" t="s">
        <v>566</v>
      </c>
      <c r="C276" s="32">
        <v>3168.4496007232183</v>
      </c>
      <c r="D276" s="258">
        <v>3483.9934845975199</v>
      </c>
      <c r="E276" s="267">
        <f>(D276-C276)/C276</f>
        <v>9.9589365032751911E-2</v>
      </c>
      <c r="F276" s="41">
        <v>6562</v>
      </c>
      <c r="G276" s="32">
        <v>22861965.245928925</v>
      </c>
    </row>
    <row r="277" spans="1:7">
      <c r="A277" s="10">
        <v>886</v>
      </c>
      <c r="B277" s="190" t="s">
        <v>567</v>
      </c>
      <c r="C277" s="32">
        <v>3463.1341776085774</v>
      </c>
      <c r="D277" s="258">
        <v>3825.0175932726038</v>
      </c>
      <c r="E277" s="267">
        <f>(D277-C277)/C277</f>
        <v>0.10449592684102131</v>
      </c>
      <c r="F277" s="41">
        <v>12599</v>
      </c>
      <c r="G277" s="32">
        <v>48191396.657641537</v>
      </c>
    </row>
    <row r="278" spans="1:7">
      <c r="A278" s="10">
        <v>887</v>
      </c>
      <c r="B278" s="190" t="s">
        <v>568</v>
      </c>
      <c r="C278" s="32">
        <v>4194.3259385665524</v>
      </c>
      <c r="D278" s="258">
        <v>4812.527076038934</v>
      </c>
      <c r="E278" s="267">
        <f>(D278-C278)/C278</f>
        <v>0.14738986586332326</v>
      </c>
      <c r="F278" s="41">
        <v>4569</v>
      </c>
      <c r="G278" s="32">
        <v>21988436.21042189</v>
      </c>
    </row>
    <row r="279" spans="1:7">
      <c r="A279" s="10">
        <v>889</v>
      </c>
      <c r="B279" s="190" t="s">
        <v>569</v>
      </c>
      <c r="C279" s="32">
        <v>4226.4573991031393</v>
      </c>
      <c r="D279" s="258">
        <v>4687.3895478320701</v>
      </c>
      <c r="E279" s="267">
        <f>(D279-C279)/C279</f>
        <v>0.10905874712631465</v>
      </c>
      <c r="F279" s="41">
        <v>2523</v>
      </c>
      <c r="G279" s="32">
        <v>11826283.829180313</v>
      </c>
    </row>
    <row r="280" spans="1:7">
      <c r="A280" s="10">
        <v>890</v>
      </c>
      <c r="B280" s="190" t="s">
        <v>570</v>
      </c>
      <c r="C280" s="32">
        <v>5172.4422442244222</v>
      </c>
      <c r="D280" s="258">
        <v>6008.7264057829962</v>
      </c>
      <c r="E280" s="267">
        <f>(D280-C280)/C280</f>
        <v>0.1616807152351239</v>
      </c>
      <c r="F280" s="41">
        <v>1180</v>
      </c>
      <c r="G280" s="32">
        <v>7090297.1588239353</v>
      </c>
    </row>
    <row r="281" spans="1:7">
      <c r="A281" s="10">
        <v>892</v>
      </c>
      <c r="B281" s="190" t="s">
        <v>571</v>
      </c>
      <c r="C281" s="32">
        <v>3029.6115186090733</v>
      </c>
      <c r="D281" s="258">
        <v>3002.6097884750052</v>
      </c>
      <c r="E281" s="267">
        <f>(D281-C281)/C281</f>
        <v>-8.912604790486436E-3</v>
      </c>
      <c r="F281" s="41">
        <v>3592</v>
      </c>
      <c r="G281" s="32">
        <v>10785374.360202219</v>
      </c>
    </row>
    <row r="282" spans="1:7">
      <c r="A282" s="10">
        <v>893</v>
      </c>
      <c r="B282" s="190" t="s">
        <v>572</v>
      </c>
      <c r="C282" s="32">
        <v>3836.4147909967846</v>
      </c>
      <c r="D282" s="258">
        <v>4080.0511366314563</v>
      </c>
      <c r="E282" s="267">
        <f>(D282-C282)/C282</f>
        <v>6.3506257510640457E-2</v>
      </c>
      <c r="F282" s="41">
        <v>7434</v>
      </c>
      <c r="G282" s="32">
        <v>30331100.149718247</v>
      </c>
    </row>
    <row r="283" spans="1:7">
      <c r="A283" s="10">
        <v>895</v>
      </c>
      <c r="B283" s="190" t="s">
        <v>573</v>
      </c>
      <c r="C283" s="32">
        <v>3855.2377270970237</v>
      </c>
      <c r="D283" s="258">
        <v>4224.9775012136934</v>
      </c>
      <c r="E283" s="267">
        <f>(D283-C283)/C283</f>
        <v>9.5905830013518253E-2</v>
      </c>
      <c r="F283" s="41">
        <v>15092</v>
      </c>
      <c r="G283" s="32">
        <v>63763360.448317066</v>
      </c>
    </row>
    <row r="284" spans="1:7">
      <c r="A284" s="10">
        <v>905</v>
      </c>
      <c r="B284" s="190" t="s">
        <v>294</v>
      </c>
      <c r="C284" s="32">
        <v>3545.2126086699391</v>
      </c>
      <c r="D284" s="258">
        <v>3914.54342012282</v>
      </c>
      <c r="E284" s="267">
        <f>(D284-C284)/C284</f>
        <v>0.1041773377849525</v>
      </c>
      <c r="F284" s="41">
        <v>67988</v>
      </c>
      <c r="G284" s="32">
        <v>266141978.04731029</v>
      </c>
    </row>
    <row r="285" spans="1:7">
      <c r="A285" s="10">
        <v>908</v>
      </c>
      <c r="B285" s="190" t="s">
        <v>574</v>
      </c>
      <c r="C285" s="32">
        <v>3643.0001907304977</v>
      </c>
      <c r="D285" s="258">
        <v>4256.8936126995059</v>
      </c>
      <c r="E285" s="267">
        <f>(D285-C285)/C285</f>
        <v>0.16851314571188911</v>
      </c>
      <c r="F285" s="41">
        <v>20703</v>
      </c>
      <c r="G285" s="32">
        <v>88130468.463717878</v>
      </c>
    </row>
    <row r="286" spans="1:7">
      <c r="A286" s="10">
        <v>915</v>
      </c>
      <c r="B286" s="190" t="s">
        <v>575</v>
      </c>
      <c r="C286" s="32">
        <v>4212.8896706733121</v>
      </c>
      <c r="D286" s="258">
        <v>4929.2584614616108</v>
      </c>
      <c r="E286" s="267">
        <f>(D286-C286)/C286</f>
        <v>0.17004214370366058</v>
      </c>
      <c r="F286" s="41">
        <v>19759</v>
      </c>
      <c r="G286" s="32">
        <v>97397217.940019965</v>
      </c>
    </row>
    <row r="287" spans="1:7">
      <c r="A287" s="10">
        <v>918</v>
      </c>
      <c r="B287" s="190" t="s">
        <v>576</v>
      </c>
      <c r="C287" s="32">
        <v>4271.6964675098125</v>
      </c>
      <c r="D287" s="258">
        <v>4418.2785075220409</v>
      </c>
      <c r="E287" s="267">
        <f>(D287-C287)/C287</f>
        <v>3.4314713399493588E-2</v>
      </c>
      <c r="F287" s="41">
        <v>2228</v>
      </c>
      <c r="G287" s="32">
        <v>9843924.5147591066</v>
      </c>
    </row>
    <row r="288" spans="1:7">
      <c r="A288" s="10">
        <v>921</v>
      </c>
      <c r="B288" s="190" t="s">
        <v>577</v>
      </c>
      <c r="C288" s="32">
        <v>5485.6007944389276</v>
      </c>
      <c r="D288" s="258">
        <v>6179.5875716018827</v>
      </c>
      <c r="E288" s="267">
        <f>(D288-C288)/C288</f>
        <v>0.12651062357043732</v>
      </c>
      <c r="F288" s="41">
        <v>1894</v>
      </c>
      <c r="G288" s="32">
        <v>11704138.860613966</v>
      </c>
    </row>
    <row r="289" spans="1:7">
      <c r="A289" s="10">
        <v>922</v>
      </c>
      <c r="B289" s="190" t="s">
        <v>578</v>
      </c>
      <c r="C289" s="32">
        <v>3222.0436280137774</v>
      </c>
      <c r="D289" s="258">
        <v>3342.8659188918241</v>
      </c>
      <c r="E289" s="267">
        <f>(D289-C289)/C289</f>
        <v>3.7498651423453065E-2</v>
      </c>
      <c r="F289" s="41">
        <v>4501</v>
      </c>
      <c r="G289" s="32">
        <v>15046239.500932101</v>
      </c>
    </row>
    <row r="290" spans="1:7">
      <c r="A290" s="10">
        <v>924</v>
      </c>
      <c r="B290" s="190" t="s">
        <v>579</v>
      </c>
      <c r="C290" s="32">
        <v>4198.779704560051</v>
      </c>
      <c r="D290" s="258">
        <v>4682.979960638545</v>
      </c>
      <c r="E290" s="267">
        <f>(D290-C290)/C290</f>
        <v>0.11531928087406734</v>
      </c>
      <c r="F290" s="41">
        <v>2946</v>
      </c>
      <c r="G290" s="32">
        <v>13796058.964041155</v>
      </c>
    </row>
    <row r="291" spans="1:7">
      <c r="A291" s="10">
        <v>925</v>
      </c>
      <c r="B291" s="190" t="s">
        <v>580</v>
      </c>
      <c r="C291" s="32">
        <v>3928.4716401229398</v>
      </c>
      <c r="D291" s="258">
        <v>4126.4251088899191</v>
      </c>
      <c r="E291" s="267">
        <f>(D291-C291)/C291</f>
        <v>5.038943561287474E-2</v>
      </c>
      <c r="F291" s="41">
        <v>3427</v>
      </c>
      <c r="G291" s="32">
        <v>14141258.848165754</v>
      </c>
    </row>
    <row r="292" spans="1:7">
      <c r="A292" s="10">
        <v>927</v>
      </c>
      <c r="B292" s="190" t="s">
        <v>581</v>
      </c>
      <c r="C292" s="32">
        <v>3124.0139927292685</v>
      </c>
      <c r="D292" s="258">
        <v>3279.978451550011</v>
      </c>
      <c r="E292" s="267">
        <f>(D292-C292)/C292</f>
        <v>4.9924379078880331E-2</v>
      </c>
      <c r="F292" s="41">
        <v>28913</v>
      </c>
      <c r="G292" s="32">
        <v>94834016.969665468</v>
      </c>
    </row>
    <row r="293" spans="1:7">
      <c r="A293" s="10">
        <v>931</v>
      </c>
      <c r="B293" s="190" t="s">
        <v>582</v>
      </c>
      <c r="C293" s="32">
        <v>4761.3341968911918</v>
      </c>
      <c r="D293" s="258">
        <v>5129.3917940143419</v>
      </c>
      <c r="E293" s="267">
        <f>(D293-C293)/C293</f>
        <v>7.7301357540385474E-2</v>
      </c>
      <c r="F293" s="41">
        <v>5951</v>
      </c>
      <c r="G293" s="32">
        <v>30525010.56617935</v>
      </c>
    </row>
    <row r="294" spans="1:7">
      <c r="A294" s="10">
        <v>934</v>
      </c>
      <c r="B294" s="190" t="s">
        <v>583</v>
      </c>
      <c r="C294" s="32">
        <v>4483.5514679872649</v>
      </c>
      <c r="D294" s="258">
        <v>4596.8898686948687</v>
      </c>
      <c r="E294" s="267">
        <f>(D294-C294)/C294</f>
        <v>2.5278710753482918E-2</v>
      </c>
      <c r="F294" s="41">
        <v>2671</v>
      </c>
      <c r="G294" s="32">
        <v>12278292.839283993</v>
      </c>
    </row>
    <row r="295" spans="1:7">
      <c r="A295" s="10">
        <v>935</v>
      </c>
      <c r="B295" s="190" t="s">
        <v>584</v>
      </c>
      <c r="C295" s="32">
        <v>3563.8468961080735</v>
      </c>
      <c r="D295" s="258">
        <v>4671.3383630217477</v>
      </c>
      <c r="E295" s="267">
        <f>(D295-C295)/C295</f>
        <v>0.3107573078190084</v>
      </c>
      <c r="F295" s="41">
        <v>2985</v>
      </c>
      <c r="G295" s="32">
        <v>13943945.013619917</v>
      </c>
    </row>
    <row r="296" spans="1:7">
      <c r="A296" s="10">
        <v>936</v>
      </c>
      <c r="B296" s="190" t="s">
        <v>585</v>
      </c>
      <c r="C296" s="32">
        <v>4469.2848410757952</v>
      </c>
      <c r="D296" s="258">
        <v>5118.1106050511562</v>
      </c>
      <c r="E296" s="267">
        <f>(D296-C296)/C296</f>
        <v>0.14517440419375532</v>
      </c>
      <c r="F296" s="41">
        <v>6395</v>
      </c>
      <c r="G296" s="32">
        <v>32730317.319302142</v>
      </c>
    </row>
    <row r="297" spans="1:7">
      <c r="A297" s="10">
        <v>946</v>
      </c>
      <c r="B297" s="190" t="s">
        <v>308</v>
      </c>
      <c r="C297" s="32">
        <v>3904.1943971521437</v>
      </c>
      <c r="D297" s="258">
        <v>4239.7599071400091</v>
      </c>
      <c r="E297" s="267">
        <f>(D297-C297)/C297</f>
        <v>8.5950000397684773E-2</v>
      </c>
      <c r="F297" s="41">
        <v>6287</v>
      </c>
      <c r="G297" s="32">
        <v>26655370.536189236</v>
      </c>
    </row>
    <row r="298" spans="1:7">
      <c r="A298" s="10">
        <v>976</v>
      </c>
      <c r="B298" s="190" t="s">
        <v>586</v>
      </c>
      <c r="C298" s="32">
        <v>5377.4885145482394</v>
      </c>
      <c r="D298" s="258">
        <v>6385.8861313598818</v>
      </c>
      <c r="E298" s="267">
        <f>(D298-C298)/C298</f>
        <v>0.18752204009056028</v>
      </c>
      <c r="F298" s="41">
        <v>3788</v>
      </c>
      <c r="G298" s="32">
        <v>24189736.665591232</v>
      </c>
    </row>
    <row r="299" spans="1:7">
      <c r="A299" s="10">
        <v>977</v>
      </c>
      <c r="B299" s="190" t="s">
        <v>587</v>
      </c>
      <c r="C299" s="32">
        <v>3598.9511635529334</v>
      </c>
      <c r="D299" s="258">
        <v>3900.4302681857366</v>
      </c>
      <c r="E299" s="267">
        <f>(D299-C299)/C299</f>
        <v>8.376860116522919E-2</v>
      </c>
      <c r="F299" s="41">
        <v>15293</v>
      </c>
      <c r="G299" s="32">
        <v>59649280.091364473</v>
      </c>
    </row>
    <row r="300" spans="1:7">
      <c r="A300" s="259">
        <v>980</v>
      </c>
      <c r="B300" s="260" t="s">
        <v>588</v>
      </c>
      <c r="C300" s="32">
        <v>2838.3051662957837</v>
      </c>
      <c r="D300" s="258">
        <v>3204.945418057267</v>
      </c>
      <c r="E300" s="267">
        <f>(D300-C300)/C300</f>
        <v>0.12917576873524786</v>
      </c>
      <c r="F300" s="41">
        <v>33607</v>
      </c>
      <c r="G300" s="32">
        <v>107708600.66465057</v>
      </c>
    </row>
    <row r="301" spans="1:7">
      <c r="A301" s="10">
        <v>981</v>
      </c>
      <c r="B301" s="190" t="s">
        <v>589</v>
      </c>
      <c r="C301" s="32">
        <v>3381.1352966282543</v>
      </c>
      <c r="D301" s="258">
        <v>3721.1685496006207</v>
      </c>
      <c r="E301" s="267">
        <f>(D301-C301)/C301</f>
        <v>0.10056777476827247</v>
      </c>
      <c r="F301" s="41">
        <v>2237</v>
      </c>
      <c r="G301" s="32">
        <v>8324254.0454565883</v>
      </c>
    </row>
    <row r="302" spans="1:7">
      <c r="A302" s="10">
        <v>989</v>
      </c>
      <c r="B302" s="190" t="s">
        <v>590</v>
      </c>
      <c r="C302" s="32">
        <v>4562.8561253561256</v>
      </c>
      <c r="D302" s="258">
        <v>5244.5014618533769</v>
      </c>
      <c r="E302" s="267">
        <f>(D302-C302)/C302</f>
        <v>0.14939005696657806</v>
      </c>
      <c r="F302" s="41">
        <v>5406</v>
      </c>
      <c r="G302" s="32">
        <v>28351774.902779356</v>
      </c>
    </row>
    <row r="303" spans="1:7">
      <c r="A303" s="10">
        <v>992</v>
      </c>
      <c r="B303" s="190" t="s">
        <v>591</v>
      </c>
      <c r="C303" s="32">
        <v>3652.4380495603518</v>
      </c>
      <c r="D303" s="258">
        <v>4467.7444493994335</v>
      </c>
      <c r="E303" s="267">
        <f>(D303-C303)/C303</f>
        <v>0.22322251295602974</v>
      </c>
      <c r="F303" s="41">
        <v>18120</v>
      </c>
      <c r="G303" s="32">
        <v>80955529.423117727</v>
      </c>
    </row>
    <row r="304" spans="1:7">
      <c r="A304" s="263"/>
      <c r="B304" s="263"/>
      <c r="C304" s="264"/>
      <c r="E304" s="267"/>
    </row>
    <row r="305" spans="1:6">
      <c r="C305" s="32"/>
      <c r="E305" s="267"/>
    </row>
    <row r="306" spans="1:6">
      <c r="A306" s="252"/>
      <c r="B306" s="253" t="s">
        <v>995</v>
      </c>
      <c r="C306" s="252"/>
      <c r="E306" s="267"/>
    </row>
    <row r="307" spans="1:6">
      <c r="A307" s="263" t="s">
        <v>996</v>
      </c>
      <c r="B307" s="263" t="s">
        <v>997</v>
      </c>
      <c r="C307" s="264" t="s">
        <v>1053</v>
      </c>
      <c r="E307" s="267"/>
    </row>
    <row r="308" spans="1:6">
      <c r="A308" s="10">
        <v>1</v>
      </c>
      <c r="B308" s="190" t="s">
        <v>911</v>
      </c>
      <c r="C308" s="32">
        <v>3114.8210507626982</v>
      </c>
      <c r="D308" s="32">
        <v>3416.3019748721658</v>
      </c>
      <c r="E308" s="267">
        <f t="shared" ref="E308:E326" si="1">(D308-C308)/C308</f>
        <v>9.6789163549426613E-2</v>
      </c>
      <c r="F308" s="265"/>
    </row>
    <row r="309" spans="1:6">
      <c r="A309" s="10">
        <v>2</v>
      </c>
      <c r="B309" s="190" t="s">
        <v>912</v>
      </c>
      <c r="C309" s="32">
        <v>3504.5093159149746</v>
      </c>
      <c r="D309" s="32">
        <v>3762.0505627946413</v>
      </c>
      <c r="E309" s="267">
        <f t="shared" si="1"/>
        <v>7.3488532534383214E-2</v>
      </c>
      <c r="F309" s="265"/>
    </row>
    <row r="310" spans="1:6">
      <c r="A310" s="10">
        <v>4</v>
      </c>
      <c r="B310" s="190" t="s">
        <v>913</v>
      </c>
      <c r="C310" s="32">
        <v>3708.4040747028862</v>
      </c>
      <c r="D310" s="32">
        <v>4243.4107693298729</v>
      </c>
      <c r="E310" s="267">
        <f t="shared" si="1"/>
        <v>0.14426871609719363</v>
      </c>
      <c r="F310" s="265"/>
    </row>
    <row r="311" spans="1:6">
      <c r="A311" s="10">
        <v>5</v>
      </c>
      <c r="B311" s="190" t="s">
        <v>914</v>
      </c>
      <c r="C311" s="32">
        <v>3479.6723709229195</v>
      </c>
      <c r="D311" s="32">
        <v>3907.0460176848987</v>
      </c>
      <c r="E311" s="267">
        <f t="shared" si="1"/>
        <v>0.12282008223912937</v>
      </c>
      <c r="F311" s="265"/>
    </row>
    <row r="312" spans="1:6">
      <c r="A312" s="10">
        <v>6</v>
      </c>
      <c r="B312" s="190" t="s">
        <v>915</v>
      </c>
      <c r="C312" s="32">
        <v>3348.6819832574174</v>
      </c>
      <c r="D312" s="32">
        <v>3731.7763710702952</v>
      </c>
      <c r="E312" s="267">
        <f t="shared" si="1"/>
        <v>0.11440154357094974</v>
      </c>
      <c r="F312" s="265"/>
    </row>
    <row r="313" spans="1:6">
      <c r="A313" s="10">
        <v>7</v>
      </c>
      <c r="B313" s="190" t="s">
        <v>916</v>
      </c>
      <c r="C313" s="32">
        <v>3551.5255798172698</v>
      </c>
      <c r="D313" s="32">
        <v>3880.7862686391545</v>
      </c>
      <c r="E313" s="267">
        <f t="shared" si="1"/>
        <v>9.2709648690979043E-2</v>
      </c>
      <c r="F313" s="265"/>
    </row>
    <row r="314" spans="1:6">
      <c r="A314" s="10">
        <v>8</v>
      </c>
      <c r="B314" s="190" t="s">
        <v>917</v>
      </c>
      <c r="C314" s="32">
        <v>4008.804786690665</v>
      </c>
      <c r="D314" s="32">
        <v>4715.3644338824279</v>
      </c>
      <c r="E314" s="267">
        <f t="shared" si="1"/>
        <v>0.17625194659953489</v>
      </c>
      <c r="F314" s="265"/>
    </row>
    <row r="315" spans="1:6">
      <c r="A315" s="10">
        <v>9</v>
      </c>
      <c r="B315" s="190" t="s">
        <v>918</v>
      </c>
      <c r="C315" s="32">
        <v>3558.936105262334</v>
      </c>
      <c r="D315" s="32">
        <v>4099.6389193170335</v>
      </c>
      <c r="E315" s="267">
        <f t="shared" si="1"/>
        <v>0.15192821620348915</v>
      </c>
      <c r="F315" s="265"/>
    </row>
    <row r="316" spans="1:6">
      <c r="A316" s="10">
        <v>10</v>
      </c>
      <c r="B316" s="190" t="s">
        <v>919</v>
      </c>
      <c r="C316" s="32">
        <v>4332.6533347231107</v>
      </c>
      <c r="D316" s="32">
        <v>4977.7477038742509</v>
      </c>
      <c r="E316" s="267">
        <f t="shared" si="1"/>
        <v>0.14889129577507881</v>
      </c>
      <c r="F316" s="265"/>
    </row>
    <row r="317" spans="1:6">
      <c r="A317" s="10">
        <v>11</v>
      </c>
      <c r="B317" s="190" t="s">
        <v>920</v>
      </c>
      <c r="C317" s="32">
        <v>3987.2812777356094</v>
      </c>
      <c r="D317" s="32">
        <v>4382.7971447852351</v>
      </c>
      <c r="E317" s="267">
        <f t="shared" si="1"/>
        <v>9.9194373183082926E-2</v>
      </c>
      <c r="F317" s="265"/>
    </row>
    <row r="318" spans="1:6">
      <c r="A318" s="10">
        <v>12</v>
      </c>
      <c r="B318" s="190" t="s">
        <v>921</v>
      </c>
      <c r="C318" s="32">
        <v>3727.1881555346122</v>
      </c>
      <c r="D318" s="32">
        <v>4281.2297963997144</v>
      </c>
      <c r="E318" s="267">
        <f t="shared" si="1"/>
        <v>0.14864869111648935</v>
      </c>
      <c r="F318" s="265"/>
    </row>
    <row r="319" spans="1:6">
      <c r="A319" s="10">
        <v>13</v>
      </c>
      <c r="B319" s="190" t="s">
        <v>922</v>
      </c>
      <c r="C319" s="32">
        <v>3409.6255743904317</v>
      </c>
      <c r="D319" s="32">
        <v>3930.8933627212336</v>
      </c>
      <c r="E319" s="267">
        <f t="shared" si="1"/>
        <v>0.15288124075735018</v>
      </c>
      <c r="F319" s="265"/>
    </row>
    <row r="320" spans="1:6">
      <c r="A320" s="10">
        <v>14</v>
      </c>
      <c r="B320" s="190" t="s">
        <v>998</v>
      </c>
      <c r="C320" s="32">
        <v>3846.8844296531702</v>
      </c>
      <c r="D320" s="32">
        <v>4293.1592525321084</v>
      </c>
      <c r="E320" s="267">
        <f t="shared" si="1"/>
        <v>0.11600941776126449</v>
      </c>
      <c r="F320" s="265"/>
    </row>
    <row r="321" spans="1:6">
      <c r="A321" s="10">
        <v>15</v>
      </c>
      <c r="B321" s="190" t="s">
        <v>924</v>
      </c>
      <c r="C321" s="32">
        <v>3585.5800549103869</v>
      </c>
      <c r="D321" s="32">
        <v>4003.5592293938435</v>
      </c>
      <c r="E321" s="267">
        <f t="shared" si="1"/>
        <v>0.11657226113555647</v>
      </c>
      <c r="F321" s="265"/>
    </row>
    <row r="322" spans="1:6">
      <c r="A322" s="10">
        <v>16</v>
      </c>
      <c r="B322" s="190" t="s">
        <v>999</v>
      </c>
      <c r="C322" s="32">
        <v>3676.2815810323073</v>
      </c>
      <c r="D322" s="32">
        <v>4092.8010022686835</v>
      </c>
      <c r="E322" s="267">
        <f t="shared" si="1"/>
        <v>0.11329910727877836</v>
      </c>
      <c r="F322" s="265"/>
    </row>
    <row r="323" spans="1:6">
      <c r="A323" s="10">
        <v>17</v>
      </c>
      <c r="B323" s="190" t="s">
        <v>1000</v>
      </c>
      <c r="C323" s="32">
        <v>3492.062107889446</v>
      </c>
      <c r="D323" s="32">
        <v>3817.3025178110729</v>
      </c>
      <c r="E323" s="267">
        <f t="shared" si="1"/>
        <v>9.3137063394957115E-2</v>
      </c>
      <c r="F323" s="265"/>
    </row>
    <row r="324" spans="1:6">
      <c r="A324" s="10">
        <v>18</v>
      </c>
      <c r="B324" s="190" t="s">
        <v>927</v>
      </c>
      <c r="C324" s="32">
        <v>4407.5042181838298</v>
      </c>
      <c r="D324" s="32">
        <v>4786.059079701904</v>
      </c>
      <c r="E324" s="267">
        <f t="shared" si="1"/>
        <v>8.5888712245875673E-2</v>
      </c>
      <c r="F324" s="265"/>
    </row>
    <row r="325" spans="1:6">
      <c r="A325" s="10">
        <v>19</v>
      </c>
      <c r="B325" s="190" t="s">
        <v>928</v>
      </c>
      <c r="C325" s="32">
        <v>4223.1981079357201</v>
      </c>
      <c r="D325" s="32">
        <v>4615.4026157437929</v>
      </c>
      <c r="E325" s="267">
        <f t="shared" si="1"/>
        <v>9.2869076416540769E-2</v>
      </c>
      <c r="F325" s="265"/>
    </row>
    <row r="326" spans="1:6">
      <c r="B326" s="190" t="s">
        <v>315</v>
      </c>
      <c r="C326" s="32">
        <v>3490.2846158101456</v>
      </c>
      <c r="D326" s="257">
        <v>3867.6824866756788</v>
      </c>
      <c r="E326" s="267">
        <f t="shared" si="1"/>
        <v>0.10812810770675034</v>
      </c>
      <c r="F326" s="265"/>
    </row>
    <row r="327" spans="1:6">
      <c r="C327" s="32"/>
    </row>
    <row r="330" spans="1:6">
      <c r="A330" s="253" t="s">
        <v>1001</v>
      </c>
      <c r="B330" s="252"/>
      <c r="C330" s="252"/>
    </row>
    <row r="331" spans="1:6">
      <c r="A331" s="263" t="s">
        <v>1002</v>
      </c>
      <c r="B331" s="263" t="s">
        <v>1003</v>
      </c>
      <c r="C331" s="264" t="s">
        <v>1054</v>
      </c>
    </row>
    <row r="332" spans="1:6">
      <c r="A332" s="10">
        <v>1</v>
      </c>
      <c r="B332" s="190" t="s">
        <v>1004</v>
      </c>
      <c r="C332" s="32">
        <v>4514.2843020956898</v>
      </c>
    </row>
    <row r="333" spans="1:6">
      <c r="A333" s="10">
        <v>2</v>
      </c>
      <c r="B333" s="190" t="s">
        <v>1005</v>
      </c>
      <c r="C333" s="32">
        <v>4341.6593068734937</v>
      </c>
    </row>
    <row r="334" spans="1:6">
      <c r="A334" s="10">
        <v>3</v>
      </c>
      <c r="B334" s="190" t="s">
        <v>1006</v>
      </c>
      <c r="C334" s="32">
        <v>3982.3541905448924</v>
      </c>
    </row>
    <row r="335" spans="1:6">
      <c r="A335" s="10">
        <v>4</v>
      </c>
      <c r="B335" s="190" t="s">
        <v>1007</v>
      </c>
      <c r="C335" s="32">
        <v>3688.0369054490793</v>
      </c>
    </row>
    <row r="336" spans="1:6">
      <c r="A336" s="10">
        <v>5</v>
      </c>
      <c r="B336" s="190" t="s">
        <v>1008</v>
      </c>
      <c r="C336" s="32">
        <v>3337.9887017151</v>
      </c>
    </row>
    <row r="337" spans="1:3">
      <c r="A337" s="10">
        <v>6</v>
      </c>
      <c r="B337" s="190" t="s">
        <v>1009</v>
      </c>
      <c r="C337" s="32">
        <v>3606.347503999511</v>
      </c>
    </row>
    <row r="338" spans="1:3">
      <c r="A338" s="10">
        <v>7</v>
      </c>
      <c r="B338" s="190" t="s">
        <v>1010</v>
      </c>
      <c r="C338" s="32">
        <v>3196.3272004616847</v>
      </c>
    </row>
    <row r="339" spans="1:3">
      <c r="B339" s="190" t="s">
        <v>315</v>
      </c>
      <c r="C339" s="32">
        <v>3490.2846158101456</v>
      </c>
    </row>
  </sheetData>
  <autoFilter ref="A10:G10" xr:uid="{9F7A3D08-82F0-4FAA-A35E-717BA7C63688}">
    <sortState xmlns:xlrd2="http://schemas.microsoft.com/office/spreadsheetml/2017/richdata2" ref="A11:G303">
      <sortCondition ref="A10"/>
    </sortState>
  </autoFilter>
  <conditionalFormatting sqref="F11:F302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7D249-74C8-4590-94C8-8B07187A524B}">
  <dimension ref="A1:S303"/>
  <sheetViews>
    <sheetView workbookViewId="0">
      <pane xSplit="2" ySplit="10" topLeftCell="C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6.5"/>
  <cols>
    <col min="1" max="1" width="7.42578125" style="10" customWidth="1"/>
    <col min="2" max="2" width="5.28515625" style="12" bestFit="1" customWidth="1"/>
    <col min="3" max="3" width="11.5703125" style="12" customWidth="1"/>
    <col min="4" max="4" width="16" style="10" bestFit="1" customWidth="1"/>
    <col min="5" max="5" width="11.7109375" style="268" customWidth="1"/>
    <col min="6" max="6" width="12.140625" style="12" customWidth="1"/>
    <col min="7" max="7" width="14.5703125" style="12" bestFit="1" customWidth="1"/>
    <col min="8" max="8" width="17.28515625" style="12" bestFit="1" customWidth="1"/>
  </cols>
  <sheetData>
    <row r="1" spans="1:8" ht="33">
      <c r="A1" s="247" t="s">
        <v>1059</v>
      </c>
    </row>
    <row r="2" spans="1:8">
      <c r="A2" s="10" t="s">
        <v>1060</v>
      </c>
    </row>
    <row r="4" spans="1:8">
      <c r="E4" s="270"/>
    </row>
    <row r="5" spans="1:8">
      <c r="E5" s="270"/>
    </row>
    <row r="6" spans="1:8">
      <c r="E6" s="270"/>
    </row>
    <row r="7" spans="1:8">
      <c r="E7" s="270"/>
    </row>
    <row r="8" spans="1:8">
      <c r="E8" s="270"/>
    </row>
    <row r="9" spans="1:8" ht="66">
      <c r="A9" s="239" t="s">
        <v>984</v>
      </c>
      <c r="B9" s="248" t="s">
        <v>970</v>
      </c>
      <c r="C9" s="239" t="s">
        <v>1069</v>
      </c>
      <c r="D9" s="239"/>
      <c r="E9" s="239" t="s">
        <v>1058</v>
      </c>
      <c r="F9" s="239" t="s">
        <v>993</v>
      </c>
      <c r="G9" s="240" t="s">
        <v>990</v>
      </c>
      <c r="H9" s="240" t="s">
        <v>992</v>
      </c>
    </row>
    <row r="10" spans="1:8" s="25" customFormat="1" ht="32.25" customHeight="1">
      <c r="A10" s="193">
        <v>0</v>
      </c>
      <c r="B10" s="194">
        <v>0</v>
      </c>
      <c r="C10" s="196">
        <f>SUM(C11:C303)</f>
        <v>5533611</v>
      </c>
      <c r="D10" s="195" t="s">
        <v>994</v>
      </c>
      <c r="E10" s="271">
        <v>-31.586565922669788</v>
      </c>
      <c r="F10" s="194">
        <v>210.60483654378373</v>
      </c>
      <c r="G10" s="197">
        <v>115</v>
      </c>
      <c r="H10" s="197">
        <v>100.44874216726325</v>
      </c>
    </row>
    <row r="11" spans="1:8">
      <c r="A11" s="10">
        <v>5</v>
      </c>
      <c r="B11" s="185">
        <v>14</v>
      </c>
      <c r="C11" s="187">
        <v>9183</v>
      </c>
      <c r="D11" s="190" t="s">
        <v>319</v>
      </c>
      <c r="E11" s="269">
        <v>-205.29177996235097</v>
      </c>
      <c r="F11" s="18">
        <v>69.715686594794732</v>
      </c>
      <c r="G11" s="189">
        <v>37.624398483876817</v>
      </c>
      <c r="H11" s="189">
        <v>37.752265474859669</v>
      </c>
    </row>
    <row r="12" spans="1:8">
      <c r="A12" s="10">
        <v>9</v>
      </c>
      <c r="B12" s="185">
        <v>17</v>
      </c>
      <c r="C12" s="32">
        <v>2447</v>
      </c>
      <c r="D12" s="190" t="s">
        <v>320</v>
      </c>
      <c r="E12" s="269">
        <v>283.84279475982532</v>
      </c>
      <c r="F12" s="18">
        <v>816.29094809971389</v>
      </c>
      <c r="G12" s="189">
        <v>596.37137521844488</v>
      </c>
      <c r="H12" s="189">
        <v>557.47125896165096</v>
      </c>
    </row>
    <row r="13" spans="1:8">
      <c r="A13" s="10">
        <v>10</v>
      </c>
      <c r="B13" s="185">
        <v>14</v>
      </c>
      <c r="C13" s="32">
        <v>11102</v>
      </c>
      <c r="D13" s="190" t="s">
        <v>25</v>
      </c>
      <c r="E13" s="269">
        <v>572.46250435995819</v>
      </c>
      <c r="F13" s="18">
        <v>-184.72973788506576</v>
      </c>
      <c r="G13" s="189">
        <v>-229.55412491141993</v>
      </c>
      <c r="H13" s="189">
        <v>-175.17390990733736</v>
      </c>
    </row>
    <row r="14" spans="1:8">
      <c r="A14" s="10">
        <v>16</v>
      </c>
      <c r="B14" s="185">
        <v>7</v>
      </c>
      <c r="C14" s="32">
        <v>8014</v>
      </c>
      <c r="D14" s="190" t="s">
        <v>321</v>
      </c>
      <c r="E14" s="269">
        <v>-4.0826425831993074</v>
      </c>
      <c r="F14" s="18">
        <v>289.48262914898925</v>
      </c>
      <c r="G14" s="189">
        <v>132.47266497743476</v>
      </c>
      <c r="H14" s="189">
        <v>66.852879981517304</v>
      </c>
    </row>
    <row r="15" spans="1:8">
      <c r="A15" s="10">
        <v>18</v>
      </c>
      <c r="B15" s="186">
        <v>32</v>
      </c>
      <c r="C15" s="32">
        <v>4763</v>
      </c>
      <c r="D15" s="190" t="s">
        <v>322</v>
      </c>
      <c r="E15" s="269">
        <v>698.3613190370221</v>
      </c>
      <c r="F15" s="18">
        <v>187.17130380012597</v>
      </c>
      <c r="G15" s="189">
        <v>1.8905900640226627</v>
      </c>
      <c r="H15" s="189">
        <v>56.270805068105219</v>
      </c>
    </row>
    <row r="16" spans="1:8">
      <c r="A16" s="10">
        <v>19</v>
      </c>
      <c r="B16" s="185">
        <v>2</v>
      </c>
      <c r="C16" s="32">
        <v>3965</v>
      </c>
      <c r="D16" s="190" t="s">
        <v>323</v>
      </c>
      <c r="E16" s="269">
        <v>-60.137021060644507</v>
      </c>
      <c r="F16" s="18">
        <v>154.58255737704917</v>
      </c>
      <c r="G16" s="189">
        <v>99.803195460020447</v>
      </c>
      <c r="H16" s="189">
        <v>154.18341046410302</v>
      </c>
    </row>
    <row r="17" spans="1:8">
      <c r="A17" s="10">
        <v>20</v>
      </c>
      <c r="B17" s="185">
        <v>6</v>
      </c>
      <c r="C17" s="32">
        <v>16473</v>
      </c>
      <c r="D17" s="190" t="s">
        <v>22</v>
      </c>
      <c r="E17" s="269">
        <v>0.84977238239757202</v>
      </c>
      <c r="F17" s="18">
        <v>-87.414433922175675</v>
      </c>
      <c r="G17" s="189">
        <v>-95.467988365229331</v>
      </c>
      <c r="H17" s="189">
        <v>-41.087773361146759</v>
      </c>
    </row>
    <row r="18" spans="1:8">
      <c r="A18" s="10">
        <v>46</v>
      </c>
      <c r="B18" s="185">
        <v>10</v>
      </c>
      <c r="C18" s="32">
        <v>1341</v>
      </c>
      <c r="D18" s="190" t="s">
        <v>324</v>
      </c>
      <c r="E18" s="269">
        <v>119.03012490815577</v>
      </c>
      <c r="F18" s="18">
        <v>582.09332587621179</v>
      </c>
      <c r="G18" s="189">
        <v>458.64670363937955</v>
      </c>
      <c r="H18" s="189">
        <v>393.02691864346207</v>
      </c>
    </row>
    <row r="19" spans="1:8">
      <c r="A19" s="10">
        <v>47</v>
      </c>
      <c r="B19" s="185">
        <v>19</v>
      </c>
      <c r="C19" s="32">
        <v>1811</v>
      </c>
      <c r="D19" s="190" t="s">
        <v>325</v>
      </c>
      <c r="E19" s="269">
        <v>16.866158868335148</v>
      </c>
      <c r="F19" s="18">
        <v>1035.9969298729984</v>
      </c>
      <c r="G19" s="189">
        <v>1130.0551498581788</v>
      </c>
      <c r="H19" s="189">
        <v>1064.4353648622614</v>
      </c>
    </row>
    <row r="20" spans="1:8">
      <c r="A20" s="10">
        <v>49</v>
      </c>
      <c r="B20" s="186">
        <v>34</v>
      </c>
      <c r="C20" s="32">
        <v>305274</v>
      </c>
      <c r="D20" s="190" t="s">
        <v>326</v>
      </c>
      <c r="E20" s="269">
        <v>-25.989624858920862</v>
      </c>
      <c r="F20" s="18">
        <v>801.95312751822951</v>
      </c>
      <c r="G20" s="189">
        <v>458.43903706777786</v>
      </c>
      <c r="H20" s="189">
        <v>392.81925207186043</v>
      </c>
    </row>
    <row r="21" spans="1:8">
      <c r="A21" s="10">
        <v>50</v>
      </c>
      <c r="B21" s="185">
        <v>4</v>
      </c>
      <c r="C21" s="32">
        <v>11276</v>
      </c>
      <c r="D21" s="190" t="s">
        <v>327</v>
      </c>
      <c r="E21" s="269">
        <v>-365.28541953232462</v>
      </c>
      <c r="F21" s="18">
        <v>-245.42116796736431</v>
      </c>
      <c r="G21" s="189">
        <v>-239.74084134659168</v>
      </c>
      <c r="H21" s="189">
        <v>-187.17918430193239</v>
      </c>
    </row>
    <row r="22" spans="1:8">
      <c r="A22" s="10">
        <v>51</v>
      </c>
      <c r="B22" s="185">
        <v>4</v>
      </c>
      <c r="C22" s="32">
        <v>9211</v>
      </c>
      <c r="D22" s="190" t="s">
        <v>328</v>
      </c>
      <c r="E22" s="269">
        <v>-168.58115294618167</v>
      </c>
      <c r="F22" s="18">
        <v>141.19791553577244</v>
      </c>
      <c r="G22" s="189">
        <v>113.50920795559423</v>
      </c>
      <c r="H22" s="189">
        <v>167.88942295967678</v>
      </c>
    </row>
    <row r="23" spans="1:8">
      <c r="A23" s="10">
        <v>52</v>
      </c>
      <c r="B23" s="185">
        <v>14</v>
      </c>
      <c r="C23" s="32">
        <v>2346</v>
      </c>
      <c r="D23" s="190" t="s">
        <v>329</v>
      </c>
      <c r="E23" s="269">
        <v>-366.59793814432987</v>
      </c>
      <c r="F23" s="18">
        <v>178.52048167092923</v>
      </c>
      <c r="G23" s="189">
        <v>102.22248065955016</v>
      </c>
      <c r="H23" s="189">
        <v>36.602695663632716</v>
      </c>
    </row>
    <row r="24" spans="1:8">
      <c r="A24" s="10">
        <v>61</v>
      </c>
      <c r="B24" s="185">
        <v>5</v>
      </c>
      <c r="C24" s="32">
        <v>16459</v>
      </c>
      <c r="D24" s="190" t="s">
        <v>330</v>
      </c>
      <c r="E24" s="269">
        <v>-33.311638364593811</v>
      </c>
      <c r="F24" s="18">
        <v>127.74164530044354</v>
      </c>
      <c r="G24" s="189">
        <v>105.8074858805218</v>
      </c>
      <c r="H24" s="189">
        <v>40.187700884604354</v>
      </c>
    </row>
    <row r="25" spans="1:8">
      <c r="A25" s="10">
        <v>69</v>
      </c>
      <c r="B25" s="185">
        <v>17</v>
      </c>
      <c r="C25" s="32">
        <v>6687</v>
      </c>
      <c r="D25" s="190" t="s">
        <v>331</v>
      </c>
      <c r="E25" s="269">
        <v>-324.96433666191155</v>
      </c>
      <c r="F25" s="18">
        <v>-119.18233138926274</v>
      </c>
      <c r="G25" s="189">
        <v>-251.1655316291185</v>
      </c>
      <c r="H25" s="189">
        <v>-196.78531662503596</v>
      </c>
    </row>
    <row r="26" spans="1:8">
      <c r="A26" s="10">
        <v>71</v>
      </c>
      <c r="B26" s="185">
        <v>17</v>
      </c>
      <c r="C26" s="32">
        <v>6601</v>
      </c>
      <c r="D26" s="190" t="s">
        <v>332</v>
      </c>
      <c r="E26" s="269">
        <v>-84.936371707605801</v>
      </c>
      <c r="F26" s="18">
        <v>-99.012558703226787</v>
      </c>
      <c r="G26" s="189">
        <v>-233.21538120177661</v>
      </c>
      <c r="H26" s="189">
        <v>-178.83516619769404</v>
      </c>
    </row>
    <row r="27" spans="1:8">
      <c r="A27" s="10">
        <v>72</v>
      </c>
      <c r="B27" s="185">
        <v>17</v>
      </c>
      <c r="C27" s="32">
        <v>960</v>
      </c>
      <c r="D27" s="190" t="s">
        <v>333</v>
      </c>
      <c r="E27" s="269">
        <v>-451.51199165797703</v>
      </c>
      <c r="F27" s="18">
        <v>397.91283333333337</v>
      </c>
      <c r="G27" s="189">
        <v>70.523075438183156</v>
      </c>
      <c r="H27" s="189">
        <v>124.90329044226571</v>
      </c>
    </row>
    <row r="28" spans="1:8">
      <c r="A28" s="10">
        <v>74</v>
      </c>
      <c r="B28" s="185">
        <v>16</v>
      </c>
      <c r="C28" s="32">
        <v>1052</v>
      </c>
      <c r="D28" s="190" t="s">
        <v>334</v>
      </c>
      <c r="E28" s="269">
        <v>-284.82697426796807</v>
      </c>
      <c r="F28" s="18">
        <v>581.21491444866922</v>
      </c>
      <c r="G28" s="189">
        <v>516.86872495446153</v>
      </c>
      <c r="H28" s="189">
        <v>451.2489399585441</v>
      </c>
    </row>
    <row r="29" spans="1:8">
      <c r="A29" s="10">
        <v>75</v>
      </c>
      <c r="B29" s="185">
        <v>8</v>
      </c>
      <c r="C29" s="32">
        <v>19549</v>
      </c>
      <c r="D29" s="190" t="s">
        <v>335</v>
      </c>
      <c r="E29" s="269">
        <v>-53.105265774949032</v>
      </c>
      <c r="F29" s="18">
        <v>52.282598598393783</v>
      </c>
      <c r="G29" s="189">
        <v>118.71661719145345</v>
      </c>
      <c r="H29" s="189">
        <v>170.40385332948259</v>
      </c>
    </row>
    <row r="30" spans="1:8">
      <c r="A30" s="10">
        <v>77</v>
      </c>
      <c r="B30" s="185">
        <v>13</v>
      </c>
      <c r="C30" s="32">
        <v>4601</v>
      </c>
      <c r="D30" s="190" t="s">
        <v>336</v>
      </c>
      <c r="E30" s="269">
        <v>-307.69230769230768</v>
      </c>
      <c r="F30" s="18">
        <v>16.074433818735059</v>
      </c>
      <c r="G30" s="189">
        <v>-10.362380009930733</v>
      </c>
      <c r="H30" s="189">
        <v>44.017834994151826</v>
      </c>
    </row>
    <row r="31" spans="1:8">
      <c r="A31" s="10">
        <v>78</v>
      </c>
      <c r="B31" s="186">
        <v>34</v>
      </c>
      <c r="C31" s="32">
        <v>7832</v>
      </c>
      <c r="D31" s="190" t="s">
        <v>337</v>
      </c>
      <c r="E31" s="269">
        <v>-34.150506159287715</v>
      </c>
      <c r="F31" s="18">
        <v>276.10933478038817</v>
      </c>
      <c r="G31" s="189">
        <v>222.95659639689771</v>
      </c>
      <c r="H31" s="189">
        <v>277.33681140098025</v>
      </c>
    </row>
    <row r="32" spans="1:8">
      <c r="A32" s="10">
        <v>79</v>
      </c>
      <c r="B32" s="185">
        <v>4</v>
      </c>
      <c r="C32" s="32">
        <v>6753</v>
      </c>
      <c r="D32" s="190" t="s">
        <v>338</v>
      </c>
      <c r="E32" s="269">
        <v>-527.05237339489247</v>
      </c>
      <c r="F32" s="18">
        <v>455.72085147341926</v>
      </c>
      <c r="G32" s="189">
        <v>335.90016765762755</v>
      </c>
      <c r="H32" s="189">
        <v>390.28038266171012</v>
      </c>
    </row>
    <row r="33" spans="1:8">
      <c r="A33" s="10">
        <v>81</v>
      </c>
      <c r="B33" s="185">
        <v>7</v>
      </c>
      <c r="C33" s="32">
        <v>2574</v>
      </c>
      <c r="D33" s="190" t="s">
        <v>339</v>
      </c>
      <c r="E33" s="269">
        <v>-397.4786800148313</v>
      </c>
      <c r="F33" s="18">
        <v>-123.85973193473194</v>
      </c>
      <c r="G33" s="189">
        <v>-428.42444030348452</v>
      </c>
      <c r="H33" s="189">
        <v>-477.98795106708957</v>
      </c>
    </row>
    <row r="34" spans="1:8">
      <c r="A34" s="10">
        <v>82</v>
      </c>
      <c r="B34" s="185">
        <v>5</v>
      </c>
      <c r="C34" s="32">
        <v>9359</v>
      </c>
      <c r="D34" s="190" t="s">
        <v>340</v>
      </c>
      <c r="E34" s="269">
        <v>-178.09382296752281</v>
      </c>
      <c r="F34" s="18">
        <v>199.87366919542686</v>
      </c>
      <c r="G34" s="189">
        <v>67.259695695274715</v>
      </c>
      <c r="H34" s="189">
        <v>30.910803790278603</v>
      </c>
    </row>
    <row r="35" spans="1:8">
      <c r="A35" s="10">
        <v>86</v>
      </c>
      <c r="B35" s="185">
        <v>5</v>
      </c>
      <c r="C35" s="32">
        <v>8031</v>
      </c>
      <c r="D35" s="190" t="s">
        <v>341</v>
      </c>
      <c r="E35" s="269">
        <v>0.60532687651331718</v>
      </c>
      <c r="F35" s="18">
        <v>61.894593450379773</v>
      </c>
      <c r="G35" s="189">
        <v>12.085824131008222</v>
      </c>
      <c r="H35" s="189">
        <v>66.466039135090782</v>
      </c>
    </row>
    <row r="36" spans="1:8">
      <c r="A36" s="10">
        <v>90</v>
      </c>
      <c r="B36" s="185">
        <v>12</v>
      </c>
      <c r="C36" s="32">
        <v>3061</v>
      </c>
      <c r="D36" s="190" t="s">
        <v>342</v>
      </c>
      <c r="E36" s="269">
        <v>75.599262446220038</v>
      </c>
      <c r="F36" s="18">
        <v>38.454723946422739</v>
      </c>
      <c r="G36" s="189">
        <v>-126.70621524372329</v>
      </c>
      <c r="H36" s="189">
        <v>-72.326000239640706</v>
      </c>
    </row>
    <row r="37" spans="1:8">
      <c r="A37" s="10">
        <v>91</v>
      </c>
      <c r="B37" s="186">
        <v>31</v>
      </c>
      <c r="C37" s="32">
        <v>664028</v>
      </c>
      <c r="D37" s="190" t="s">
        <v>343</v>
      </c>
      <c r="E37" s="269">
        <v>576.56136487034189</v>
      </c>
      <c r="F37" s="18">
        <v>522.4958615299355</v>
      </c>
      <c r="G37" s="189">
        <v>412.8950435651675</v>
      </c>
      <c r="H37" s="189">
        <v>465.10819914743035</v>
      </c>
    </row>
    <row r="38" spans="1:8">
      <c r="A38" s="10">
        <v>92</v>
      </c>
      <c r="B38" s="186">
        <v>35</v>
      </c>
      <c r="C38" s="32">
        <v>242819</v>
      </c>
      <c r="D38" s="190" t="s">
        <v>344</v>
      </c>
      <c r="E38" s="269">
        <v>-268.40765693508718</v>
      </c>
      <c r="F38" s="18">
        <v>53.540667575436842</v>
      </c>
      <c r="G38" s="189">
        <v>71.758367908373614</v>
      </c>
      <c r="H38" s="189">
        <v>80.120142523158705</v>
      </c>
    </row>
    <row r="39" spans="1:8">
      <c r="A39" s="10">
        <v>97</v>
      </c>
      <c r="B39" s="185">
        <v>10</v>
      </c>
      <c r="C39" s="32">
        <v>2091</v>
      </c>
      <c r="D39" s="190" t="s">
        <v>345</v>
      </c>
      <c r="E39" s="269">
        <v>459.2696629213483</v>
      </c>
      <c r="F39" s="18">
        <v>24.90719273075084</v>
      </c>
      <c r="G39" s="189">
        <v>93.98085507265921</v>
      </c>
      <c r="H39" s="189">
        <v>28.361070076741765</v>
      </c>
    </row>
    <row r="40" spans="1:8">
      <c r="A40" s="10">
        <v>98</v>
      </c>
      <c r="B40" s="185">
        <v>7</v>
      </c>
      <c r="C40" s="32">
        <v>22943</v>
      </c>
      <c r="D40" s="190" t="s">
        <v>346</v>
      </c>
      <c r="E40" s="269">
        <v>-28.107646304997864</v>
      </c>
      <c r="F40" s="18">
        <v>333.15710848624855</v>
      </c>
      <c r="G40" s="189">
        <v>286.62740651499303</v>
      </c>
      <c r="H40" s="189">
        <v>221.0076215190756</v>
      </c>
    </row>
    <row r="41" spans="1:8">
      <c r="A41" s="10">
        <v>102</v>
      </c>
      <c r="B41" s="185">
        <v>4</v>
      </c>
      <c r="C41" s="32">
        <v>9745</v>
      </c>
      <c r="D41" s="190" t="s">
        <v>347</v>
      </c>
      <c r="E41" s="269">
        <v>-389.18757467144565</v>
      </c>
      <c r="F41" s="18">
        <v>298.76906413545407</v>
      </c>
      <c r="G41" s="189">
        <v>-57.307126578829298</v>
      </c>
      <c r="H41" s="189">
        <v>-75.473746257218494</v>
      </c>
    </row>
    <row r="42" spans="1:8">
      <c r="A42" s="10">
        <v>103</v>
      </c>
      <c r="B42" s="185">
        <v>5</v>
      </c>
      <c r="C42" s="32">
        <v>2161</v>
      </c>
      <c r="D42" s="190" t="s">
        <v>348</v>
      </c>
      <c r="E42" s="269">
        <v>-45.787545787545788</v>
      </c>
      <c r="F42" s="18">
        <v>-84.625131883387326</v>
      </c>
      <c r="G42" s="189">
        <v>-55.966364407345601</v>
      </c>
      <c r="H42" s="189">
        <v>-94.644372901810783</v>
      </c>
    </row>
    <row r="43" spans="1:8">
      <c r="A43" s="10">
        <v>105</v>
      </c>
      <c r="B43" s="185">
        <v>18</v>
      </c>
      <c r="C43" s="32">
        <v>2094</v>
      </c>
      <c r="D43" s="190" t="s">
        <v>349</v>
      </c>
      <c r="E43" s="269">
        <v>221.48833113166006</v>
      </c>
      <c r="F43" s="18">
        <v>935.26663801337156</v>
      </c>
      <c r="G43" s="189">
        <v>502.80998828926027</v>
      </c>
      <c r="H43" s="189">
        <v>437.19020329334285</v>
      </c>
    </row>
    <row r="44" spans="1:8">
      <c r="A44" s="10">
        <v>106</v>
      </c>
      <c r="B44" s="186">
        <v>33</v>
      </c>
      <c r="C44" s="32">
        <v>46797</v>
      </c>
      <c r="D44" s="190" t="s">
        <v>350</v>
      </c>
      <c r="E44" s="269">
        <v>-416.95717667312243</v>
      </c>
      <c r="F44" s="18">
        <v>315.52310831890935</v>
      </c>
      <c r="G44" s="189">
        <v>276.85937988292557</v>
      </c>
      <c r="H44" s="189">
        <v>241.37951271548906</v>
      </c>
    </row>
    <row r="45" spans="1:8">
      <c r="A45" s="10">
        <v>108</v>
      </c>
      <c r="B45" s="185">
        <v>6</v>
      </c>
      <c r="C45" s="32">
        <v>10257</v>
      </c>
      <c r="D45" s="190" t="s">
        <v>351</v>
      </c>
      <c r="E45" s="269">
        <v>-184.0638216070742</v>
      </c>
      <c r="F45" s="18">
        <v>197.29835331968411</v>
      </c>
      <c r="G45" s="189">
        <v>95.971221339550652</v>
      </c>
      <c r="H45" s="189">
        <v>70.459464276237682</v>
      </c>
    </row>
    <row r="46" spans="1:8">
      <c r="A46" s="10">
        <v>109</v>
      </c>
      <c r="B46" s="185">
        <v>5</v>
      </c>
      <c r="C46" s="32">
        <v>68043</v>
      </c>
      <c r="D46" s="190" t="s">
        <v>352</v>
      </c>
      <c r="E46" s="269">
        <v>-171.78004820132185</v>
      </c>
      <c r="F46" s="18">
        <v>145.43821789162735</v>
      </c>
      <c r="G46" s="189">
        <v>109.46747943977479</v>
      </c>
      <c r="H46" s="189">
        <v>57.217840755573206</v>
      </c>
    </row>
    <row r="47" spans="1:8">
      <c r="A47" s="10">
        <v>111</v>
      </c>
      <c r="B47" s="185">
        <v>7</v>
      </c>
      <c r="C47" s="32">
        <v>18131</v>
      </c>
      <c r="D47" s="190" t="s">
        <v>353</v>
      </c>
      <c r="E47" s="269">
        <v>110.08731986928805</v>
      </c>
      <c r="F47" s="18">
        <v>3.3503149302299926</v>
      </c>
      <c r="G47" s="189">
        <v>-87.894689499003746</v>
      </c>
      <c r="H47" s="189">
        <v>-153.51447449492119</v>
      </c>
    </row>
    <row r="48" spans="1:8">
      <c r="A48" s="10">
        <v>139</v>
      </c>
      <c r="B48" s="185">
        <v>17</v>
      </c>
      <c r="C48" s="32">
        <v>9853</v>
      </c>
      <c r="D48" s="190" t="s">
        <v>354</v>
      </c>
      <c r="E48" s="269">
        <v>-311.96668021129619</v>
      </c>
      <c r="F48" s="18">
        <v>73.04677763117833</v>
      </c>
      <c r="G48" s="189">
        <v>16.592053021974372</v>
      </c>
      <c r="H48" s="189">
        <v>70.972268026056938</v>
      </c>
    </row>
    <row r="49" spans="1:8">
      <c r="A49" s="10">
        <v>140</v>
      </c>
      <c r="B49" s="185">
        <v>11</v>
      </c>
      <c r="C49" s="32">
        <v>20801</v>
      </c>
      <c r="D49" s="190" t="s">
        <v>355</v>
      </c>
      <c r="E49" s="269">
        <v>24.66304754773493</v>
      </c>
      <c r="F49" s="18">
        <v>201.82781933560887</v>
      </c>
      <c r="G49" s="189">
        <v>205.3905835776531</v>
      </c>
      <c r="H49" s="189">
        <v>139.77079858173568</v>
      </c>
    </row>
    <row r="50" spans="1:8">
      <c r="A50" s="10">
        <v>142</v>
      </c>
      <c r="B50" s="185">
        <v>7</v>
      </c>
      <c r="C50" s="32">
        <v>6504</v>
      </c>
      <c r="D50" s="190" t="s">
        <v>356</v>
      </c>
      <c r="E50" s="269">
        <v>-456.56385039487407</v>
      </c>
      <c r="F50" s="18">
        <v>240.18089944649446</v>
      </c>
      <c r="G50" s="189">
        <v>296.40372389257135</v>
      </c>
      <c r="H50" s="189">
        <v>235.52151874232263</v>
      </c>
    </row>
    <row r="51" spans="1:8">
      <c r="A51" s="10">
        <v>143</v>
      </c>
      <c r="B51" s="185">
        <v>6</v>
      </c>
      <c r="C51" s="32">
        <v>6804</v>
      </c>
      <c r="D51" s="190" t="s">
        <v>357</v>
      </c>
      <c r="E51" s="269">
        <v>-326.99510227600115</v>
      </c>
      <c r="F51" s="18">
        <v>14.219541446208112</v>
      </c>
      <c r="G51" s="189">
        <v>-2.6416858868681108</v>
      </c>
      <c r="H51" s="189">
        <v>-2.0598140537114604</v>
      </c>
    </row>
    <row r="52" spans="1:8">
      <c r="A52" s="10">
        <v>145</v>
      </c>
      <c r="B52" s="185">
        <v>14</v>
      </c>
      <c r="C52" s="32">
        <v>12369</v>
      </c>
      <c r="D52" s="190" t="s">
        <v>358</v>
      </c>
      <c r="E52" s="269">
        <v>-315.5921427989241</v>
      </c>
      <c r="F52" s="18">
        <v>-174.89557927075754</v>
      </c>
      <c r="G52" s="189">
        <v>-151.23676416916024</v>
      </c>
      <c r="H52" s="189">
        <v>-118.07508752106018</v>
      </c>
    </row>
    <row r="53" spans="1:8">
      <c r="A53" s="10">
        <v>146</v>
      </c>
      <c r="B53" s="185">
        <v>12</v>
      </c>
      <c r="C53" s="32">
        <v>4492</v>
      </c>
      <c r="D53" s="190" t="s">
        <v>359</v>
      </c>
      <c r="E53" s="269">
        <v>-225.85958410541485</v>
      </c>
      <c r="F53" s="18">
        <v>259.37999332146035</v>
      </c>
      <c r="G53" s="189">
        <v>26.994488166149239</v>
      </c>
      <c r="H53" s="189">
        <v>37.95497478977429</v>
      </c>
    </row>
    <row r="54" spans="1:8">
      <c r="A54" s="10">
        <v>148</v>
      </c>
      <c r="B54" s="185">
        <v>19</v>
      </c>
      <c r="C54" s="32">
        <v>7047</v>
      </c>
      <c r="D54" s="190" t="s">
        <v>360</v>
      </c>
      <c r="E54" s="269">
        <v>39.380338786738093</v>
      </c>
      <c r="F54" s="18">
        <v>244.39182063289343</v>
      </c>
      <c r="G54" s="189">
        <v>538.83175657105005</v>
      </c>
      <c r="H54" s="189">
        <v>473.21197157513268</v>
      </c>
    </row>
    <row r="55" spans="1:8">
      <c r="A55" s="10">
        <v>149</v>
      </c>
      <c r="B55" s="186">
        <v>34</v>
      </c>
      <c r="C55" s="32">
        <v>5384</v>
      </c>
      <c r="D55" s="190" t="s">
        <v>361</v>
      </c>
      <c r="E55" s="269">
        <v>-182.32454511696992</v>
      </c>
      <c r="F55" s="18">
        <v>163.10819093610698</v>
      </c>
      <c r="G55" s="189">
        <v>98.337790120164698</v>
      </c>
      <c r="H55" s="189">
        <v>32.718005124247256</v>
      </c>
    </row>
    <row r="56" spans="1:8">
      <c r="A56" s="10">
        <v>151</v>
      </c>
      <c r="B56" s="185">
        <v>14</v>
      </c>
      <c r="C56" s="32">
        <v>1852</v>
      </c>
      <c r="D56" s="190" t="s">
        <v>362</v>
      </c>
      <c r="E56" s="269">
        <v>-214.76166068682727</v>
      </c>
      <c r="F56" s="18">
        <v>547.1948002159827</v>
      </c>
      <c r="G56" s="189">
        <v>287.81930041880111</v>
      </c>
      <c r="H56" s="189">
        <v>342.19951542288368</v>
      </c>
    </row>
    <row r="57" spans="1:8">
      <c r="A57" s="10">
        <v>152</v>
      </c>
      <c r="B57" s="185">
        <v>14</v>
      </c>
      <c r="C57" s="32">
        <v>4406</v>
      </c>
      <c r="D57" s="190" t="s">
        <v>363</v>
      </c>
      <c r="E57" s="269">
        <v>-21.671826625386998</v>
      </c>
      <c r="F57" s="18">
        <v>358.80443486155247</v>
      </c>
      <c r="G57" s="189">
        <v>193.41884688504169</v>
      </c>
      <c r="H57" s="189">
        <v>243.15964096776418</v>
      </c>
    </row>
    <row r="58" spans="1:8">
      <c r="A58" s="10">
        <v>153</v>
      </c>
      <c r="B58" s="185">
        <v>9</v>
      </c>
      <c r="C58" s="32">
        <v>25208</v>
      </c>
      <c r="D58" s="190" t="s">
        <v>364</v>
      </c>
      <c r="E58" s="269">
        <v>76.241134751773046</v>
      </c>
      <c r="F58" s="18">
        <v>-367.82090685496667</v>
      </c>
      <c r="G58" s="189">
        <v>-36.574584914543387</v>
      </c>
      <c r="H58" s="189">
        <v>-102.19436991046082</v>
      </c>
    </row>
    <row r="59" spans="1:8">
      <c r="A59" s="10">
        <v>165</v>
      </c>
      <c r="B59" s="185">
        <v>5</v>
      </c>
      <c r="C59" s="32">
        <v>16280</v>
      </c>
      <c r="D59" s="190" t="s">
        <v>365</v>
      </c>
      <c r="E59" s="269">
        <v>-269.05501736428442</v>
      </c>
      <c r="F59" s="18">
        <v>122.67134336609337</v>
      </c>
      <c r="G59" s="189">
        <v>21.085633300151446</v>
      </c>
      <c r="H59" s="189">
        <v>18.005757029902103</v>
      </c>
    </row>
    <row r="60" spans="1:8">
      <c r="A60" s="10">
        <v>167</v>
      </c>
      <c r="B60" s="185">
        <v>12</v>
      </c>
      <c r="C60" s="32">
        <v>77513</v>
      </c>
      <c r="D60" s="190" t="s">
        <v>366</v>
      </c>
      <c r="E60" s="269">
        <v>-74.743005855562785</v>
      </c>
      <c r="F60" s="18">
        <v>-119.29377936604183</v>
      </c>
      <c r="G60" s="189">
        <v>-169.60403829374232</v>
      </c>
      <c r="H60" s="189">
        <v>-208.83560344992412</v>
      </c>
    </row>
    <row r="61" spans="1:8">
      <c r="A61" s="10">
        <v>169</v>
      </c>
      <c r="B61" s="185">
        <v>5</v>
      </c>
      <c r="C61" s="32">
        <v>4990</v>
      </c>
      <c r="D61" s="190" t="s">
        <v>367</v>
      </c>
      <c r="E61" s="269">
        <v>0.58445353594389249</v>
      </c>
      <c r="F61" s="18">
        <v>-74.026410821643282</v>
      </c>
      <c r="G61" s="189">
        <v>-176.25752197290231</v>
      </c>
      <c r="H61" s="189">
        <v>-233.03537765552829</v>
      </c>
    </row>
    <row r="62" spans="1:8">
      <c r="A62" s="10">
        <v>171</v>
      </c>
      <c r="B62" s="185">
        <v>11</v>
      </c>
      <c r="C62" s="32">
        <v>4540</v>
      </c>
      <c r="D62" s="190" t="s">
        <v>368</v>
      </c>
      <c r="E62" s="269">
        <v>-55.380742605412209</v>
      </c>
      <c r="F62" s="18">
        <v>75.188378854625554</v>
      </c>
      <c r="G62" s="189">
        <v>78.995313966920037</v>
      </c>
      <c r="H62" s="189">
        <v>119.33225881963583</v>
      </c>
    </row>
    <row r="63" spans="1:8">
      <c r="A63" s="10">
        <v>172</v>
      </c>
      <c r="B63" s="185">
        <v>13</v>
      </c>
      <c r="C63" s="32">
        <v>4171</v>
      </c>
      <c r="D63" s="190" t="s">
        <v>369</v>
      </c>
      <c r="E63" s="269">
        <v>-136.85172492574824</v>
      </c>
      <c r="F63" s="18">
        <v>-298.08468472788297</v>
      </c>
      <c r="G63" s="189">
        <v>-227.3562184099668</v>
      </c>
      <c r="H63" s="189">
        <v>-196.52218398703263</v>
      </c>
    </row>
    <row r="64" spans="1:8">
      <c r="A64" s="10">
        <v>176</v>
      </c>
      <c r="B64" s="185">
        <v>12</v>
      </c>
      <c r="C64" s="32">
        <v>4352</v>
      </c>
      <c r="D64" s="190" t="s">
        <v>370</v>
      </c>
      <c r="E64" s="269">
        <v>-41.25054277029961</v>
      </c>
      <c r="F64" s="18">
        <v>91.33005744485294</v>
      </c>
      <c r="G64" s="189">
        <v>-61.217541003911343</v>
      </c>
      <c r="H64" s="189">
        <v>-6.8373259998288063</v>
      </c>
    </row>
    <row r="65" spans="1:8">
      <c r="A65" s="10">
        <v>177</v>
      </c>
      <c r="B65" s="185">
        <v>6</v>
      </c>
      <c r="C65" s="32">
        <v>1768</v>
      </c>
      <c r="D65" s="190" t="s">
        <v>371</v>
      </c>
      <c r="E65" s="269">
        <v>152.92841648590021</v>
      </c>
      <c r="F65" s="18">
        <v>371.52894796380093</v>
      </c>
      <c r="G65" s="189">
        <v>81.049278274013105</v>
      </c>
      <c r="H65" s="189">
        <v>15.429493278095649</v>
      </c>
    </row>
    <row r="66" spans="1:8">
      <c r="A66" s="10">
        <v>178</v>
      </c>
      <c r="B66" s="185">
        <v>10</v>
      </c>
      <c r="C66" s="32">
        <v>5769</v>
      </c>
      <c r="D66" s="190" t="s">
        <v>372</v>
      </c>
      <c r="E66" s="269">
        <v>-124.91824722040549</v>
      </c>
      <c r="F66" s="18">
        <v>-145.96524527647773</v>
      </c>
      <c r="G66" s="189">
        <v>-136.27941632559202</v>
      </c>
      <c r="H66" s="189">
        <v>-169.09452455933945</v>
      </c>
    </row>
    <row r="67" spans="1:8">
      <c r="A67" s="10">
        <v>179</v>
      </c>
      <c r="B67" s="185">
        <v>13</v>
      </c>
      <c r="C67" s="32">
        <v>145887</v>
      </c>
      <c r="D67" s="190" t="s">
        <v>373</v>
      </c>
      <c r="E67" s="269">
        <v>-221.69241573033707</v>
      </c>
      <c r="F67" s="18">
        <v>23.111511101057669</v>
      </c>
      <c r="G67" s="189">
        <v>-296.61360606187935</v>
      </c>
      <c r="H67" s="189">
        <v>-260.27751302734839</v>
      </c>
    </row>
    <row r="68" spans="1:8">
      <c r="A68" s="10">
        <v>181</v>
      </c>
      <c r="B68" s="185">
        <v>4</v>
      </c>
      <c r="C68" s="32">
        <v>1683</v>
      </c>
      <c r="D68" s="190" t="s">
        <v>374</v>
      </c>
      <c r="E68" s="269">
        <v>171.36285221391606</v>
      </c>
      <c r="F68" s="18">
        <v>-273.76226975638741</v>
      </c>
      <c r="G68" s="189">
        <v>-117.6506683451538</v>
      </c>
      <c r="H68" s="189">
        <v>-183.27045334107123</v>
      </c>
    </row>
    <row r="69" spans="1:8">
      <c r="A69" s="12">
        <v>182</v>
      </c>
      <c r="B69" s="185">
        <v>13</v>
      </c>
      <c r="C69" s="32">
        <v>19347</v>
      </c>
      <c r="D69" s="191" t="s">
        <v>79</v>
      </c>
      <c r="E69" s="269">
        <v>-129.57090476662373</v>
      </c>
      <c r="F69" s="18">
        <v>-401.79985010595959</v>
      </c>
      <c r="G69" s="189">
        <v>-539.12161909114729</v>
      </c>
      <c r="H69" s="189">
        <v>-528.69946513623984</v>
      </c>
    </row>
    <row r="70" spans="1:8">
      <c r="A70" s="10">
        <v>186</v>
      </c>
      <c r="B70" s="186">
        <v>33</v>
      </c>
      <c r="C70" s="32">
        <v>45630</v>
      </c>
      <c r="D70" s="190" t="s">
        <v>375</v>
      </c>
      <c r="E70" s="269">
        <v>-741.09491889913295</v>
      </c>
      <c r="F70" s="18">
        <v>-86.805465921542847</v>
      </c>
      <c r="G70" s="189">
        <v>-50.857092992041473</v>
      </c>
      <c r="H70" s="189">
        <v>-1.2255973282565673</v>
      </c>
    </row>
    <row r="71" spans="1:8">
      <c r="A71" s="10">
        <v>202</v>
      </c>
      <c r="B71" s="185">
        <v>2</v>
      </c>
      <c r="C71" s="32">
        <v>35848</v>
      </c>
      <c r="D71" s="190" t="s">
        <v>376</v>
      </c>
      <c r="E71" s="269">
        <v>-287.17918496036776</v>
      </c>
      <c r="F71" s="18">
        <v>273.83431795358183</v>
      </c>
      <c r="G71" s="189">
        <v>231.90723952429053</v>
      </c>
      <c r="H71" s="189">
        <v>166.28745452837308</v>
      </c>
    </row>
    <row r="72" spans="1:8">
      <c r="A72" s="10">
        <v>204</v>
      </c>
      <c r="B72" s="185">
        <v>11</v>
      </c>
      <c r="C72" s="32">
        <v>2689</v>
      </c>
      <c r="D72" s="190" t="s">
        <v>377</v>
      </c>
      <c r="E72" s="269">
        <v>-53.231939163498097</v>
      </c>
      <c r="F72" s="18">
        <v>-51.450409074005201</v>
      </c>
      <c r="G72" s="189">
        <v>-139.12955673934471</v>
      </c>
      <c r="H72" s="189">
        <v>-84.749341735262135</v>
      </c>
    </row>
    <row r="73" spans="1:8">
      <c r="A73" s="10">
        <v>205</v>
      </c>
      <c r="B73" s="185">
        <v>18</v>
      </c>
      <c r="C73" s="32">
        <v>36297</v>
      </c>
      <c r="D73" s="190" t="s">
        <v>378</v>
      </c>
      <c r="E73" s="269">
        <v>3895.9928083031409</v>
      </c>
      <c r="F73" s="18">
        <v>-11.994228173127256</v>
      </c>
      <c r="G73" s="189">
        <v>-121.97772463527623</v>
      </c>
      <c r="H73" s="189">
        <v>-67.597509631193674</v>
      </c>
    </row>
    <row r="74" spans="1:8">
      <c r="A74" s="10">
        <v>208</v>
      </c>
      <c r="B74" s="185">
        <v>17</v>
      </c>
      <c r="C74" s="32">
        <v>12335</v>
      </c>
      <c r="D74" s="190" t="s">
        <v>379</v>
      </c>
      <c r="E74" s="269">
        <v>-3.1520245696274145</v>
      </c>
      <c r="F74" s="18">
        <v>261.9889582488853</v>
      </c>
      <c r="G74" s="189">
        <v>342.85755846643792</v>
      </c>
      <c r="H74" s="189">
        <v>311.05455560277068</v>
      </c>
    </row>
    <row r="75" spans="1:8">
      <c r="A75" s="10">
        <v>211</v>
      </c>
      <c r="B75" s="185">
        <v>6</v>
      </c>
      <c r="C75" s="32">
        <v>32959</v>
      </c>
      <c r="D75" s="190" t="s">
        <v>380</v>
      </c>
      <c r="E75" s="269">
        <v>13.179364880130539</v>
      </c>
      <c r="F75" s="18">
        <v>-4.7598176522345943</v>
      </c>
      <c r="G75" s="189">
        <v>-3.876379401620186</v>
      </c>
      <c r="H75" s="189">
        <v>-4.1178864590276874</v>
      </c>
    </row>
    <row r="76" spans="1:8">
      <c r="A76" s="10">
        <v>213</v>
      </c>
      <c r="B76" s="185">
        <v>10</v>
      </c>
      <c r="C76" s="32">
        <v>5154</v>
      </c>
      <c r="D76" s="190" t="s">
        <v>381</v>
      </c>
      <c r="E76" s="269">
        <v>-154.77968633308438</v>
      </c>
      <c r="F76" s="18">
        <v>3.6380345362824991</v>
      </c>
      <c r="G76" s="189">
        <v>77.763047271530652</v>
      </c>
      <c r="H76" s="189">
        <v>107.09528086502087</v>
      </c>
    </row>
    <row r="77" spans="1:8">
      <c r="A77" s="10">
        <v>214</v>
      </c>
      <c r="B77" s="185">
        <v>4</v>
      </c>
      <c r="C77" s="32">
        <v>12528</v>
      </c>
      <c r="D77" s="190" t="s">
        <v>382</v>
      </c>
      <c r="E77" s="269">
        <v>-238.64869053153572</v>
      </c>
      <c r="F77" s="18">
        <v>262.49882104086845</v>
      </c>
      <c r="G77" s="189">
        <v>135.74185035781315</v>
      </c>
      <c r="H77" s="189">
        <v>99.876275271694325</v>
      </c>
    </row>
    <row r="78" spans="1:8">
      <c r="A78" s="10">
        <v>216</v>
      </c>
      <c r="B78" s="185">
        <v>13</v>
      </c>
      <c r="C78" s="32">
        <v>1269</v>
      </c>
      <c r="D78" s="190" t="s">
        <v>383</v>
      </c>
      <c r="E78" s="269">
        <v>-2317.4010455563853</v>
      </c>
      <c r="F78" s="18">
        <v>-914.83696611505127</v>
      </c>
      <c r="G78" s="189">
        <v>-985.00049310487418</v>
      </c>
      <c r="H78" s="189">
        <v>-965.66646250873328</v>
      </c>
    </row>
    <row r="79" spans="1:8">
      <c r="A79" s="10">
        <v>217</v>
      </c>
      <c r="B79" s="185">
        <v>16</v>
      </c>
      <c r="C79" s="32">
        <v>5352</v>
      </c>
      <c r="D79" s="190" t="s">
        <v>384</v>
      </c>
      <c r="E79" s="269">
        <v>-196.55929721815519</v>
      </c>
      <c r="F79" s="18">
        <v>7.7035482062780272</v>
      </c>
      <c r="G79" s="189">
        <v>-31.529382877296843</v>
      </c>
      <c r="H79" s="189">
        <v>22.850832126785704</v>
      </c>
    </row>
    <row r="80" spans="1:8">
      <c r="A80" s="10">
        <v>218</v>
      </c>
      <c r="B80" s="185">
        <v>14</v>
      </c>
      <c r="C80" s="32">
        <v>1200</v>
      </c>
      <c r="D80" s="190" t="s">
        <v>385</v>
      </c>
      <c r="E80" s="269">
        <v>-587.95180722891564</v>
      </c>
      <c r="F80" s="18">
        <v>348.13291666666669</v>
      </c>
      <c r="G80" s="189">
        <v>348.0514040942428</v>
      </c>
      <c r="H80" s="189">
        <v>282.43161909832537</v>
      </c>
    </row>
    <row r="81" spans="1:8">
      <c r="A81" s="10">
        <v>224</v>
      </c>
      <c r="B81" s="186">
        <v>34</v>
      </c>
      <c r="C81" s="32">
        <v>8603</v>
      </c>
      <c r="D81" s="190" t="s">
        <v>386</v>
      </c>
      <c r="E81" s="269">
        <v>-401.76727105806748</v>
      </c>
      <c r="F81" s="18">
        <v>289.96542833895154</v>
      </c>
      <c r="G81" s="189">
        <v>246.57985569081927</v>
      </c>
      <c r="H81" s="189">
        <v>277.32811201295857</v>
      </c>
    </row>
    <row r="82" spans="1:8">
      <c r="A82" s="10">
        <v>226</v>
      </c>
      <c r="B82" s="185">
        <v>13</v>
      </c>
      <c r="C82" s="32">
        <v>3665</v>
      </c>
      <c r="D82" s="190" t="s">
        <v>387</v>
      </c>
      <c r="E82" s="269">
        <v>-1239.5543175487464</v>
      </c>
      <c r="F82" s="18">
        <v>243.49084856753069</v>
      </c>
      <c r="G82" s="189">
        <v>126.83629595700951</v>
      </c>
      <c r="H82" s="189">
        <v>61.216510961092069</v>
      </c>
    </row>
    <row r="83" spans="1:8">
      <c r="A83" s="10">
        <v>230</v>
      </c>
      <c r="B83" s="185">
        <v>4</v>
      </c>
      <c r="C83" s="32">
        <v>2240</v>
      </c>
      <c r="D83" s="190" t="s">
        <v>388</v>
      </c>
      <c r="E83" s="269">
        <v>-631.93851409052093</v>
      </c>
      <c r="F83" s="18">
        <v>-163.59723660714286</v>
      </c>
      <c r="G83" s="189">
        <v>-156.84068579156551</v>
      </c>
      <c r="H83" s="189">
        <v>-147.15200764873816</v>
      </c>
    </row>
    <row r="84" spans="1:8">
      <c r="A84" s="10">
        <v>231</v>
      </c>
      <c r="B84" s="185">
        <v>15</v>
      </c>
      <c r="C84" s="32">
        <v>1256</v>
      </c>
      <c r="D84" s="190" t="s">
        <v>389</v>
      </c>
      <c r="E84" s="269">
        <v>-1171.7495987158909</v>
      </c>
      <c r="F84" s="18">
        <v>46.229896496815286</v>
      </c>
      <c r="G84" s="189">
        <v>-347.71448107875858</v>
      </c>
      <c r="H84" s="189">
        <v>-293.33426607467595</v>
      </c>
    </row>
    <row r="85" spans="1:8">
      <c r="A85" s="10">
        <v>232</v>
      </c>
      <c r="B85" s="185">
        <v>14</v>
      </c>
      <c r="C85" s="32">
        <v>12750</v>
      </c>
      <c r="D85" s="190" t="s">
        <v>390</v>
      </c>
      <c r="E85" s="269">
        <v>443.56796116504853</v>
      </c>
      <c r="F85" s="18">
        <v>175.46327764705882</v>
      </c>
      <c r="G85" s="189">
        <v>-56.861874686775252</v>
      </c>
      <c r="H85" s="189">
        <v>-33.63483098923794</v>
      </c>
    </row>
    <row r="86" spans="1:8">
      <c r="A86" s="10">
        <v>233</v>
      </c>
      <c r="B86" s="185">
        <v>14</v>
      </c>
      <c r="C86" s="32">
        <v>15116</v>
      </c>
      <c r="D86" s="190" t="s">
        <v>391</v>
      </c>
      <c r="E86" s="269">
        <v>-549.85374538980034</v>
      </c>
      <c r="F86" s="18">
        <v>121.89739944429743</v>
      </c>
      <c r="G86" s="189">
        <v>106.82669743048049</v>
      </c>
      <c r="H86" s="189">
        <v>70.683347979327365</v>
      </c>
    </row>
    <row r="87" spans="1:8">
      <c r="A87" s="10">
        <v>235</v>
      </c>
      <c r="B87" s="186">
        <v>34</v>
      </c>
      <c r="C87" s="32">
        <v>10284</v>
      </c>
      <c r="D87" s="190" t="s">
        <v>392</v>
      </c>
      <c r="E87" s="269">
        <v>-155.1495355721139</v>
      </c>
      <c r="F87" s="18">
        <v>1182.3373366394399</v>
      </c>
      <c r="G87" s="189">
        <v>694.17739677173017</v>
      </c>
      <c r="H87" s="189">
        <v>628.55761177581269</v>
      </c>
    </row>
    <row r="88" spans="1:8">
      <c r="A88" s="10">
        <v>236</v>
      </c>
      <c r="B88" s="185">
        <v>16</v>
      </c>
      <c r="C88" s="32">
        <v>4198</v>
      </c>
      <c r="D88" s="190" t="s">
        <v>393</v>
      </c>
      <c r="E88" s="269">
        <v>-409.52827974653837</v>
      </c>
      <c r="F88" s="18">
        <v>558.28061457837066</v>
      </c>
      <c r="G88" s="189">
        <v>326.0662017369491</v>
      </c>
      <c r="H88" s="189">
        <v>380.44641674103167</v>
      </c>
    </row>
    <row r="89" spans="1:8">
      <c r="A89" s="10">
        <v>239</v>
      </c>
      <c r="B89" s="185">
        <v>11</v>
      </c>
      <c r="C89" s="32">
        <v>2029</v>
      </c>
      <c r="D89" s="190" t="s">
        <v>394</v>
      </c>
      <c r="E89" s="269">
        <v>207.08446866485014</v>
      </c>
      <c r="F89" s="18">
        <v>222.53363233119762</v>
      </c>
      <c r="G89" s="189">
        <v>2.7853619211788039</v>
      </c>
      <c r="H89" s="189">
        <v>57.165576925261362</v>
      </c>
    </row>
    <row r="90" spans="1:8">
      <c r="A90" s="10">
        <v>240</v>
      </c>
      <c r="B90" s="185">
        <v>19</v>
      </c>
      <c r="C90" s="32">
        <v>19499</v>
      </c>
      <c r="D90" s="190" t="s">
        <v>395</v>
      </c>
      <c r="E90" s="269">
        <v>-625.73042932341718</v>
      </c>
      <c r="F90" s="18">
        <v>-195.95303348889686</v>
      </c>
      <c r="G90" s="189">
        <v>-263.6359537089948</v>
      </c>
      <c r="H90" s="189">
        <v>-209.25573870491223</v>
      </c>
    </row>
    <row r="91" spans="1:8">
      <c r="A91" s="10">
        <v>241</v>
      </c>
      <c r="B91" s="185">
        <v>19</v>
      </c>
      <c r="C91" s="32">
        <v>7771</v>
      </c>
      <c r="D91" s="190" t="s">
        <v>396</v>
      </c>
      <c r="E91" s="269">
        <v>-117.0936997153113</v>
      </c>
      <c r="F91" s="18">
        <v>58.375528246042975</v>
      </c>
      <c r="G91" s="189">
        <v>14.144784802857851</v>
      </c>
      <c r="H91" s="189">
        <v>68.524999806940414</v>
      </c>
    </row>
    <row r="92" spans="1:8">
      <c r="A92" s="10">
        <v>244</v>
      </c>
      <c r="B92" s="185">
        <v>17</v>
      </c>
      <c r="C92" s="32">
        <v>19300</v>
      </c>
      <c r="D92" s="190" t="s">
        <v>397</v>
      </c>
      <c r="E92" s="269">
        <v>-192.86298011441025</v>
      </c>
      <c r="F92" s="18">
        <v>162.10030103626943</v>
      </c>
      <c r="G92" s="189">
        <v>86.295266159636981</v>
      </c>
      <c r="H92" s="189">
        <v>118.13591070145361</v>
      </c>
    </row>
    <row r="93" spans="1:8">
      <c r="A93" s="10">
        <v>245</v>
      </c>
      <c r="B93" s="186">
        <v>35</v>
      </c>
      <c r="C93" s="32">
        <v>37676</v>
      </c>
      <c r="D93" s="190" t="s">
        <v>398</v>
      </c>
      <c r="E93" s="269">
        <v>39.068451409293722</v>
      </c>
      <c r="F93" s="18">
        <v>-326.56242010829175</v>
      </c>
      <c r="G93" s="189">
        <v>-295.06917191228553</v>
      </c>
      <c r="H93" s="189">
        <v>-286.04705370703283</v>
      </c>
    </row>
    <row r="94" spans="1:8">
      <c r="A94" s="10">
        <v>249</v>
      </c>
      <c r="B94" s="185">
        <v>13</v>
      </c>
      <c r="C94" s="32">
        <v>9250</v>
      </c>
      <c r="D94" s="190" t="s">
        <v>399</v>
      </c>
      <c r="E94" s="269">
        <v>-327.95419052576784</v>
      </c>
      <c r="F94" s="18">
        <v>-489.16398378378375</v>
      </c>
      <c r="G94" s="189">
        <v>-311.73823783645759</v>
      </c>
      <c r="H94" s="189">
        <v>-377.35802283237501</v>
      </c>
    </row>
    <row r="95" spans="1:8">
      <c r="A95" s="10">
        <v>250</v>
      </c>
      <c r="B95" s="185">
        <v>6</v>
      </c>
      <c r="C95" s="32">
        <v>1771</v>
      </c>
      <c r="D95" s="190" t="s">
        <v>400</v>
      </c>
      <c r="E95" s="269">
        <v>-153.35120643431637</v>
      </c>
      <c r="F95" s="18">
        <v>45.057826086956524</v>
      </c>
      <c r="G95" s="189">
        <v>-58.215065678723583</v>
      </c>
      <c r="H95" s="189">
        <v>-52.4167329868176</v>
      </c>
    </row>
    <row r="96" spans="1:8">
      <c r="A96" s="10">
        <v>256</v>
      </c>
      <c r="B96" s="185">
        <v>13</v>
      </c>
      <c r="C96" s="32">
        <v>1554</v>
      </c>
      <c r="D96" s="190" t="s">
        <v>401</v>
      </c>
      <c r="E96" s="269">
        <v>-722.83950617283949</v>
      </c>
      <c r="F96" s="18">
        <v>-204.94480694980695</v>
      </c>
      <c r="G96" s="189">
        <v>-360.45995610139715</v>
      </c>
      <c r="H96" s="189">
        <v>-306.07974109731458</v>
      </c>
    </row>
    <row r="97" spans="1:8">
      <c r="A97" s="10">
        <v>257</v>
      </c>
      <c r="B97" s="186">
        <v>34</v>
      </c>
      <c r="C97" s="32">
        <v>40722</v>
      </c>
      <c r="D97" s="190" t="s">
        <v>402</v>
      </c>
      <c r="E97" s="269">
        <v>-511.46870105592888</v>
      </c>
      <c r="F97" s="18">
        <v>311.53770517165168</v>
      </c>
      <c r="G97" s="189">
        <v>482.22966803024264</v>
      </c>
      <c r="H97" s="189">
        <v>416.60988303432521</v>
      </c>
    </row>
    <row r="98" spans="1:8">
      <c r="A98" s="10">
        <v>260</v>
      </c>
      <c r="B98" s="185">
        <v>12</v>
      </c>
      <c r="C98" s="32">
        <v>9727</v>
      </c>
      <c r="D98" s="190" t="s">
        <v>110</v>
      </c>
      <c r="E98" s="269">
        <v>113.65430149960537</v>
      </c>
      <c r="F98" s="18">
        <v>184.03746376066618</v>
      </c>
      <c r="G98" s="189">
        <v>130.65838825234354</v>
      </c>
      <c r="H98" s="189">
        <v>65.038603256426114</v>
      </c>
    </row>
    <row r="99" spans="1:8">
      <c r="A99" s="10">
        <v>261</v>
      </c>
      <c r="B99" s="185">
        <v>19</v>
      </c>
      <c r="C99" s="32">
        <v>6637</v>
      </c>
      <c r="D99" s="190" t="s">
        <v>403</v>
      </c>
      <c r="E99" s="269">
        <v>523.16751898341852</v>
      </c>
      <c r="F99" s="18">
        <v>1317.7873677866505</v>
      </c>
      <c r="G99" s="189">
        <v>1574.0827954193983</v>
      </c>
      <c r="H99" s="189">
        <v>1508.4630104234809</v>
      </c>
    </row>
    <row r="100" spans="1:8">
      <c r="A100" s="10">
        <v>263</v>
      </c>
      <c r="B100" s="185">
        <v>11</v>
      </c>
      <c r="C100" s="32">
        <v>7597</v>
      </c>
      <c r="D100" s="190" t="s">
        <v>404</v>
      </c>
      <c r="E100" s="269">
        <v>-410.10252563140784</v>
      </c>
      <c r="F100" s="18">
        <v>241.39847703040672</v>
      </c>
      <c r="G100" s="189">
        <v>207.59890978963529</v>
      </c>
      <c r="H100" s="189">
        <v>141.97912479371783</v>
      </c>
    </row>
    <row r="101" spans="1:8">
      <c r="A101" s="10">
        <v>265</v>
      </c>
      <c r="B101" s="185">
        <v>13</v>
      </c>
      <c r="C101" s="32">
        <v>1064</v>
      </c>
      <c r="D101" s="190" t="s">
        <v>405</v>
      </c>
      <c r="E101" s="269">
        <v>-2098.5401459854015</v>
      </c>
      <c r="F101" s="18">
        <v>1333.4146710526315</v>
      </c>
      <c r="G101" s="189">
        <v>1019.6249034757484</v>
      </c>
      <c r="H101" s="189">
        <v>954.00511847983091</v>
      </c>
    </row>
    <row r="102" spans="1:8">
      <c r="A102" s="10">
        <v>271</v>
      </c>
      <c r="B102" s="185">
        <v>4</v>
      </c>
      <c r="C102" s="32">
        <v>6903</v>
      </c>
      <c r="D102" s="190" t="s">
        <v>406</v>
      </c>
      <c r="E102" s="269">
        <v>-160.21399408700549</v>
      </c>
      <c r="F102" s="18">
        <v>79.855546863682449</v>
      </c>
      <c r="G102" s="189">
        <v>112.64275200626466</v>
      </c>
      <c r="H102" s="189">
        <v>167.0229670103472</v>
      </c>
    </row>
    <row r="103" spans="1:8">
      <c r="A103" s="10">
        <v>272</v>
      </c>
      <c r="B103" s="185">
        <v>16</v>
      </c>
      <c r="C103" s="32">
        <v>48006</v>
      </c>
      <c r="D103" s="190" t="s">
        <v>407</v>
      </c>
      <c r="E103" s="269">
        <v>-68.035485832931357</v>
      </c>
      <c r="F103" s="18">
        <v>183.4004882722993</v>
      </c>
      <c r="G103" s="189">
        <v>118.4680830419004</v>
      </c>
      <c r="H103" s="189">
        <v>172.84829804598297</v>
      </c>
    </row>
    <row r="104" spans="1:8">
      <c r="A104" s="10">
        <v>273</v>
      </c>
      <c r="B104" s="185">
        <v>19</v>
      </c>
      <c r="C104" s="32">
        <v>3999</v>
      </c>
      <c r="D104" s="190" t="s">
        <v>408</v>
      </c>
      <c r="E104" s="269">
        <v>283.93135725429016</v>
      </c>
      <c r="F104" s="18">
        <v>439.82337584396095</v>
      </c>
      <c r="G104" s="189">
        <v>497.03032824911122</v>
      </c>
      <c r="H104" s="189">
        <v>431.41054325319374</v>
      </c>
    </row>
    <row r="105" spans="1:8">
      <c r="A105" s="10">
        <v>275</v>
      </c>
      <c r="B105" s="185">
        <v>13</v>
      </c>
      <c r="C105" s="32">
        <v>2521</v>
      </c>
      <c r="D105" s="190" t="s">
        <v>409</v>
      </c>
      <c r="E105" s="269">
        <v>-2112.2953939855347</v>
      </c>
      <c r="F105" s="18">
        <v>123.92396667988893</v>
      </c>
      <c r="G105" s="189">
        <v>-17.044488235514571</v>
      </c>
      <c r="H105" s="189">
        <v>-82.664273231432006</v>
      </c>
    </row>
    <row r="106" spans="1:8">
      <c r="A106" s="10">
        <v>276</v>
      </c>
      <c r="B106" s="185">
        <v>12</v>
      </c>
      <c r="C106" s="32">
        <v>15157</v>
      </c>
      <c r="D106" s="190" t="s">
        <v>410</v>
      </c>
      <c r="E106" s="269">
        <v>2.6988732204304702</v>
      </c>
      <c r="F106" s="18">
        <v>1.0812416705152736</v>
      </c>
      <c r="G106" s="189">
        <v>-41.309099056736542</v>
      </c>
      <c r="H106" s="189">
        <v>-46.141364804732348</v>
      </c>
    </row>
    <row r="107" spans="1:8">
      <c r="A107" s="10">
        <v>280</v>
      </c>
      <c r="B107" s="185">
        <v>15</v>
      </c>
      <c r="C107" s="32">
        <v>2024</v>
      </c>
      <c r="D107" s="190" t="s">
        <v>411</v>
      </c>
      <c r="E107" s="269">
        <v>-328.35820895522386</v>
      </c>
      <c r="F107" s="18">
        <v>106.42496541501977</v>
      </c>
      <c r="G107" s="189">
        <v>15.354246865798768</v>
      </c>
      <c r="H107" s="189">
        <v>-50.265538130118685</v>
      </c>
    </row>
    <row r="108" spans="1:8">
      <c r="A108" s="10">
        <v>284</v>
      </c>
      <c r="B108" s="185">
        <v>2</v>
      </c>
      <c r="C108" s="32">
        <v>2227</v>
      </c>
      <c r="D108" s="190" t="s">
        <v>412</v>
      </c>
      <c r="E108" s="269">
        <v>-129.98266897746967</v>
      </c>
      <c r="F108" s="18">
        <v>-66.716169735069599</v>
      </c>
      <c r="G108" s="189">
        <v>-155.26786971245284</v>
      </c>
      <c r="H108" s="189">
        <v>-220.88765470837029</v>
      </c>
    </row>
    <row r="109" spans="1:8">
      <c r="A109" s="10">
        <v>285</v>
      </c>
      <c r="B109" s="185">
        <v>8</v>
      </c>
      <c r="C109" s="32">
        <v>50617</v>
      </c>
      <c r="D109" s="190" t="s">
        <v>413</v>
      </c>
      <c r="E109" s="269">
        <v>-2.4747726662318228</v>
      </c>
      <c r="F109" s="18">
        <v>-119.05806823794377</v>
      </c>
      <c r="G109" s="189">
        <v>-63.951945841755169</v>
      </c>
      <c r="H109" s="189">
        <v>-9.5717308376726127</v>
      </c>
    </row>
    <row r="110" spans="1:8">
      <c r="A110" s="10">
        <v>286</v>
      </c>
      <c r="B110" s="185">
        <v>8</v>
      </c>
      <c r="C110" s="32">
        <v>79429</v>
      </c>
      <c r="D110" s="190" t="s">
        <v>414</v>
      </c>
      <c r="E110" s="269">
        <v>-338.08288577935286</v>
      </c>
      <c r="F110" s="18">
        <v>-252.72818517166274</v>
      </c>
      <c r="G110" s="189">
        <v>-309.45903600651405</v>
      </c>
      <c r="H110" s="189">
        <v>-255.07882100243148</v>
      </c>
    </row>
    <row r="111" spans="1:8">
      <c r="A111" s="10">
        <v>287</v>
      </c>
      <c r="B111" s="185">
        <v>15</v>
      </c>
      <c r="C111" s="32">
        <v>6242</v>
      </c>
      <c r="D111" s="190" t="s">
        <v>415</v>
      </c>
      <c r="E111" s="269">
        <v>-337.65032377428309</v>
      </c>
      <c r="F111" s="18">
        <v>-121.54726850368472</v>
      </c>
      <c r="G111" s="189">
        <v>-150.5198052204293</v>
      </c>
      <c r="H111" s="189">
        <v>-216.13959021634673</v>
      </c>
    </row>
    <row r="112" spans="1:8">
      <c r="A112" s="10">
        <v>288</v>
      </c>
      <c r="B112" s="185">
        <v>15</v>
      </c>
      <c r="C112" s="32">
        <v>6405</v>
      </c>
      <c r="D112" s="190" t="s">
        <v>416</v>
      </c>
      <c r="E112" s="269">
        <v>87.585563161169887</v>
      </c>
      <c r="F112" s="18">
        <v>500.95543325526927</v>
      </c>
      <c r="G112" s="189">
        <v>503.44910521984076</v>
      </c>
      <c r="H112" s="189">
        <v>548.93474356859497</v>
      </c>
    </row>
    <row r="113" spans="1:8">
      <c r="A113" s="10">
        <v>290</v>
      </c>
      <c r="B113" s="185">
        <v>18</v>
      </c>
      <c r="C113" s="32">
        <v>7755</v>
      </c>
      <c r="D113" s="190" t="s">
        <v>417</v>
      </c>
      <c r="E113" s="269">
        <v>-198.4126984126984</v>
      </c>
      <c r="F113" s="18">
        <v>265.37754738878141</v>
      </c>
      <c r="G113" s="189">
        <v>132.01895535823454</v>
      </c>
      <c r="H113" s="189">
        <v>66.399170362317093</v>
      </c>
    </row>
    <row r="114" spans="1:8">
      <c r="A114" s="10">
        <v>291</v>
      </c>
      <c r="B114" s="185">
        <v>6</v>
      </c>
      <c r="C114" s="32">
        <v>2119</v>
      </c>
      <c r="D114" s="190" t="s">
        <v>418</v>
      </c>
      <c r="E114" s="269">
        <v>-119.22030825022665</v>
      </c>
      <c r="F114" s="18">
        <v>-85.404686172722975</v>
      </c>
      <c r="G114" s="189">
        <v>-209.56203300272233</v>
      </c>
      <c r="H114" s="189">
        <v>-275.18181799863976</v>
      </c>
    </row>
    <row r="115" spans="1:8">
      <c r="A115" s="10">
        <v>297</v>
      </c>
      <c r="B115" s="185">
        <v>11</v>
      </c>
      <c r="C115" s="32">
        <v>122594</v>
      </c>
      <c r="D115" s="190" t="s">
        <v>127</v>
      </c>
      <c r="E115" s="269">
        <v>458.63583776261299</v>
      </c>
      <c r="F115" s="18">
        <v>-36.322208998809074</v>
      </c>
      <c r="G115" s="189">
        <v>-51.675260999648003</v>
      </c>
      <c r="H115" s="189">
        <v>-5.3008659639133828</v>
      </c>
    </row>
    <row r="116" spans="1:8">
      <c r="A116" s="10">
        <v>300</v>
      </c>
      <c r="B116" s="185">
        <v>14</v>
      </c>
      <c r="C116" s="32">
        <v>3437</v>
      </c>
      <c r="D116" s="190" t="s">
        <v>419</v>
      </c>
      <c r="E116" s="269">
        <v>-94.058011827654184</v>
      </c>
      <c r="F116" s="18">
        <v>508.19825429153326</v>
      </c>
      <c r="G116" s="189">
        <v>534.63047086421682</v>
      </c>
      <c r="H116" s="189">
        <v>469.01068586829933</v>
      </c>
    </row>
    <row r="117" spans="1:8">
      <c r="A117" s="10">
        <v>301</v>
      </c>
      <c r="B117" s="185">
        <v>14</v>
      </c>
      <c r="C117" s="32">
        <v>19890</v>
      </c>
      <c r="D117" s="190" t="s">
        <v>420</v>
      </c>
      <c r="E117" s="269">
        <v>-546.47451397620659</v>
      </c>
      <c r="F117" s="18">
        <v>197.98780341880342</v>
      </c>
      <c r="G117" s="189">
        <v>223.45506889970983</v>
      </c>
      <c r="H117" s="189">
        <v>277.8352839037924</v>
      </c>
    </row>
    <row r="118" spans="1:8">
      <c r="A118" s="10">
        <v>304</v>
      </c>
      <c r="B118" s="185">
        <v>2</v>
      </c>
      <c r="C118" s="32">
        <v>950</v>
      </c>
      <c r="D118" s="190" t="s">
        <v>421</v>
      </c>
      <c r="E118" s="269">
        <v>11.591148577449948</v>
      </c>
      <c r="F118" s="18">
        <v>270.24293684210528</v>
      </c>
      <c r="G118" s="189">
        <v>-237.6745328764637</v>
      </c>
      <c r="H118" s="189">
        <v>-212.76377616355541</v>
      </c>
    </row>
    <row r="119" spans="1:8">
      <c r="A119" s="10">
        <v>305</v>
      </c>
      <c r="B119" s="185">
        <v>17</v>
      </c>
      <c r="C119" s="32">
        <v>15146</v>
      </c>
      <c r="D119" s="190" t="s">
        <v>422</v>
      </c>
      <c r="E119" s="269">
        <v>-180.45460552398572</v>
      </c>
      <c r="F119" s="18">
        <v>131.3049564241384</v>
      </c>
      <c r="G119" s="189">
        <v>72.011822573288683</v>
      </c>
      <c r="H119" s="189">
        <v>6.3920375773712337</v>
      </c>
    </row>
    <row r="120" spans="1:8">
      <c r="A120" s="10">
        <v>309</v>
      </c>
      <c r="B120" s="185">
        <v>12</v>
      </c>
      <c r="C120" s="32">
        <v>6457</v>
      </c>
      <c r="D120" s="190" t="s">
        <v>423</v>
      </c>
      <c r="E120" s="269">
        <v>-239.23444976076556</v>
      </c>
      <c r="F120" s="18">
        <v>-1106.4654824221775</v>
      </c>
      <c r="G120" s="189">
        <v>-1047.7203411122275</v>
      </c>
      <c r="H120" s="189">
        <v>-993.340126108145</v>
      </c>
    </row>
    <row r="121" spans="1:8">
      <c r="A121" s="10">
        <v>312</v>
      </c>
      <c r="B121" s="185">
        <v>13</v>
      </c>
      <c r="C121" s="32">
        <v>1196</v>
      </c>
      <c r="D121" s="190" t="s">
        <v>424</v>
      </c>
      <c r="E121" s="269">
        <v>-3031.987814166032</v>
      </c>
      <c r="F121" s="18">
        <v>693.57570234113712</v>
      </c>
      <c r="G121" s="189">
        <v>258.90217903722544</v>
      </c>
      <c r="H121" s="189">
        <v>313.28239404130801</v>
      </c>
    </row>
    <row r="122" spans="1:8">
      <c r="A122" s="10">
        <v>316</v>
      </c>
      <c r="B122" s="185">
        <v>7</v>
      </c>
      <c r="C122" s="32">
        <v>4198</v>
      </c>
      <c r="D122" s="190" t="s">
        <v>425</v>
      </c>
      <c r="E122" s="269">
        <v>-160.71428571428572</v>
      </c>
      <c r="F122" s="18">
        <v>-23.29836588851834</v>
      </c>
      <c r="G122" s="189">
        <v>-238.49468692837496</v>
      </c>
      <c r="H122" s="189">
        <v>-186.67114826021938</v>
      </c>
    </row>
    <row r="123" spans="1:8">
      <c r="A123" s="10">
        <v>317</v>
      </c>
      <c r="B123" s="185">
        <v>17</v>
      </c>
      <c r="C123" s="32">
        <v>2474</v>
      </c>
      <c r="D123" s="190" t="s">
        <v>426</v>
      </c>
      <c r="E123" s="269">
        <v>319.87577639751555</v>
      </c>
      <c r="F123" s="18">
        <v>376.38117219078418</v>
      </c>
      <c r="G123" s="189">
        <v>192.8238522744148</v>
      </c>
      <c r="H123" s="189">
        <v>127.20406727849736</v>
      </c>
    </row>
    <row r="124" spans="1:8">
      <c r="A124" s="10">
        <v>320</v>
      </c>
      <c r="B124" s="185">
        <v>19</v>
      </c>
      <c r="C124" s="32">
        <v>6996</v>
      </c>
      <c r="D124" s="190" t="s">
        <v>427</v>
      </c>
      <c r="E124" s="269">
        <v>-49.078911190541653</v>
      </c>
      <c r="F124" s="18">
        <v>1213.2453058890794</v>
      </c>
      <c r="G124" s="189">
        <v>1285.7886976616126</v>
      </c>
      <c r="H124" s="189">
        <v>1220.1689126656952</v>
      </c>
    </row>
    <row r="125" spans="1:8">
      <c r="A125" s="10">
        <v>322</v>
      </c>
      <c r="B125" s="185">
        <v>2</v>
      </c>
      <c r="C125" s="32">
        <v>6549</v>
      </c>
      <c r="D125" s="190" t="s">
        <v>103</v>
      </c>
      <c r="E125" s="269">
        <v>-388.40361445783134</v>
      </c>
      <c r="F125" s="18">
        <v>310.81958314246447</v>
      </c>
      <c r="G125" s="189">
        <v>263.33755089285597</v>
      </c>
      <c r="H125" s="189">
        <v>197.71776589693854</v>
      </c>
    </row>
    <row r="126" spans="1:8">
      <c r="A126" s="10">
        <v>398</v>
      </c>
      <c r="B126" s="185">
        <v>7</v>
      </c>
      <c r="C126" s="32">
        <v>120175</v>
      </c>
      <c r="D126" s="190" t="s">
        <v>428</v>
      </c>
      <c r="E126" s="269">
        <v>-171.44454737404337</v>
      </c>
      <c r="F126" s="18">
        <v>392.08120990222591</v>
      </c>
      <c r="G126" s="189">
        <v>-165.04882722409619</v>
      </c>
      <c r="H126" s="189">
        <v>-230.66861222001364</v>
      </c>
    </row>
    <row r="127" spans="1:8">
      <c r="A127" s="10">
        <v>399</v>
      </c>
      <c r="B127" s="185">
        <v>15</v>
      </c>
      <c r="C127" s="32">
        <v>7817</v>
      </c>
      <c r="D127" s="190" t="s">
        <v>429</v>
      </c>
      <c r="E127" s="269">
        <v>4.1162529624547837</v>
      </c>
      <c r="F127" s="18">
        <v>13.179827299475503</v>
      </c>
      <c r="G127" s="189">
        <v>-22.712883321051063</v>
      </c>
      <c r="H127" s="189">
        <v>31.667331683031477</v>
      </c>
    </row>
    <row r="128" spans="1:8">
      <c r="A128" s="10">
        <v>400</v>
      </c>
      <c r="B128" s="185">
        <v>2</v>
      </c>
      <c r="C128" s="32">
        <v>8366</v>
      </c>
      <c r="D128" s="190" t="s">
        <v>430</v>
      </c>
      <c r="E128" s="269">
        <v>-310.89892873777364</v>
      </c>
      <c r="F128" s="18">
        <v>190.22255797274681</v>
      </c>
      <c r="G128" s="189">
        <v>150.76588854438597</v>
      </c>
      <c r="H128" s="189">
        <v>85.146103548468545</v>
      </c>
    </row>
    <row r="129" spans="1:8">
      <c r="A129" s="10">
        <v>402</v>
      </c>
      <c r="B129" s="185">
        <v>11</v>
      </c>
      <c r="C129" s="32">
        <v>9099</v>
      </c>
      <c r="D129" s="190" t="s">
        <v>431</v>
      </c>
      <c r="E129" s="269">
        <v>-57.564575645756456</v>
      </c>
      <c r="F129" s="18">
        <v>-270.31151115507197</v>
      </c>
      <c r="G129" s="189">
        <v>-303.57875297295942</v>
      </c>
      <c r="H129" s="189">
        <v>-249.19853796887685</v>
      </c>
    </row>
    <row r="130" spans="1:8">
      <c r="A130" s="10">
        <v>403</v>
      </c>
      <c r="B130" s="185">
        <v>14</v>
      </c>
      <c r="C130" s="32">
        <v>2820</v>
      </c>
      <c r="D130" s="190" t="s">
        <v>432</v>
      </c>
      <c r="E130" s="269">
        <v>-143.52469959946595</v>
      </c>
      <c r="F130" s="18">
        <v>76.143460992907805</v>
      </c>
      <c r="G130" s="189">
        <v>97.141703564989385</v>
      </c>
      <c r="H130" s="189">
        <v>108.79799785216586</v>
      </c>
    </row>
    <row r="131" spans="1:8">
      <c r="A131" s="10">
        <v>405</v>
      </c>
      <c r="B131" s="185">
        <v>9</v>
      </c>
      <c r="C131" s="32">
        <v>72650</v>
      </c>
      <c r="D131" s="190" t="s">
        <v>433</v>
      </c>
      <c r="E131" s="269">
        <v>2.7122284329652779</v>
      </c>
      <c r="F131" s="18">
        <v>223.01038444597384</v>
      </c>
      <c r="G131" s="189">
        <v>204.57380237516335</v>
      </c>
      <c r="H131" s="189">
        <v>160.65123371918054</v>
      </c>
    </row>
    <row r="132" spans="1:8">
      <c r="A132" s="10">
        <v>407</v>
      </c>
      <c r="B132" s="186">
        <v>32</v>
      </c>
      <c r="C132" s="32">
        <v>2518</v>
      </c>
      <c r="D132" s="190" t="s">
        <v>434</v>
      </c>
      <c r="E132" s="269">
        <v>-157.32924021488873</v>
      </c>
      <c r="F132" s="18">
        <v>205.9619737887212</v>
      </c>
      <c r="G132" s="189">
        <v>81.094121865901542</v>
      </c>
      <c r="H132" s="189">
        <v>39.083021575209358</v>
      </c>
    </row>
    <row r="133" spans="1:8">
      <c r="A133" s="10">
        <v>408</v>
      </c>
      <c r="B133" s="185">
        <v>14</v>
      </c>
      <c r="C133" s="32">
        <v>14099</v>
      </c>
      <c r="D133" s="190" t="s">
        <v>435</v>
      </c>
      <c r="E133" s="269">
        <v>-113.25115562403698</v>
      </c>
      <c r="F133" s="18">
        <v>97.57783459819845</v>
      </c>
      <c r="G133" s="189">
        <v>82.229144184971901</v>
      </c>
      <c r="H133" s="189">
        <v>101.97919645336385</v>
      </c>
    </row>
    <row r="134" spans="1:8">
      <c r="A134" s="10">
        <v>410</v>
      </c>
      <c r="B134" s="185">
        <v>13</v>
      </c>
      <c r="C134" s="32">
        <v>18775</v>
      </c>
      <c r="D134" s="190" t="s">
        <v>436</v>
      </c>
      <c r="E134" s="269">
        <v>-208.85573718457388</v>
      </c>
      <c r="F134" s="18">
        <v>-242.69437869507323</v>
      </c>
      <c r="G134" s="189">
        <v>-322.26103895313889</v>
      </c>
      <c r="H134" s="189">
        <v>-267.88082394905632</v>
      </c>
    </row>
    <row r="135" spans="1:8">
      <c r="A135" s="10">
        <v>416</v>
      </c>
      <c r="B135" s="185">
        <v>9</v>
      </c>
      <c r="C135" s="32">
        <v>2886</v>
      </c>
      <c r="D135" s="190" t="s">
        <v>437</v>
      </c>
      <c r="E135" s="269">
        <v>-229.5523392797038</v>
      </c>
      <c r="F135" s="18">
        <v>6.4873908523908526</v>
      </c>
      <c r="G135" s="189">
        <v>6.7682241048594154</v>
      </c>
      <c r="H135" s="189">
        <v>61.148439108941972</v>
      </c>
    </row>
    <row r="136" spans="1:8">
      <c r="A136" s="10">
        <v>418</v>
      </c>
      <c r="B136" s="185">
        <v>6</v>
      </c>
      <c r="C136" s="32">
        <v>24580</v>
      </c>
      <c r="D136" s="190" t="s">
        <v>438</v>
      </c>
      <c r="E136" s="269">
        <v>972.40998172001866</v>
      </c>
      <c r="F136" s="18">
        <v>-57.903408868999186</v>
      </c>
      <c r="G136" s="189">
        <v>-54.089443536864195</v>
      </c>
      <c r="H136" s="189">
        <v>-65.746285494562756</v>
      </c>
    </row>
    <row r="137" spans="1:8">
      <c r="A137" s="10">
        <v>420</v>
      </c>
      <c r="B137" s="185">
        <v>11</v>
      </c>
      <c r="C137" s="32">
        <v>9177</v>
      </c>
      <c r="D137" s="190" t="s">
        <v>439</v>
      </c>
      <c r="E137" s="269">
        <v>-390.62830547916224</v>
      </c>
      <c r="F137" s="18">
        <v>12.439651302168464</v>
      </c>
      <c r="G137" s="189">
        <v>69.343005396699326</v>
      </c>
      <c r="H137" s="189">
        <v>17.516728929184126</v>
      </c>
    </row>
    <row r="138" spans="1:8">
      <c r="A138" s="10">
        <v>421</v>
      </c>
      <c r="B138" s="185">
        <v>16</v>
      </c>
      <c r="C138" s="32">
        <v>695</v>
      </c>
      <c r="D138" s="190" t="s">
        <v>440</v>
      </c>
      <c r="E138" s="269">
        <v>-929.06815020862314</v>
      </c>
      <c r="F138" s="18"/>
      <c r="G138" s="189">
        <v>-2127.3547290274914</v>
      </c>
      <c r="H138" s="189">
        <v>-2192.974514023409</v>
      </c>
    </row>
    <row r="139" spans="1:8">
      <c r="A139" s="10">
        <v>422</v>
      </c>
      <c r="B139" s="185">
        <v>12</v>
      </c>
      <c r="C139" s="32">
        <v>10372</v>
      </c>
      <c r="D139" s="190" t="s">
        <v>441</v>
      </c>
      <c r="E139" s="269">
        <v>85.814038956266074</v>
      </c>
      <c r="F139" s="18">
        <v>202.04744118781335</v>
      </c>
      <c r="G139" s="189">
        <v>101.0668590433545</v>
      </c>
      <c r="H139" s="189">
        <v>88.117338821242726</v>
      </c>
    </row>
    <row r="140" spans="1:8">
      <c r="A140" s="10">
        <v>423</v>
      </c>
      <c r="B140" s="185">
        <v>2</v>
      </c>
      <c r="C140" s="32">
        <v>20497</v>
      </c>
      <c r="D140" s="190" t="s">
        <v>442</v>
      </c>
      <c r="E140" s="269">
        <v>-122.88686605981795</v>
      </c>
      <c r="F140" s="18">
        <v>301.30674196223839</v>
      </c>
      <c r="G140" s="189">
        <v>294.71982842018451</v>
      </c>
      <c r="H140" s="189">
        <v>242.32809963142449</v>
      </c>
    </row>
    <row r="141" spans="1:8">
      <c r="A141" s="10">
        <v>425</v>
      </c>
      <c r="B141" s="185">
        <v>17</v>
      </c>
      <c r="C141" s="32">
        <v>10258</v>
      </c>
      <c r="D141" s="190" t="s">
        <v>443</v>
      </c>
      <c r="E141" s="269">
        <v>-66.823667942302038</v>
      </c>
      <c r="F141" s="18">
        <v>16.119612010138429</v>
      </c>
      <c r="G141" s="189">
        <v>-20.207603610344602</v>
      </c>
      <c r="H141" s="189">
        <v>34.172611393737967</v>
      </c>
    </row>
    <row r="142" spans="1:8">
      <c r="A142" s="10">
        <v>426</v>
      </c>
      <c r="B142" s="185">
        <v>12</v>
      </c>
      <c r="C142" s="32">
        <v>11962</v>
      </c>
      <c r="D142" s="190" t="s">
        <v>444</v>
      </c>
      <c r="E142" s="269">
        <v>-54.121151936444889</v>
      </c>
      <c r="F142" s="18">
        <v>-289.1095360307641</v>
      </c>
      <c r="G142" s="189">
        <v>-335.99674805974638</v>
      </c>
      <c r="H142" s="189">
        <v>-281.61653305566381</v>
      </c>
    </row>
    <row r="143" spans="1:8">
      <c r="A143" s="10">
        <v>430</v>
      </c>
      <c r="B143" s="185">
        <v>2</v>
      </c>
      <c r="C143" s="32">
        <v>15392</v>
      </c>
      <c r="D143" s="190" t="s">
        <v>445</v>
      </c>
      <c r="E143" s="269">
        <v>-205.03937007874015</v>
      </c>
      <c r="F143" s="18">
        <v>116.32402286902287</v>
      </c>
      <c r="G143" s="189">
        <v>46.305062178726622</v>
      </c>
      <c r="H143" s="189">
        <v>-2.2825937891668162</v>
      </c>
    </row>
    <row r="144" spans="1:8">
      <c r="A144" s="10">
        <v>433</v>
      </c>
      <c r="B144" s="185">
        <v>5</v>
      </c>
      <c r="C144" s="32">
        <v>7749</v>
      </c>
      <c r="D144" s="190" t="s">
        <v>446</v>
      </c>
      <c r="E144" s="269">
        <v>108.96780786918754</v>
      </c>
      <c r="F144" s="18">
        <v>14.880385856239515</v>
      </c>
      <c r="G144" s="189">
        <v>-54.466713923415277</v>
      </c>
      <c r="H144" s="189">
        <v>-77.254062008162279</v>
      </c>
    </row>
    <row r="145" spans="1:8">
      <c r="A145" s="10">
        <v>434</v>
      </c>
      <c r="B145" s="186">
        <v>32</v>
      </c>
      <c r="C145" s="32">
        <v>14568</v>
      </c>
      <c r="D145" s="190" t="s">
        <v>447</v>
      </c>
      <c r="E145" s="269">
        <v>-619.48280530733825</v>
      </c>
      <c r="F145" s="18">
        <v>196.78349876441513</v>
      </c>
      <c r="G145" s="189">
        <v>213.76851996616398</v>
      </c>
      <c r="H145" s="189">
        <v>148.14873497024652</v>
      </c>
    </row>
    <row r="146" spans="1:8">
      <c r="A146" s="10">
        <v>435</v>
      </c>
      <c r="B146" s="185">
        <v>13</v>
      </c>
      <c r="C146" s="32">
        <v>692</v>
      </c>
      <c r="D146" s="190" t="s">
        <v>448</v>
      </c>
      <c r="E146" s="269">
        <v>-1886.9565217391305</v>
      </c>
      <c r="F146" s="18">
        <v>77.54604046242774</v>
      </c>
      <c r="G146" s="189">
        <v>-26.005934017453331</v>
      </c>
      <c r="H146" s="189">
        <v>-91.625719013370826</v>
      </c>
    </row>
    <row r="147" spans="1:8">
      <c r="A147" s="10">
        <v>436</v>
      </c>
      <c r="B147" s="185">
        <v>17</v>
      </c>
      <c r="C147" s="32">
        <v>1988</v>
      </c>
      <c r="D147" s="190" t="s">
        <v>449</v>
      </c>
      <c r="E147" s="269">
        <v>151.48514851485149</v>
      </c>
      <c r="F147" s="18">
        <v>-460.65532696177064</v>
      </c>
      <c r="G147" s="189">
        <v>-423.74632853087434</v>
      </c>
      <c r="H147" s="189">
        <v>-369.36611352679176</v>
      </c>
    </row>
    <row r="148" spans="1:8">
      <c r="A148" s="10">
        <v>440</v>
      </c>
      <c r="B148" s="185">
        <v>15</v>
      </c>
      <c r="C148" s="32">
        <v>5732</v>
      </c>
      <c r="D148" s="190" t="s">
        <v>450</v>
      </c>
      <c r="E148" s="269">
        <v>-243.6773121654052</v>
      </c>
      <c r="F148" s="18">
        <v>268.40130669923241</v>
      </c>
      <c r="G148" s="189">
        <v>251.49253129371198</v>
      </c>
      <c r="H148" s="189">
        <v>305.87274629779449</v>
      </c>
    </row>
    <row r="149" spans="1:8">
      <c r="A149" s="10">
        <v>441</v>
      </c>
      <c r="B149" s="185">
        <v>9</v>
      </c>
      <c r="C149" s="32">
        <v>4421</v>
      </c>
      <c r="D149" s="190" t="s">
        <v>451</v>
      </c>
      <c r="E149" s="269">
        <v>-302.63157894736844</v>
      </c>
      <c r="F149" s="18">
        <v>-370.2295589233205</v>
      </c>
      <c r="G149" s="189">
        <v>-457.31469201966297</v>
      </c>
      <c r="H149" s="189">
        <v>-402.9344770155804</v>
      </c>
    </row>
    <row r="150" spans="1:8">
      <c r="A150" s="10">
        <v>444</v>
      </c>
      <c r="B150" s="186">
        <v>34</v>
      </c>
      <c r="C150" s="32">
        <v>45811</v>
      </c>
      <c r="D150" s="190" t="s">
        <v>152</v>
      </c>
      <c r="E150" s="269">
        <v>-207.04884150984444</v>
      </c>
      <c r="F150" s="18">
        <v>217.32752221082271</v>
      </c>
      <c r="G150" s="189">
        <v>229.78911017661963</v>
      </c>
      <c r="H150" s="189">
        <v>164.16932518070217</v>
      </c>
    </row>
    <row r="151" spans="1:8">
      <c r="A151" s="10">
        <v>445</v>
      </c>
      <c r="B151" s="185">
        <v>2</v>
      </c>
      <c r="C151" s="32">
        <v>14991</v>
      </c>
      <c r="D151" s="190" t="s">
        <v>194</v>
      </c>
      <c r="E151" s="269">
        <v>-357.7848268569918</v>
      </c>
      <c r="F151" s="18">
        <v>76.126438529784537</v>
      </c>
      <c r="G151" s="189">
        <v>-1.757878627827635</v>
      </c>
      <c r="H151" s="189">
        <v>52.622336376254921</v>
      </c>
    </row>
    <row r="152" spans="1:8">
      <c r="A152" s="10">
        <v>475</v>
      </c>
      <c r="B152" s="185">
        <v>15</v>
      </c>
      <c r="C152" s="32">
        <v>5479</v>
      </c>
      <c r="D152" s="190" t="s">
        <v>452</v>
      </c>
      <c r="E152" s="269">
        <v>-229.22374429223746</v>
      </c>
      <c r="F152" s="18">
        <v>118.76226866216463</v>
      </c>
      <c r="G152" s="189">
        <v>26.346254200817548</v>
      </c>
      <c r="H152" s="189">
        <v>80.726469204900098</v>
      </c>
    </row>
    <row r="153" spans="1:8">
      <c r="A153" s="10">
        <v>480</v>
      </c>
      <c r="B153" s="185">
        <v>2</v>
      </c>
      <c r="C153" s="32">
        <v>1978</v>
      </c>
      <c r="D153" s="190" t="s">
        <v>453</v>
      </c>
      <c r="E153" s="269">
        <v>-27.819175360158965</v>
      </c>
      <c r="F153" s="18">
        <v>54.896036400404448</v>
      </c>
      <c r="G153" s="189">
        <v>-151.91082920757083</v>
      </c>
      <c r="H153" s="189">
        <v>-140.18879433323838</v>
      </c>
    </row>
    <row r="154" spans="1:8">
      <c r="A154" s="10">
        <v>481</v>
      </c>
      <c r="B154" s="185">
        <v>2</v>
      </c>
      <c r="C154" s="32">
        <v>9642</v>
      </c>
      <c r="D154" s="190" t="s">
        <v>454</v>
      </c>
      <c r="E154" s="269">
        <v>-157.33165512901195</v>
      </c>
      <c r="F154" s="18">
        <v>155.84746214478324</v>
      </c>
      <c r="G154" s="189">
        <v>101.09994585771987</v>
      </c>
      <c r="H154" s="189">
        <v>86.647220562555376</v>
      </c>
    </row>
    <row r="155" spans="1:8">
      <c r="A155" s="10">
        <v>483</v>
      </c>
      <c r="B155" s="185">
        <v>17</v>
      </c>
      <c r="C155" s="32">
        <v>1067</v>
      </c>
      <c r="D155" s="190" t="s">
        <v>455</v>
      </c>
      <c r="E155" s="269">
        <v>-726.35445362718087</v>
      </c>
      <c r="F155" s="18">
        <v>-668.01943767572629</v>
      </c>
      <c r="G155" s="189">
        <v>-663.46498380375954</v>
      </c>
      <c r="H155" s="189">
        <v>-609.08476879967702</v>
      </c>
    </row>
    <row r="156" spans="1:8">
      <c r="A156" s="10">
        <v>484</v>
      </c>
      <c r="B156" s="185">
        <v>4</v>
      </c>
      <c r="C156" s="32">
        <v>2967</v>
      </c>
      <c r="D156" s="190" t="s">
        <v>456</v>
      </c>
      <c r="E156" s="269">
        <v>-321.81284642973588</v>
      </c>
      <c r="F156" s="18">
        <v>-148.36306370070778</v>
      </c>
      <c r="G156" s="189">
        <v>-510.87196383935895</v>
      </c>
      <c r="H156" s="189">
        <v>-554.02649404550539</v>
      </c>
    </row>
    <row r="157" spans="1:8">
      <c r="A157" s="10">
        <v>489</v>
      </c>
      <c r="B157" s="185">
        <v>8</v>
      </c>
      <c r="C157" s="32">
        <v>1791</v>
      </c>
      <c r="D157" s="190" t="s">
        <v>457</v>
      </c>
      <c r="E157" s="269">
        <v>142.16478190630048</v>
      </c>
      <c r="F157" s="18">
        <v>-498.31011166945842</v>
      </c>
      <c r="G157" s="189">
        <v>-725.8840545841947</v>
      </c>
      <c r="H157" s="189">
        <v>-791.50383958011219</v>
      </c>
    </row>
    <row r="158" spans="1:8">
      <c r="A158" s="10">
        <v>491</v>
      </c>
      <c r="B158" s="185">
        <v>10</v>
      </c>
      <c r="C158" s="32">
        <v>51980</v>
      </c>
      <c r="D158" s="190" t="s">
        <v>166</v>
      </c>
      <c r="E158" s="269">
        <v>-345.20269507283473</v>
      </c>
      <c r="F158" s="18">
        <v>-150.19832320123123</v>
      </c>
      <c r="G158" s="189">
        <v>110.53525480051002</v>
      </c>
      <c r="H158" s="189">
        <v>164.91546980459259</v>
      </c>
    </row>
    <row r="159" spans="1:8">
      <c r="A159" s="10">
        <v>494</v>
      </c>
      <c r="B159" s="185">
        <v>17</v>
      </c>
      <c r="C159" s="32">
        <v>8882</v>
      </c>
      <c r="D159" s="190" t="s">
        <v>458</v>
      </c>
      <c r="E159" s="269">
        <v>-218.79209699146836</v>
      </c>
      <c r="F159" s="18">
        <v>-1.8833044359378517</v>
      </c>
      <c r="G159" s="189">
        <v>-5.9668261812833334</v>
      </c>
      <c r="H159" s="189">
        <v>48.41338882279922</v>
      </c>
    </row>
    <row r="160" spans="1:8">
      <c r="A160" s="10">
        <v>495</v>
      </c>
      <c r="B160" s="185">
        <v>13</v>
      </c>
      <c r="C160" s="32">
        <v>1477</v>
      </c>
      <c r="D160" s="190" t="s">
        <v>459</v>
      </c>
      <c r="E160" s="269">
        <v>-1263.0906768837804</v>
      </c>
      <c r="F160" s="18">
        <v>-59.136052809749494</v>
      </c>
      <c r="G160" s="189">
        <v>-344.56926184395149</v>
      </c>
      <c r="H160" s="189">
        <v>-365.98183743066858</v>
      </c>
    </row>
    <row r="161" spans="1:8">
      <c r="A161" s="10">
        <v>498</v>
      </c>
      <c r="B161" s="185">
        <v>19</v>
      </c>
      <c r="C161" s="32">
        <v>2281</v>
      </c>
      <c r="D161" s="190" t="s">
        <v>460</v>
      </c>
      <c r="E161" s="269">
        <v>-344.45407279029462</v>
      </c>
      <c r="F161" s="18">
        <v>734.74255151249452</v>
      </c>
      <c r="G161" s="189">
        <v>756.29064586077743</v>
      </c>
      <c r="H161" s="189">
        <v>690.67086086485995</v>
      </c>
    </row>
    <row r="162" spans="1:8">
      <c r="A162" s="10">
        <v>499</v>
      </c>
      <c r="B162" s="185">
        <v>15</v>
      </c>
      <c r="C162" s="32">
        <v>19662</v>
      </c>
      <c r="D162" s="190" t="s">
        <v>461</v>
      </c>
      <c r="E162" s="269">
        <v>-90.137803373097498</v>
      </c>
      <c r="F162" s="18">
        <v>79.420520801546132</v>
      </c>
      <c r="G162" s="189">
        <v>80.113916231535114</v>
      </c>
      <c r="H162" s="189">
        <v>73.098905473630964</v>
      </c>
    </row>
    <row r="163" spans="1:8">
      <c r="A163" s="10">
        <v>500</v>
      </c>
      <c r="B163" s="185">
        <v>13</v>
      </c>
      <c r="C163" s="32">
        <v>10486</v>
      </c>
      <c r="D163" s="190" t="s">
        <v>462</v>
      </c>
      <c r="E163" s="269">
        <v>-118.16214088941362</v>
      </c>
      <c r="F163" s="18">
        <v>158.14386610719055</v>
      </c>
      <c r="G163" s="189">
        <v>138.02955218168566</v>
      </c>
      <c r="H163" s="189">
        <v>72.409767185768231</v>
      </c>
    </row>
    <row r="164" spans="1:8">
      <c r="A164" s="10">
        <v>503</v>
      </c>
      <c r="B164" s="185">
        <v>2</v>
      </c>
      <c r="C164" s="32">
        <v>7539</v>
      </c>
      <c r="D164" s="190" t="s">
        <v>463</v>
      </c>
      <c r="E164" s="269">
        <v>-863.33943036320875</v>
      </c>
      <c r="F164" s="18">
        <v>103.31796524738029</v>
      </c>
      <c r="G164" s="189">
        <v>118.69466355866574</v>
      </c>
      <c r="H164" s="189">
        <v>173.0748785627483</v>
      </c>
    </row>
    <row r="165" spans="1:8">
      <c r="A165" s="10">
        <v>504</v>
      </c>
      <c r="B165" s="186">
        <v>32</v>
      </c>
      <c r="C165" s="32">
        <v>1764</v>
      </c>
      <c r="D165" s="190" t="s">
        <v>464</v>
      </c>
      <c r="E165" s="269">
        <v>184.90967056323061</v>
      </c>
      <c r="F165" s="18">
        <v>-633.62340702947847</v>
      </c>
      <c r="G165" s="189">
        <v>-699.80457487264368</v>
      </c>
      <c r="H165" s="189">
        <v>-645.42435986856117</v>
      </c>
    </row>
    <row r="166" spans="1:8">
      <c r="A166" s="10">
        <v>505</v>
      </c>
      <c r="B166" s="186">
        <v>33</v>
      </c>
      <c r="C166" s="32">
        <v>20912</v>
      </c>
      <c r="D166" s="190" t="s">
        <v>465</v>
      </c>
      <c r="E166" s="269">
        <v>-401.23546160899571</v>
      </c>
      <c r="F166" s="18">
        <v>186.32827228385617</v>
      </c>
      <c r="G166" s="189">
        <v>118.97071002810615</v>
      </c>
      <c r="H166" s="189">
        <v>129.18491532612168</v>
      </c>
    </row>
    <row r="167" spans="1:8">
      <c r="A167" s="10">
        <v>507</v>
      </c>
      <c r="B167" s="185">
        <v>10</v>
      </c>
      <c r="C167" s="32">
        <v>5564</v>
      </c>
      <c r="D167" s="190" t="s">
        <v>466</v>
      </c>
      <c r="E167" s="269">
        <v>-417.88982904506992</v>
      </c>
      <c r="F167" s="18">
        <v>245.9252875629044</v>
      </c>
      <c r="G167" s="189">
        <v>161.78245900591298</v>
      </c>
      <c r="H167" s="189">
        <v>185.34561174439031</v>
      </c>
    </row>
    <row r="168" spans="1:8">
      <c r="A168" s="10">
        <v>508</v>
      </c>
      <c r="B168" s="185">
        <v>6</v>
      </c>
      <c r="C168" s="32">
        <v>9360</v>
      </c>
      <c r="D168" s="190" t="s">
        <v>467</v>
      </c>
      <c r="E168" s="269">
        <v>-194.21613394216135</v>
      </c>
      <c r="F168" s="18">
        <v>-97.220940170940167</v>
      </c>
      <c r="G168" s="189">
        <v>-116.41050969507768</v>
      </c>
      <c r="H168" s="189">
        <v>-62.03029469099512</v>
      </c>
    </row>
    <row r="169" spans="1:8">
      <c r="A169" s="10">
        <v>529</v>
      </c>
      <c r="B169" s="185">
        <v>2</v>
      </c>
      <c r="C169" s="32">
        <v>19850</v>
      </c>
      <c r="D169" s="190" t="s">
        <v>468</v>
      </c>
      <c r="E169" s="269">
        <v>121.20741431086259</v>
      </c>
      <c r="F169" s="18">
        <v>439.2624765743073</v>
      </c>
      <c r="G169" s="189">
        <v>425.96197773415059</v>
      </c>
      <c r="H169" s="189">
        <v>360.34219273823317</v>
      </c>
    </row>
    <row r="170" spans="1:8">
      <c r="A170" s="10">
        <v>531</v>
      </c>
      <c r="B170" s="185">
        <v>4</v>
      </c>
      <c r="C170" s="32">
        <v>5072</v>
      </c>
      <c r="D170" s="190" t="s">
        <v>469</v>
      </c>
      <c r="E170" s="269">
        <v>-168.1366109964346</v>
      </c>
      <c r="F170" s="18">
        <v>161.5001498422713</v>
      </c>
      <c r="G170" s="189">
        <v>144.74957198093935</v>
      </c>
      <c r="H170" s="189">
        <v>199.12978698502189</v>
      </c>
    </row>
    <row r="171" spans="1:8">
      <c r="A171" s="10">
        <v>535</v>
      </c>
      <c r="B171" s="185">
        <v>17</v>
      </c>
      <c r="C171" s="32">
        <v>10409</v>
      </c>
      <c r="D171" s="190" t="s">
        <v>470</v>
      </c>
      <c r="E171" s="269">
        <v>-54.140426731835696</v>
      </c>
      <c r="F171" s="18">
        <v>-68.501928139110376</v>
      </c>
      <c r="G171" s="189">
        <v>-126.25179727810142</v>
      </c>
      <c r="H171" s="189">
        <v>-81.73948309716431</v>
      </c>
    </row>
    <row r="172" spans="1:8">
      <c r="A172" s="10">
        <v>536</v>
      </c>
      <c r="B172" s="185">
        <v>6</v>
      </c>
      <c r="C172" s="32">
        <v>35346</v>
      </c>
      <c r="D172" s="190" t="s">
        <v>471</v>
      </c>
      <c r="E172" s="269">
        <v>-172.09466827787438</v>
      </c>
      <c r="F172" s="18">
        <v>296.9609831381203</v>
      </c>
      <c r="G172" s="189">
        <v>298.22957073953489</v>
      </c>
      <c r="H172" s="189">
        <v>332.56705998640155</v>
      </c>
    </row>
    <row r="173" spans="1:8">
      <c r="A173" s="10">
        <v>538</v>
      </c>
      <c r="B173" s="185">
        <v>2</v>
      </c>
      <c r="C173" s="32">
        <v>4644</v>
      </c>
      <c r="D173" s="190" t="s">
        <v>472</v>
      </c>
      <c r="E173" s="269">
        <v>-335.73700954400846</v>
      </c>
      <c r="F173" s="18">
        <v>-53.727700258397931</v>
      </c>
      <c r="G173" s="189">
        <v>-67.18239952283723</v>
      </c>
      <c r="H173" s="189">
        <v>-12.862749375615431</v>
      </c>
    </row>
    <row r="174" spans="1:8">
      <c r="A174" s="12">
        <v>541</v>
      </c>
      <c r="B174" s="185">
        <v>12</v>
      </c>
      <c r="C174" s="32">
        <v>9243</v>
      </c>
      <c r="D174" s="191" t="s">
        <v>473</v>
      </c>
      <c r="E174" s="269">
        <v>-157.55862646566163</v>
      </c>
      <c r="F174" s="18">
        <v>-97.518796927404523</v>
      </c>
      <c r="G174" s="189">
        <v>-136.19725460792651</v>
      </c>
      <c r="H174" s="189">
        <v>-201.81703960384397</v>
      </c>
    </row>
    <row r="175" spans="1:8">
      <c r="A175" s="10">
        <v>543</v>
      </c>
      <c r="B175" s="186">
        <v>33</v>
      </c>
      <c r="C175" s="32">
        <v>44458</v>
      </c>
      <c r="D175" s="190" t="s">
        <v>474</v>
      </c>
      <c r="E175" s="269">
        <v>-366.33870630102575</v>
      </c>
      <c r="F175" s="18">
        <v>188.95012933555265</v>
      </c>
      <c r="G175" s="189">
        <v>223.57823005052245</v>
      </c>
      <c r="H175" s="189">
        <v>157.95844505460499</v>
      </c>
    </row>
    <row r="176" spans="1:8">
      <c r="A176" s="10">
        <v>545</v>
      </c>
      <c r="B176" s="185">
        <v>15</v>
      </c>
      <c r="C176" s="32">
        <v>9584</v>
      </c>
      <c r="D176" s="190" t="s">
        <v>475</v>
      </c>
      <c r="E176" s="269">
        <v>176.60090726869922</v>
      </c>
      <c r="F176" s="18">
        <v>603.87977149415701</v>
      </c>
      <c r="G176" s="189">
        <v>637.51716293903758</v>
      </c>
      <c r="H176" s="189">
        <v>571.89737794312009</v>
      </c>
    </row>
    <row r="177" spans="1:8">
      <c r="A177" s="10">
        <v>560</v>
      </c>
      <c r="B177" s="185">
        <v>7</v>
      </c>
      <c r="C177" s="32">
        <v>15735</v>
      </c>
      <c r="D177" s="190" t="s">
        <v>476</v>
      </c>
      <c r="E177" s="269">
        <v>-229.89439480097482</v>
      </c>
      <c r="F177" s="18">
        <v>-40.733532252939305</v>
      </c>
      <c r="G177" s="189">
        <v>-163.6568071073394</v>
      </c>
      <c r="H177" s="189">
        <v>-167.36231271651383</v>
      </c>
    </row>
    <row r="178" spans="1:8">
      <c r="A178" s="10">
        <v>561</v>
      </c>
      <c r="B178" s="185">
        <v>2</v>
      </c>
      <c r="C178" s="32">
        <v>1317</v>
      </c>
      <c r="D178" s="190" t="s">
        <v>477</v>
      </c>
      <c r="E178" s="269">
        <v>3.0097817908201656</v>
      </c>
      <c r="F178" s="18">
        <v>48.063819286256646</v>
      </c>
      <c r="G178" s="189">
        <v>53.158581235032351</v>
      </c>
      <c r="H178" s="189">
        <v>-12.461203760885098</v>
      </c>
    </row>
    <row r="179" spans="1:8">
      <c r="A179" s="10">
        <v>562</v>
      </c>
      <c r="B179" s="185">
        <v>6</v>
      </c>
      <c r="C179" s="32">
        <v>8935</v>
      </c>
      <c r="D179" s="190" t="s">
        <v>187</v>
      </c>
      <c r="E179" s="269">
        <v>-263.26708888403584</v>
      </c>
      <c r="F179" s="18">
        <v>131.16868270844992</v>
      </c>
      <c r="G179" s="189">
        <v>87.274571159371931</v>
      </c>
      <c r="H179" s="189">
        <v>97.676625926839549</v>
      </c>
    </row>
    <row r="180" spans="1:8">
      <c r="A180" s="10">
        <v>563</v>
      </c>
      <c r="B180" s="185">
        <v>17</v>
      </c>
      <c r="C180" s="32">
        <v>7025</v>
      </c>
      <c r="D180" s="190" t="s">
        <v>478</v>
      </c>
      <c r="E180" s="269">
        <v>-195.1152579582876</v>
      </c>
      <c r="F180" s="18">
        <v>-594.13610818505344</v>
      </c>
      <c r="G180" s="189">
        <v>-690.0884654261198</v>
      </c>
      <c r="H180" s="189">
        <v>-635.70825042203728</v>
      </c>
    </row>
    <row r="181" spans="1:8">
      <c r="A181" s="10">
        <v>564</v>
      </c>
      <c r="B181" s="185">
        <v>17</v>
      </c>
      <c r="C181" s="32">
        <v>211848</v>
      </c>
      <c r="D181" s="190" t="s">
        <v>189</v>
      </c>
      <c r="E181" s="269">
        <v>-215.88990164923669</v>
      </c>
      <c r="F181" s="18">
        <v>764.88591867754235</v>
      </c>
      <c r="G181" s="189">
        <v>218.19405056244094</v>
      </c>
      <c r="H181" s="189">
        <v>254.09918835392389</v>
      </c>
    </row>
    <row r="182" spans="1:8">
      <c r="A182" s="10">
        <v>576</v>
      </c>
      <c r="B182" s="185">
        <v>7</v>
      </c>
      <c r="C182" s="32">
        <v>2750</v>
      </c>
      <c r="D182" s="190" t="s">
        <v>479</v>
      </c>
      <c r="E182" s="269">
        <v>-203.38397790055248</v>
      </c>
      <c r="F182" s="18">
        <v>532.21873454545459</v>
      </c>
      <c r="G182" s="189">
        <v>199.3174722593088</v>
      </c>
      <c r="H182" s="189">
        <v>133.69768726339137</v>
      </c>
    </row>
    <row r="183" spans="1:8">
      <c r="A183" s="10">
        <v>577</v>
      </c>
      <c r="B183" s="185">
        <v>2</v>
      </c>
      <c r="C183" s="32">
        <v>11138</v>
      </c>
      <c r="D183" s="190" t="s">
        <v>480</v>
      </c>
      <c r="E183" s="269">
        <v>-156.86635944700461</v>
      </c>
      <c r="F183" s="18">
        <v>76.48677949362542</v>
      </c>
      <c r="G183" s="189">
        <v>130.14222704068234</v>
      </c>
      <c r="H183" s="189">
        <v>146.69037073350108</v>
      </c>
    </row>
    <row r="184" spans="1:8">
      <c r="A184" s="10">
        <v>578</v>
      </c>
      <c r="B184" s="185">
        <v>18</v>
      </c>
      <c r="C184" s="32">
        <v>3100</v>
      </c>
      <c r="D184" s="190" t="s">
        <v>481</v>
      </c>
      <c r="E184" s="269">
        <v>-162.23648029330889</v>
      </c>
      <c r="F184" s="18">
        <v>78.946441935483875</v>
      </c>
      <c r="G184" s="189">
        <v>-173.16673435254683</v>
      </c>
      <c r="H184" s="189">
        <v>-118.78651934846427</v>
      </c>
    </row>
    <row r="185" spans="1:8">
      <c r="A185" s="10">
        <v>580</v>
      </c>
      <c r="B185" s="185">
        <v>9</v>
      </c>
      <c r="C185" s="32">
        <v>4438</v>
      </c>
      <c r="D185" s="190" t="s">
        <v>482</v>
      </c>
      <c r="E185" s="269">
        <v>-359.73806506125896</v>
      </c>
      <c r="F185" s="18">
        <v>-194.76300360522757</v>
      </c>
      <c r="G185" s="189">
        <v>-254.99641131334351</v>
      </c>
      <c r="H185" s="189">
        <v>-259.09671535424076</v>
      </c>
    </row>
    <row r="186" spans="1:8">
      <c r="A186" s="10">
        <v>581</v>
      </c>
      <c r="B186" s="185">
        <v>6</v>
      </c>
      <c r="C186" s="32">
        <v>6240</v>
      </c>
      <c r="D186" s="190" t="s">
        <v>483</v>
      </c>
      <c r="E186" s="269">
        <v>-67.926296064959402</v>
      </c>
      <c r="F186" s="18">
        <v>-253.51058974358975</v>
      </c>
      <c r="G186" s="189">
        <v>-324.13124990212754</v>
      </c>
      <c r="H186" s="189">
        <v>-269.75103489804496</v>
      </c>
    </row>
    <row r="187" spans="1:8">
      <c r="A187" s="10">
        <v>583</v>
      </c>
      <c r="B187" s="185">
        <v>19</v>
      </c>
      <c r="C187" s="32">
        <v>947</v>
      </c>
      <c r="D187" s="190" t="s">
        <v>484</v>
      </c>
      <c r="E187" s="269">
        <v>-576.14483493077739</v>
      </c>
      <c r="F187" s="18">
        <v>2188.5659978880676</v>
      </c>
      <c r="G187" s="189">
        <v>2004.4854123795103</v>
      </c>
      <c r="H187" s="189">
        <v>1938.8656273835929</v>
      </c>
    </row>
    <row r="188" spans="1:8">
      <c r="A188" s="10">
        <v>584</v>
      </c>
      <c r="B188" s="185">
        <v>16</v>
      </c>
      <c r="C188" s="32">
        <v>2653</v>
      </c>
      <c r="D188" s="190" t="s">
        <v>485</v>
      </c>
      <c r="E188" s="269">
        <v>-139.18086263138818</v>
      </c>
      <c r="F188" s="18">
        <v>-358.0968639276291</v>
      </c>
      <c r="G188" s="189">
        <v>-409.47758904136958</v>
      </c>
      <c r="H188" s="189">
        <v>-355.09737403728701</v>
      </c>
    </row>
    <row r="189" spans="1:8">
      <c r="A189" s="10">
        <v>588</v>
      </c>
      <c r="B189" s="185">
        <v>10</v>
      </c>
      <c r="C189" s="32">
        <v>1600</v>
      </c>
      <c r="D189" s="190" t="s">
        <v>486</v>
      </c>
      <c r="E189" s="269">
        <v>-711.24260355029583</v>
      </c>
      <c r="F189" s="18">
        <v>-263.07935624999999</v>
      </c>
      <c r="G189" s="189">
        <v>-661.41641774686639</v>
      </c>
      <c r="H189" s="189">
        <v>-607.03620274278387</v>
      </c>
    </row>
    <row r="190" spans="1:8">
      <c r="A190" s="10">
        <v>592</v>
      </c>
      <c r="B190" s="185">
        <v>13</v>
      </c>
      <c r="C190" s="32">
        <v>3651</v>
      </c>
      <c r="D190" s="190" t="s">
        <v>487</v>
      </c>
      <c r="E190" s="269">
        <v>-1002.8638375423067</v>
      </c>
      <c r="F190" s="18">
        <v>-519.74676526978908</v>
      </c>
      <c r="G190" s="189">
        <v>-525.6927488206311</v>
      </c>
      <c r="H190" s="189">
        <v>-471.31253381654852</v>
      </c>
    </row>
    <row r="191" spans="1:8">
      <c r="A191" s="10">
        <v>593</v>
      </c>
      <c r="B191" s="185">
        <v>10</v>
      </c>
      <c r="C191" s="32">
        <v>17077</v>
      </c>
      <c r="D191" s="190" t="s">
        <v>488</v>
      </c>
      <c r="E191" s="269">
        <v>-172.77457301210271</v>
      </c>
      <c r="F191" s="18">
        <v>-145.42237571001934</v>
      </c>
      <c r="G191" s="189">
        <v>-149.8617012269475</v>
      </c>
      <c r="H191" s="189">
        <v>-95.481486222864959</v>
      </c>
    </row>
    <row r="192" spans="1:8">
      <c r="A192" s="10">
        <v>595</v>
      </c>
      <c r="B192" s="185">
        <v>11</v>
      </c>
      <c r="C192" s="32">
        <v>4140</v>
      </c>
      <c r="D192" s="190" t="s">
        <v>489</v>
      </c>
      <c r="E192" s="269">
        <v>-69.687998178091547</v>
      </c>
      <c r="F192" s="18">
        <v>362.31884057971013</v>
      </c>
      <c r="G192" s="189">
        <v>233.30248786115453</v>
      </c>
      <c r="H192" s="189">
        <v>167.68270286523708</v>
      </c>
    </row>
    <row r="193" spans="1:8">
      <c r="A193" s="10">
        <v>598</v>
      </c>
      <c r="B193" s="185">
        <v>15</v>
      </c>
      <c r="C193" s="32">
        <v>19207</v>
      </c>
      <c r="D193" s="190" t="s">
        <v>490</v>
      </c>
      <c r="E193" s="269">
        <v>-422.37609329446065</v>
      </c>
      <c r="F193" s="18">
        <v>-38.069245587546206</v>
      </c>
      <c r="G193" s="189">
        <v>-85.765369176219139</v>
      </c>
      <c r="H193" s="189">
        <v>-31.385154172136609</v>
      </c>
    </row>
    <row r="194" spans="1:8">
      <c r="A194" s="10">
        <v>599</v>
      </c>
      <c r="B194" s="185">
        <v>15</v>
      </c>
      <c r="C194" s="32">
        <v>11206</v>
      </c>
      <c r="D194" s="190" t="s">
        <v>197</v>
      </c>
      <c r="E194" s="269">
        <v>-361.60996299972925</v>
      </c>
      <c r="F194" s="18">
        <v>206.4785186507228</v>
      </c>
      <c r="G194" s="189">
        <v>265.45725991831955</v>
      </c>
      <c r="H194" s="189">
        <v>319.83747492240212</v>
      </c>
    </row>
    <row r="195" spans="1:8">
      <c r="A195" s="10">
        <v>601</v>
      </c>
      <c r="B195" s="185">
        <v>13</v>
      </c>
      <c r="C195" s="32">
        <v>3786</v>
      </c>
      <c r="D195" s="190" t="s">
        <v>492</v>
      </c>
      <c r="E195" s="269">
        <v>-301.58730158730157</v>
      </c>
      <c r="F195" s="18">
        <v>71.2083148441627</v>
      </c>
      <c r="G195" s="189">
        <v>119.88223749326863</v>
      </c>
      <c r="H195" s="189">
        <v>54.262452497351191</v>
      </c>
    </row>
    <row r="196" spans="1:8">
      <c r="A196" s="10">
        <v>604</v>
      </c>
      <c r="B196" s="185">
        <v>6</v>
      </c>
      <c r="C196" s="32">
        <v>20405</v>
      </c>
      <c r="D196" s="190" t="s">
        <v>493</v>
      </c>
      <c r="E196" s="269">
        <v>-59.521989502114863</v>
      </c>
      <c r="F196" s="18">
        <v>205.68802597402598</v>
      </c>
      <c r="G196" s="189">
        <v>200.99461210055756</v>
      </c>
      <c r="H196" s="189">
        <v>135.37482710464013</v>
      </c>
    </row>
    <row r="197" spans="1:8">
      <c r="A197" s="10">
        <v>607</v>
      </c>
      <c r="B197" s="185">
        <v>12</v>
      </c>
      <c r="C197" s="32">
        <v>4084</v>
      </c>
      <c r="D197" s="190" t="s">
        <v>494</v>
      </c>
      <c r="E197" s="269">
        <v>-340.55581723975507</v>
      </c>
      <c r="F197" s="18">
        <v>-535.00902301665042</v>
      </c>
      <c r="G197" s="189">
        <v>-726.67264125034683</v>
      </c>
      <c r="H197" s="189">
        <v>-685.28934506220583</v>
      </c>
    </row>
    <row r="198" spans="1:8">
      <c r="A198" s="10">
        <v>608</v>
      </c>
      <c r="B198" s="185">
        <v>4</v>
      </c>
      <c r="C198" s="32">
        <v>1980</v>
      </c>
      <c r="D198" s="190" t="s">
        <v>495</v>
      </c>
      <c r="E198" s="269">
        <v>45.476304451890854</v>
      </c>
      <c r="F198" s="18">
        <v>111.14735353535355</v>
      </c>
      <c r="G198" s="189">
        <v>-100.79400536671676</v>
      </c>
      <c r="H198" s="189">
        <v>-46.413790362634202</v>
      </c>
    </row>
    <row r="199" spans="1:8">
      <c r="A199" s="10">
        <v>609</v>
      </c>
      <c r="B199" s="185">
        <v>4</v>
      </c>
      <c r="C199" s="32">
        <v>83205</v>
      </c>
      <c r="D199" s="190" t="s">
        <v>496</v>
      </c>
      <c r="E199" s="269">
        <v>-344.35389710963375</v>
      </c>
      <c r="F199" s="18">
        <v>-94.198818820984314</v>
      </c>
      <c r="G199" s="189">
        <v>-83.147294327930638</v>
      </c>
      <c r="H199" s="189">
        <v>-28.767079323848087</v>
      </c>
    </row>
    <row r="200" spans="1:8">
      <c r="A200" s="10">
        <v>611</v>
      </c>
      <c r="B200" s="186">
        <v>33</v>
      </c>
      <c r="C200" s="32">
        <v>5011</v>
      </c>
      <c r="D200" s="190" t="s">
        <v>497</v>
      </c>
      <c r="E200" s="269">
        <v>-128.50049652432969</v>
      </c>
      <c r="F200" s="18">
        <v>-200.79257034524045</v>
      </c>
      <c r="G200" s="189">
        <v>-145.84587001759797</v>
      </c>
      <c r="H200" s="189">
        <v>-196.00278135628048</v>
      </c>
    </row>
    <row r="201" spans="1:8">
      <c r="A201" s="10">
        <v>614</v>
      </c>
      <c r="B201" s="185">
        <v>19</v>
      </c>
      <c r="C201" s="32">
        <v>2999</v>
      </c>
      <c r="D201" s="190" t="s">
        <v>498</v>
      </c>
      <c r="E201" s="269">
        <v>76.343072573044296</v>
      </c>
      <c r="F201" s="18">
        <v>-111.36780593531176</v>
      </c>
      <c r="G201" s="189">
        <v>-36.185617919058529</v>
      </c>
      <c r="H201" s="189">
        <v>18.194597085024029</v>
      </c>
    </row>
    <row r="202" spans="1:8">
      <c r="A202" s="10">
        <v>615</v>
      </c>
      <c r="B202" s="185">
        <v>17</v>
      </c>
      <c r="C202" s="32">
        <v>7603</v>
      </c>
      <c r="D202" s="190" t="s">
        <v>499</v>
      </c>
      <c r="E202" s="269">
        <v>-511.87603200812907</v>
      </c>
      <c r="F202" s="18">
        <v>-60.440832566092332</v>
      </c>
      <c r="G202" s="189">
        <v>-96.929038578594657</v>
      </c>
      <c r="H202" s="189">
        <v>-162.54882357451211</v>
      </c>
    </row>
    <row r="203" spans="1:8">
      <c r="A203" s="10">
        <v>616</v>
      </c>
      <c r="B203" s="186">
        <v>32</v>
      </c>
      <c r="C203" s="32">
        <v>1807</v>
      </c>
      <c r="D203" s="190" t="s">
        <v>500</v>
      </c>
      <c r="E203" s="269">
        <v>-588.70967741935488</v>
      </c>
      <c r="F203" s="18">
        <v>-345.25953514111785</v>
      </c>
      <c r="G203" s="189">
        <v>-497.2884051923624</v>
      </c>
      <c r="H203" s="189">
        <v>-442.90819018827983</v>
      </c>
    </row>
    <row r="204" spans="1:8">
      <c r="A204" s="10">
        <v>619</v>
      </c>
      <c r="B204" s="185">
        <v>6</v>
      </c>
      <c r="C204" s="32">
        <v>2675</v>
      </c>
      <c r="D204" s="190" t="s">
        <v>501</v>
      </c>
      <c r="E204" s="269">
        <v>-130.48090523338047</v>
      </c>
      <c r="F204" s="18">
        <v>311.06186168224298</v>
      </c>
      <c r="G204" s="189">
        <v>370.56998470973326</v>
      </c>
      <c r="H204" s="189">
        <v>304.95019971381583</v>
      </c>
    </row>
    <row r="205" spans="1:8">
      <c r="A205" s="10">
        <v>620</v>
      </c>
      <c r="B205" s="185">
        <v>18</v>
      </c>
      <c r="C205" s="32">
        <v>2380</v>
      </c>
      <c r="D205" s="190" t="s">
        <v>502</v>
      </c>
      <c r="E205" s="269">
        <v>137.65822784810126</v>
      </c>
      <c r="F205" s="18">
        <v>486.39349579831935</v>
      </c>
      <c r="G205" s="189">
        <v>293.26104258373852</v>
      </c>
      <c r="H205" s="189">
        <v>227.64125758782109</v>
      </c>
    </row>
    <row r="206" spans="1:8">
      <c r="A206" s="10">
        <v>623</v>
      </c>
      <c r="B206" s="185">
        <v>10</v>
      </c>
      <c r="C206" s="32">
        <v>2107</v>
      </c>
      <c r="D206" s="190" t="s">
        <v>503</v>
      </c>
      <c r="E206" s="269">
        <v>627.61506276150624</v>
      </c>
      <c r="F206" s="18">
        <v>284.81401993355485</v>
      </c>
      <c r="G206" s="189">
        <v>162.6207746251194</v>
      </c>
      <c r="H206" s="189">
        <v>97.000989629201953</v>
      </c>
    </row>
    <row r="207" spans="1:8">
      <c r="A207" s="10">
        <v>624</v>
      </c>
      <c r="B207" s="185">
        <v>8</v>
      </c>
      <c r="C207" s="32">
        <v>5117</v>
      </c>
      <c r="D207" s="190" t="s">
        <v>219</v>
      </c>
      <c r="E207" s="269">
        <v>-154.66926070038912</v>
      </c>
      <c r="F207" s="18">
        <v>213.17615790502245</v>
      </c>
      <c r="G207" s="189">
        <v>230.22946928961187</v>
      </c>
      <c r="H207" s="189">
        <v>164.60968429369444</v>
      </c>
    </row>
    <row r="208" spans="1:8">
      <c r="A208" s="10">
        <v>625</v>
      </c>
      <c r="B208" s="185">
        <v>17</v>
      </c>
      <c r="C208" s="32">
        <v>2991</v>
      </c>
      <c r="D208" s="190" t="s">
        <v>504</v>
      </c>
      <c r="E208" s="269">
        <v>-284.69288267793303</v>
      </c>
      <c r="F208" s="18">
        <v>443.96794383149449</v>
      </c>
      <c r="G208" s="189">
        <v>135.26899492863438</v>
      </c>
      <c r="H208" s="189">
        <v>69.649209932716929</v>
      </c>
    </row>
    <row r="209" spans="1:8">
      <c r="A209" s="10">
        <v>626</v>
      </c>
      <c r="B209" s="185">
        <v>17</v>
      </c>
      <c r="C209" s="32">
        <v>4835</v>
      </c>
      <c r="D209" s="190" t="s">
        <v>221</v>
      </c>
      <c r="E209" s="269">
        <v>-697.32995517442998</v>
      </c>
      <c r="F209" s="18">
        <v>-275.15382419855223</v>
      </c>
      <c r="G209" s="189">
        <v>-601.39857356549851</v>
      </c>
      <c r="H209" s="189">
        <v>-547.01835856141599</v>
      </c>
    </row>
    <row r="210" spans="1:8">
      <c r="A210" s="10">
        <v>630</v>
      </c>
      <c r="B210" s="185">
        <v>17</v>
      </c>
      <c r="C210" s="32">
        <v>1635</v>
      </c>
      <c r="D210" s="190" t="s">
        <v>505</v>
      </c>
      <c r="E210" s="269">
        <v>-41.191381495564002</v>
      </c>
      <c r="F210" s="18">
        <v>455.86781651376145</v>
      </c>
      <c r="G210" s="189">
        <v>689.82957125162591</v>
      </c>
      <c r="H210" s="189">
        <v>744.20978625570842</v>
      </c>
    </row>
    <row r="211" spans="1:8">
      <c r="A211" s="10">
        <v>631</v>
      </c>
      <c r="B211" s="185">
        <v>2</v>
      </c>
      <c r="C211" s="32">
        <v>1963</v>
      </c>
      <c r="D211" s="190" t="s">
        <v>506</v>
      </c>
      <c r="E211" s="269">
        <v>298.90219560878245</v>
      </c>
      <c r="F211" s="18">
        <v>-285.22215995924603</v>
      </c>
      <c r="G211" s="189">
        <v>-221.48374080080663</v>
      </c>
      <c r="H211" s="189">
        <v>-287.10352579672406</v>
      </c>
    </row>
    <row r="212" spans="1:8">
      <c r="A212" s="10">
        <v>635</v>
      </c>
      <c r="B212" s="185">
        <v>6</v>
      </c>
      <c r="C212" s="32">
        <v>6347</v>
      </c>
      <c r="D212" s="190" t="s">
        <v>507</v>
      </c>
      <c r="E212" s="269">
        <v>-104.89510489510489</v>
      </c>
      <c r="F212" s="18">
        <v>81.074149992122258</v>
      </c>
      <c r="G212" s="189">
        <v>47.534081136411913</v>
      </c>
      <c r="H212" s="189">
        <v>68.452807859021405</v>
      </c>
    </row>
    <row r="213" spans="1:8">
      <c r="A213" s="10">
        <v>636</v>
      </c>
      <c r="B213" s="185">
        <v>2</v>
      </c>
      <c r="C213" s="32">
        <v>8154</v>
      </c>
      <c r="D213" s="190" t="s">
        <v>508</v>
      </c>
      <c r="E213" s="269">
        <v>-370.95215079748669</v>
      </c>
      <c r="F213" s="18">
        <v>184.58441010546971</v>
      </c>
      <c r="G213" s="189">
        <v>-37.117369560351669</v>
      </c>
      <c r="H213" s="189">
        <v>-81.359878491162391</v>
      </c>
    </row>
    <row r="214" spans="1:8">
      <c r="A214" s="10">
        <v>638</v>
      </c>
      <c r="B214" s="186">
        <v>32</v>
      </c>
      <c r="C214" s="32">
        <v>51232</v>
      </c>
      <c r="D214" s="190" t="s">
        <v>509</v>
      </c>
      <c r="E214" s="269">
        <v>-25.009924573243349</v>
      </c>
      <c r="F214" s="18">
        <v>848.06437948938162</v>
      </c>
      <c r="G214" s="189">
        <v>642.76034849172083</v>
      </c>
      <c r="H214" s="189">
        <v>577.14056349580335</v>
      </c>
    </row>
    <row r="215" spans="1:8">
      <c r="A215" s="10">
        <v>678</v>
      </c>
      <c r="B215" s="185">
        <v>17</v>
      </c>
      <c r="C215" s="32">
        <v>24073</v>
      </c>
      <c r="D215" s="190" t="s">
        <v>226</v>
      </c>
      <c r="E215" s="269">
        <v>-250.45585315450384</v>
      </c>
      <c r="F215" s="18">
        <v>-230.38510198147301</v>
      </c>
      <c r="G215" s="189">
        <v>-303.83094322937444</v>
      </c>
      <c r="H215" s="189">
        <v>-346.38519089127044</v>
      </c>
    </row>
    <row r="216" spans="1:8">
      <c r="A216" s="10">
        <v>680</v>
      </c>
      <c r="B216" s="185">
        <v>2</v>
      </c>
      <c r="C216" s="32">
        <v>24942</v>
      </c>
      <c r="D216" s="190" t="s">
        <v>510</v>
      </c>
      <c r="E216" s="269">
        <v>-235.32590621882275</v>
      </c>
      <c r="F216" s="18">
        <v>223.19690722476145</v>
      </c>
      <c r="G216" s="189">
        <v>199.64827571509858</v>
      </c>
      <c r="H216" s="189">
        <v>150.86855629163378</v>
      </c>
    </row>
    <row r="217" spans="1:8">
      <c r="A217" s="10">
        <v>681</v>
      </c>
      <c r="B217" s="185">
        <v>10</v>
      </c>
      <c r="C217" s="32">
        <v>3308</v>
      </c>
      <c r="D217" s="190" t="s">
        <v>511</v>
      </c>
      <c r="E217" s="269">
        <v>396.38589332556109</v>
      </c>
      <c r="F217" s="18">
        <v>304.7315084643289</v>
      </c>
      <c r="G217" s="189">
        <v>269.59667550820291</v>
      </c>
      <c r="H217" s="189">
        <v>203.97689051228548</v>
      </c>
    </row>
    <row r="218" spans="1:8">
      <c r="A218" s="10">
        <v>683</v>
      </c>
      <c r="B218" s="185">
        <v>19</v>
      </c>
      <c r="C218" s="32">
        <v>3618</v>
      </c>
      <c r="D218" s="190" t="s">
        <v>512</v>
      </c>
      <c r="E218" s="269">
        <v>-298.44039122389637</v>
      </c>
      <c r="F218" s="18">
        <v>178.23740464344942</v>
      </c>
      <c r="G218" s="189">
        <v>175.97499894853445</v>
      </c>
      <c r="H218" s="189">
        <v>116.40357276861255</v>
      </c>
    </row>
    <row r="219" spans="1:8">
      <c r="A219" s="12">
        <v>684</v>
      </c>
      <c r="B219" s="185">
        <v>4</v>
      </c>
      <c r="C219" s="32">
        <v>38667</v>
      </c>
      <c r="D219" s="191" t="s">
        <v>513</v>
      </c>
      <c r="E219" s="269">
        <v>-351.71534243081237</v>
      </c>
      <c r="F219" s="18">
        <v>158.71205213748158</v>
      </c>
      <c r="G219" s="189">
        <v>-54.025451968115895</v>
      </c>
      <c r="H219" s="189">
        <v>-95.0429673407141</v>
      </c>
    </row>
    <row r="220" spans="1:8">
      <c r="A220" s="10">
        <v>686</v>
      </c>
      <c r="B220" s="185">
        <v>11</v>
      </c>
      <c r="C220" s="32">
        <v>2964</v>
      </c>
      <c r="D220" s="190" t="s">
        <v>514</v>
      </c>
      <c r="E220" s="269">
        <v>-373.59820570330021</v>
      </c>
      <c r="F220" s="18">
        <v>142.23734817813767</v>
      </c>
      <c r="G220" s="189">
        <v>227.47714618264413</v>
      </c>
      <c r="H220" s="189">
        <v>281.85736118672668</v>
      </c>
    </row>
    <row r="221" spans="1:8">
      <c r="A221" s="10">
        <v>687</v>
      </c>
      <c r="B221" s="185">
        <v>11</v>
      </c>
      <c r="C221" s="32">
        <v>1477</v>
      </c>
      <c r="D221" s="190" t="s">
        <v>515</v>
      </c>
      <c r="E221" s="269">
        <v>-224.0948813982522</v>
      </c>
      <c r="F221" s="18">
        <v>812.0181584292485</v>
      </c>
      <c r="G221" s="189">
        <v>534.00507483441447</v>
      </c>
      <c r="H221" s="189">
        <v>588.38528983849699</v>
      </c>
    </row>
    <row r="222" spans="1:8">
      <c r="A222" s="10">
        <v>689</v>
      </c>
      <c r="B222" s="185">
        <v>9</v>
      </c>
      <c r="C222" s="32">
        <v>3093</v>
      </c>
      <c r="D222" s="190" t="s">
        <v>516</v>
      </c>
      <c r="E222" s="269">
        <v>-330.44017358958462</v>
      </c>
      <c r="F222" s="18">
        <v>191.57030067895246</v>
      </c>
      <c r="G222" s="189">
        <v>236.95164273751644</v>
      </c>
      <c r="H222" s="189">
        <v>171.33185774159895</v>
      </c>
    </row>
    <row r="223" spans="1:8">
      <c r="A223" s="10">
        <v>691</v>
      </c>
      <c r="B223" s="185">
        <v>17</v>
      </c>
      <c r="C223" s="32">
        <v>2636</v>
      </c>
      <c r="D223" s="190" t="s">
        <v>517</v>
      </c>
      <c r="E223" s="269">
        <v>-227.00515084621046</v>
      </c>
      <c r="F223" s="18">
        <v>207.98144916540213</v>
      </c>
      <c r="G223" s="189">
        <v>262.08252972982859</v>
      </c>
      <c r="H223" s="189">
        <v>239.75666776677545</v>
      </c>
    </row>
    <row r="224" spans="1:8">
      <c r="A224" s="10">
        <v>694</v>
      </c>
      <c r="B224" s="185">
        <v>5</v>
      </c>
      <c r="C224" s="32">
        <v>28349</v>
      </c>
      <c r="D224" s="190" t="s">
        <v>518</v>
      </c>
      <c r="E224" s="269">
        <v>2107.8039801340606</v>
      </c>
      <c r="F224" s="18">
        <v>276.17943560619426</v>
      </c>
      <c r="G224" s="189">
        <v>231.0319623120912</v>
      </c>
      <c r="H224" s="189">
        <v>208.97323263376424</v>
      </c>
    </row>
    <row r="225" spans="1:8">
      <c r="A225" s="10">
        <v>697</v>
      </c>
      <c r="B225" s="185">
        <v>18</v>
      </c>
      <c r="C225" s="32">
        <v>1174</v>
      </c>
      <c r="D225" s="190" t="s">
        <v>519</v>
      </c>
      <c r="E225" s="269">
        <v>-91.19496855345912</v>
      </c>
      <c r="F225" s="18">
        <v>166.27856047700169</v>
      </c>
      <c r="G225" s="189">
        <v>-15.885934055238657</v>
      </c>
      <c r="H225" s="189">
        <v>38.494280948843894</v>
      </c>
    </row>
    <row r="226" spans="1:8">
      <c r="A226" s="10">
        <v>698</v>
      </c>
      <c r="B226" s="185">
        <v>19</v>
      </c>
      <c r="C226" s="32">
        <v>64535</v>
      </c>
      <c r="D226" s="190" t="s">
        <v>520</v>
      </c>
      <c r="E226" s="269">
        <v>-500.77725960470798</v>
      </c>
      <c r="F226" s="18">
        <v>-48.454647710544663</v>
      </c>
      <c r="G226" s="189">
        <v>15.521606079233674</v>
      </c>
      <c r="H226" s="189">
        <v>69.901821083316207</v>
      </c>
    </row>
    <row r="227" spans="1:8">
      <c r="A227" s="10">
        <v>700</v>
      </c>
      <c r="B227" s="185">
        <v>9</v>
      </c>
      <c r="C227" s="32">
        <v>4842</v>
      </c>
      <c r="D227" s="190" t="s">
        <v>521</v>
      </c>
      <c r="E227" s="269">
        <v>152.78334000800962</v>
      </c>
      <c r="F227" s="18">
        <v>-15.819799669558034</v>
      </c>
      <c r="G227" s="189">
        <v>-146.93073346530144</v>
      </c>
      <c r="H227" s="189">
        <v>-212.55051846121887</v>
      </c>
    </row>
    <row r="228" spans="1:8">
      <c r="A228" s="10">
        <v>702</v>
      </c>
      <c r="B228" s="185">
        <v>6</v>
      </c>
      <c r="C228" s="32">
        <v>4114</v>
      </c>
      <c r="D228" s="190" t="s">
        <v>522</v>
      </c>
      <c r="E228" s="269">
        <v>-193.08895633901471</v>
      </c>
      <c r="F228" s="18">
        <v>-33.47083859990277</v>
      </c>
      <c r="G228" s="189">
        <v>-159.82348949621817</v>
      </c>
      <c r="H228" s="189">
        <v>-219.79623256237755</v>
      </c>
    </row>
    <row r="229" spans="1:8">
      <c r="A229" s="10">
        <v>704</v>
      </c>
      <c r="B229" s="185">
        <v>2</v>
      </c>
      <c r="C229" s="32">
        <v>6428</v>
      </c>
      <c r="D229" s="190" t="s">
        <v>523</v>
      </c>
      <c r="E229" s="269">
        <v>-271.06053421842893</v>
      </c>
      <c r="F229" s="18">
        <v>64.093352520224016</v>
      </c>
      <c r="G229" s="189">
        <v>54.219866862459142</v>
      </c>
      <c r="H229" s="189">
        <v>5.9645087192370552</v>
      </c>
    </row>
    <row r="230" spans="1:8">
      <c r="A230" s="10">
        <v>707</v>
      </c>
      <c r="B230" s="185">
        <v>12</v>
      </c>
      <c r="C230" s="32">
        <v>1960</v>
      </c>
      <c r="D230" s="190" t="s">
        <v>524</v>
      </c>
      <c r="E230" s="269">
        <v>-271.40169332079023</v>
      </c>
      <c r="F230" s="18">
        <v>834.96380102040814</v>
      </c>
      <c r="G230" s="189">
        <v>782.6391260608242</v>
      </c>
      <c r="H230" s="189">
        <v>767.70810111474407</v>
      </c>
    </row>
    <row r="231" spans="1:8">
      <c r="A231" s="10">
        <v>710</v>
      </c>
      <c r="B231" s="186">
        <v>34</v>
      </c>
      <c r="C231" s="32">
        <v>27306</v>
      </c>
      <c r="D231" s="190" t="s">
        <v>227</v>
      </c>
      <c r="E231" s="269">
        <v>-224.21557234166181</v>
      </c>
      <c r="F231" s="18">
        <v>134.32856075587785</v>
      </c>
      <c r="G231" s="189">
        <v>148.68094556955316</v>
      </c>
      <c r="H231" s="189">
        <v>144.2803916253952</v>
      </c>
    </row>
    <row r="232" spans="1:8">
      <c r="A232" s="10">
        <v>729</v>
      </c>
      <c r="B232" s="185">
        <v>13</v>
      </c>
      <c r="C232" s="32">
        <v>8975</v>
      </c>
      <c r="D232" s="190" t="s">
        <v>525</v>
      </c>
      <c r="E232" s="269">
        <v>-250.18799011709098</v>
      </c>
      <c r="F232" s="18">
        <v>132.9095520891365</v>
      </c>
      <c r="G232" s="189">
        <v>111.63075358168162</v>
      </c>
      <c r="H232" s="189">
        <v>126.06672649415403</v>
      </c>
    </row>
    <row r="233" spans="1:8">
      <c r="A233" s="10">
        <v>732</v>
      </c>
      <c r="B233" s="185">
        <v>19</v>
      </c>
      <c r="C233" s="32">
        <v>3336</v>
      </c>
      <c r="D233" s="190" t="s">
        <v>526</v>
      </c>
      <c r="E233" s="269">
        <v>128.23529411764707</v>
      </c>
      <c r="F233" s="18">
        <v>957.99482613908879</v>
      </c>
      <c r="G233" s="189">
        <v>878.32917819048305</v>
      </c>
      <c r="H233" s="189">
        <v>812.70939319456556</v>
      </c>
    </row>
    <row r="234" spans="1:8">
      <c r="A234" s="10">
        <v>734</v>
      </c>
      <c r="B234" s="185">
        <v>2</v>
      </c>
      <c r="C234" s="32">
        <v>50933</v>
      </c>
      <c r="D234" s="190" t="s">
        <v>527</v>
      </c>
      <c r="E234" s="269">
        <v>-348.02153068508477</v>
      </c>
      <c r="F234" s="18">
        <v>166.01692046413916</v>
      </c>
      <c r="G234" s="189">
        <v>78.021729181401142</v>
      </c>
      <c r="H234" s="189">
        <v>58.014925944650365</v>
      </c>
    </row>
    <row r="235" spans="1:8">
      <c r="A235" s="10">
        <v>738</v>
      </c>
      <c r="B235" s="185">
        <v>2</v>
      </c>
      <c r="C235" s="32">
        <v>2917</v>
      </c>
      <c r="D235" s="190" t="s">
        <v>528</v>
      </c>
      <c r="E235" s="269">
        <v>-243.12393887945672</v>
      </c>
      <c r="F235" s="18">
        <v>180.97295851902641</v>
      </c>
      <c r="G235" s="189">
        <v>150.35298198615294</v>
      </c>
      <c r="H235" s="189">
        <v>140.32099287757524</v>
      </c>
    </row>
    <row r="236" spans="1:8">
      <c r="A236" s="10">
        <v>739</v>
      </c>
      <c r="B236" s="185">
        <v>9</v>
      </c>
      <c r="C236" s="32">
        <v>3256</v>
      </c>
      <c r="D236" s="190" t="s">
        <v>529</v>
      </c>
      <c r="E236" s="269">
        <v>783.32840673958026</v>
      </c>
      <c r="F236" s="18">
        <v>184.29281633906635</v>
      </c>
      <c r="G236" s="189">
        <v>142.13898631650039</v>
      </c>
      <c r="H236" s="189">
        <v>76.519201320582908</v>
      </c>
    </row>
    <row r="237" spans="1:8">
      <c r="A237" s="10">
        <v>740</v>
      </c>
      <c r="B237" s="185">
        <v>10</v>
      </c>
      <c r="C237" s="32">
        <v>32085</v>
      </c>
      <c r="D237" s="190" t="s">
        <v>249</v>
      </c>
      <c r="E237" s="269">
        <v>-184.35737247528357</v>
      </c>
      <c r="F237" s="18">
        <v>174.87238834346269</v>
      </c>
      <c r="G237" s="189">
        <v>88.541470102441266</v>
      </c>
      <c r="H237" s="189">
        <v>142.92168510652382</v>
      </c>
    </row>
    <row r="238" spans="1:8">
      <c r="A238" s="10">
        <v>742</v>
      </c>
      <c r="B238" s="185">
        <v>19</v>
      </c>
      <c r="C238" s="32">
        <v>988</v>
      </c>
      <c r="D238" s="190" t="s">
        <v>530</v>
      </c>
      <c r="E238" s="269">
        <v>-183.08457711442787</v>
      </c>
      <c r="F238" s="18">
        <v>951.24189271255057</v>
      </c>
      <c r="G238" s="189">
        <v>1050.3561261558834</v>
      </c>
      <c r="H238" s="189">
        <v>984.73634115996595</v>
      </c>
    </row>
    <row r="239" spans="1:8">
      <c r="A239" s="10">
        <v>743</v>
      </c>
      <c r="B239" s="185">
        <v>14</v>
      </c>
      <c r="C239" s="32">
        <v>65323</v>
      </c>
      <c r="D239" s="190" t="s">
        <v>531</v>
      </c>
      <c r="E239" s="269">
        <v>-351.92298646932471</v>
      </c>
      <c r="F239" s="18">
        <v>249.57258729697043</v>
      </c>
      <c r="G239" s="189">
        <v>9.9322260847319495</v>
      </c>
      <c r="H239" s="189">
        <v>64.312441088814509</v>
      </c>
    </row>
    <row r="240" spans="1:8">
      <c r="A240" s="10">
        <v>746</v>
      </c>
      <c r="B240" s="185">
        <v>17</v>
      </c>
      <c r="C240" s="32">
        <v>4735</v>
      </c>
      <c r="D240" s="190" t="s">
        <v>532</v>
      </c>
      <c r="E240" s="269">
        <v>-174.74541751527494</v>
      </c>
      <c r="F240" s="18">
        <v>696.70743822597683</v>
      </c>
      <c r="G240" s="189">
        <v>578.31355070642962</v>
      </c>
      <c r="H240" s="189">
        <v>632.69376571051214</v>
      </c>
    </row>
    <row r="241" spans="1:8">
      <c r="A241" s="10">
        <v>747</v>
      </c>
      <c r="B241" s="185">
        <v>4</v>
      </c>
      <c r="C241" s="32">
        <v>1308</v>
      </c>
      <c r="D241" s="190" t="s">
        <v>533</v>
      </c>
      <c r="E241" s="269">
        <v>736.95198329853861</v>
      </c>
      <c r="F241" s="18">
        <v>206.92048165137615</v>
      </c>
      <c r="G241" s="189">
        <v>150.61667281042767</v>
      </c>
      <c r="H241" s="189">
        <v>84.996887814510217</v>
      </c>
    </row>
    <row r="242" spans="1:8">
      <c r="A242" s="10">
        <v>748</v>
      </c>
      <c r="B242" s="185">
        <v>17</v>
      </c>
      <c r="C242" s="32">
        <v>4897</v>
      </c>
      <c r="D242" s="190" t="s">
        <v>534</v>
      </c>
      <c r="E242" s="269">
        <v>250.53449951409135</v>
      </c>
      <c r="F242" s="18">
        <v>460.13985501327346</v>
      </c>
      <c r="G242" s="189">
        <v>383.32993247822361</v>
      </c>
      <c r="H242" s="189">
        <v>437.71014748230618</v>
      </c>
    </row>
    <row r="243" spans="1:8">
      <c r="A243" s="10">
        <v>749</v>
      </c>
      <c r="B243" s="185">
        <v>11</v>
      </c>
      <c r="C243" s="32">
        <v>21232</v>
      </c>
      <c r="D243" s="190" t="s">
        <v>535</v>
      </c>
      <c r="E243" s="269">
        <v>150.67917658591233</v>
      </c>
      <c r="F243" s="18">
        <v>-112.33428692539563</v>
      </c>
      <c r="G243" s="189">
        <v>-119.74825587677093</v>
      </c>
      <c r="H243" s="189">
        <v>-65.368040872688368</v>
      </c>
    </row>
    <row r="244" spans="1:8">
      <c r="A244" s="10">
        <v>751</v>
      </c>
      <c r="B244" s="185">
        <v>19</v>
      </c>
      <c r="C244" s="32">
        <v>2877</v>
      </c>
      <c r="D244" s="190" t="s">
        <v>536</v>
      </c>
      <c r="E244" s="269">
        <v>-552.87817938420346</v>
      </c>
      <c r="F244" s="18">
        <v>554.83025721237402</v>
      </c>
      <c r="G244" s="189">
        <v>592.24933181884887</v>
      </c>
      <c r="H244" s="189">
        <v>626.19011541825205</v>
      </c>
    </row>
    <row r="245" spans="1:8">
      <c r="A245" s="10">
        <v>753</v>
      </c>
      <c r="B245" s="186">
        <v>32</v>
      </c>
      <c r="C245" s="32">
        <v>22320</v>
      </c>
      <c r="D245" s="190" t="s">
        <v>537</v>
      </c>
      <c r="E245" s="269">
        <v>-3.117619272555503</v>
      </c>
      <c r="F245" s="18">
        <v>592.00362813620075</v>
      </c>
      <c r="G245" s="189">
        <v>532.26373273141246</v>
      </c>
      <c r="H245" s="189">
        <v>466.64394773549503</v>
      </c>
    </row>
    <row r="246" spans="1:8">
      <c r="A246" s="10">
        <v>755</v>
      </c>
      <c r="B246" s="186">
        <v>34</v>
      </c>
      <c r="C246" s="32">
        <v>6217</v>
      </c>
      <c r="D246" s="190" t="s">
        <v>538</v>
      </c>
      <c r="E246" s="269">
        <v>-241.17168429617575</v>
      </c>
      <c r="F246" s="18">
        <v>110.88323146211999</v>
      </c>
      <c r="G246" s="189">
        <v>78.048191335431554</v>
      </c>
      <c r="H246" s="189">
        <v>12.428406339514126</v>
      </c>
    </row>
    <row r="247" spans="1:8">
      <c r="A247" s="10">
        <v>758</v>
      </c>
      <c r="B247" s="185">
        <v>19</v>
      </c>
      <c r="C247" s="32">
        <v>8134</v>
      </c>
      <c r="D247" s="190" t="s">
        <v>539</v>
      </c>
      <c r="E247" s="269">
        <v>-502.22811032157051</v>
      </c>
      <c r="F247" s="18">
        <v>718.24465084829114</v>
      </c>
      <c r="G247" s="189">
        <v>803.4960022752806</v>
      </c>
      <c r="H247" s="189">
        <v>857.87621727936312</v>
      </c>
    </row>
    <row r="248" spans="1:8">
      <c r="A248" s="10">
        <v>759</v>
      </c>
      <c r="B248" s="185">
        <v>14</v>
      </c>
      <c r="C248" s="32">
        <v>1942</v>
      </c>
      <c r="D248" s="190" t="s">
        <v>540</v>
      </c>
      <c r="E248" s="269">
        <v>907.89473684210532</v>
      </c>
      <c r="F248" s="18">
        <v>356.65176622039132</v>
      </c>
      <c r="G248" s="189">
        <v>274.02862498724602</v>
      </c>
      <c r="H248" s="189">
        <v>328.40883999132859</v>
      </c>
    </row>
    <row r="249" spans="1:8">
      <c r="A249" s="10">
        <v>761</v>
      </c>
      <c r="B249" s="185">
        <v>2</v>
      </c>
      <c r="C249" s="32">
        <v>8426</v>
      </c>
      <c r="D249" s="190" t="s">
        <v>541</v>
      </c>
      <c r="E249" s="269">
        <v>-246.35518310182528</v>
      </c>
      <c r="F249" s="18">
        <v>315.42661761215288</v>
      </c>
      <c r="G249" s="189">
        <v>-75.375572825594759</v>
      </c>
      <c r="H249" s="189">
        <v>-140.99535782151221</v>
      </c>
    </row>
    <row r="250" spans="1:8">
      <c r="A250" s="10">
        <v>762</v>
      </c>
      <c r="B250" s="185">
        <v>11</v>
      </c>
      <c r="C250" s="32">
        <v>3672</v>
      </c>
      <c r="D250" s="190" t="s">
        <v>542</v>
      </c>
      <c r="E250" s="269">
        <v>183.21785989222479</v>
      </c>
      <c r="F250" s="18">
        <v>313.42281862745102</v>
      </c>
      <c r="G250" s="189">
        <v>141.30219217045192</v>
      </c>
      <c r="H250" s="189">
        <v>75.682407174534475</v>
      </c>
    </row>
    <row r="251" spans="1:8">
      <c r="A251" s="10">
        <v>765</v>
      </c>
      <c r="B251" s="185">
        <v>18</v>
      </c>
      <c r="C251" s="32">
        <v>10354</v>
      </c>
      <c r="D251" s="190" t="s">
        <v>543</v>
      </c>
      <c r="E251" s="269">
        <v>4865.4218266253874</v>
      </c>
      <c r="F251" s="18">
        <v>-141.78401390766854</v>
      </c>
      <c r="G251" s="189">
        <v>-313.04763453631375</v>
      </c>
      <c r="H251" s="189">
        <v>-313.50362714190663</v>
      </c>
    </row>
    <row r="252" spans="1:8">
      <c r="A252" s="10">
        <v>768</v>
      </c>
      <c r="B252" s="185">
        <v>10</v>
      </c>
      <c r="C252" s="32">
        <v>2375</v>
      </c>
      <c r="D252" s="190" t="s">
        <v>544</v>
      </c>
      <c r="E252" s="269">
        <v>349.91974317817017</v>
      </c>
      <c r="F252" s="18">
        <v>341.21009263157896</v>
      </c>
      <c r="G252" s="189">
        <v>158.99608975013777</v>
      </c>
      <c r="H252" s="189">
        <v>93.376304754220314</v>
      </c>
    </row>
    <row r="253" spans="1:8">
      <c r="A253" s="10">
        <v>777</v>
      </c>
      <c r="B253" s="185">
        <v>18</v>
      </c>
      <c r="C253" s="32">
        <v>7367</v>
      </c>
      <c r="D253" s="190" t="s">
        <v>545</v>
      </c>
      <c r="E253" s="269">
        <v>-308.01087097191663</v>
      </c>
      <c r="F253" s="18">
        <v>719.75676258992814</v>
      </c>
      <c r="G253" s="189">
        <v>523.17326655661816</v>
      </c>
      <c r="H253" s="189">
        <v>457.55348156070073</v>
      </c>
    </row>
    <row r="254" spans="1:8">
      <c r="A254" s="10">
        <v>778</v>
      </c>
      <c r="B254" s="185">
        <v>11</v>
      </c>
      <c r="C254" s="32">
        <v>6763</v>
      </c>
      <c r="D254" s="190" t="s">
        <v>546</v>
      </c>
      <c r="E254" s="269">
        <v>24.490373725934315</v>
      </c>
      <c r="F254" s="18">
        <v>158.87042288925034</v>
      </c>
      <c r="G254" s="189">
        <v>117.58559767841525</v>
      </c>
      <c r="H254" s="189">
        <v>64.433815741627498</v>
      </c>
    </row>
    <row r="255" spans="1:8">
      <c r="A255" s="10">
        <v>781</v>
      </c>
      <c r="B255" s="185">
        <v>7</v>
      </c>
      <c r="C255" s="32">
        <v>3504</v>
      </c>
      <c r="D255" s="190" t="s">
        <v>547</v>
      </c>
      <c r="E255" s="269">
        <v>-76.565490839485918</v>
      </c>
      <c r="F255" s="18">
        <v>350.1800142694064</v>
      </c>
      <c r="G255" s="189">
        <v>151.67061495920538</v>
      </c>
      <c r="H255" s="189">
        <v>86.050829963287924</v>
      </c>
    </row>
    <row r="256" spans="1:8">
      <c r="A256" s="10">
        <v>783</v>
      </c>
      <c r="B256" s="185">
        <v>4</v>
      </c>
      <c r="C256" s="32">
        <v>6419</v>
      </c>
      <c r="D256" s="190" t="s">
        <v>548</v>
      </c>
      <c r="E256" s="269">
        <v>-249.81401577146258</v>
      </c>
      <c r="F256" s="18">
        <v>141.76128057329802</v>
      </c>
      <c r="G256" s="189">
        <v>158.92652661055743</v>
      </c>
      <c r="H256" s="189">
        <v>172.73646588196164</v>
      </c>
    </row>
    <row r="257" spans="1:8">
      <c r="A257" s="10">
        <v>785</v>
      </c>
      <c r="B257" s="185">
        <v>17</v>
      </c>
      <c r="C257" s="32">
        <v>2626</v>
      </c>
      <c r="D257" s="190" t="s">
        <v>549</v>
      </c>
      <c r="E257" s="269">
        <v>-194.48424068767909</v>
      </c>
      <c r="F257" s="18">
        <v>592.9593564356436</v>
      </c>
      <c r="G257" s="189">
        <v>483.24592799121785</v>
      </c>
      <c r="H257" s="189">
        <v>417.62614299530043</v>
      </c>
    </row>
    <row r="258" spans="1:8">
      <c r="A258" s="12">
        <v>790</v>
      </c>
      <c r="B258" s="185">
        <v>6</v>
      </c>
      <c r="C258" s="32">
        <v>23734</v>
      </c>
      <c r="D258" s="191" t="s">
        <v>246</v>
      </c>
      <c r="E258" s="269">
        <v>-226.387115376694</v>
      </c>
      <c r="F258" s="18">
        <v>293.425467683492</v>
      </c>
      <c r="G258" s="189">
        <v>232.3567122834167</v>
      </c>
      <c r="H258" s="189">
        <v>176.44551837201092</v>
      </c>
    </row>
    <row r="259" spans="1:8">
      <c r="A259" s="10">
        <v>791</v>
      </c>
      <c r="B259" s="185">
        <v>17</v>
      </c>
      <c r="C259" s="32">
        <v>5029</v>
      </c>
      <c r="D259" s="190" t="s">
        <v>255</v>
      </c>
      <c r="E259" s="269">
        <v>-80.290575415790485</v>
      </c>
      <c r="F259" s="18">
        <v>90.580240604493937</v>
      </c>
      <c r="G259" s="189">
        <v>167.12555054230751</v>
      </c>
      <c r="H259" s="189">
        <v>181.90968696215234</v>
      </c>
    </row>
    <row r="260" spans="1:8">
      <c r="A260" s="10">
        <v>831</v>
      </c>
      <c r="B260" s="185">
        <v>9</v>
      </c>
      <c r="C260" s="32">
        <v>4559</v>
      </c>
      <c r="D260" s="190" t="s">
        <v>550</v>
      </c>
      <c r="E260" s="269">
        <v>1.9267822736030829</v>
      </c>
      <c r="F260" s="18">
        <v>-92.007725378372442</v>
      </c>
      <c r="G260" s="189">
        <v>-95.513339850288375</v>
      </c>
      <c r="H260" s="189">
        <v>-161.13312484620582</v>
      </c>
    </row>
    <row r="261" spans="1:8">
      <c r="A261" s="10">
        <v>832</v>
      </c>
      <c r="B261" s="185">
        <v>17</v>
      </c>
      <c r="C261" s="32">
        <v>3825</v>
      </c>
      <c r="D261" s="190" t="s">
        <v>551</v>
      </c>
      <c r="E261" s="269">
        <v>-191.64989939637826</v>
      </c>
      <c r="F261" s="18">
        <v>602.30638431372552</v>
      </c>
      <c r="G261" s="189">
        <v>354.68352713117605</v>
      </c>
      <c r="H261" s="189">
        <v>289.06374213525862</v>
      </c>
    </row>
    <row r="262" spans="1:8">
      <c r="A262" s="10">
        <v>833</v>
      </c>
      <c r="B262" s="185">
        <v>2</v>
      </c>
      <c r="C262" s="32">
        <v>1691</v>
      </c>
      <c r="D262" s="190" t="s">
        <v>552</v>
      </c>
      <c r="E262" s="269">
        <v>228.7980475899939</v>
      </c>
      <c r="F262" s="18">
        <v>-96.443234772324075</v>
      </c>
      <c r="G262" s="189">
        <v>-159.08688904634951</v>
      </c>
      <c r="H262" s="189">
        <v>-224.70667404226691</v>
      </c>
    </row>
    <row r="263" spans="1:8">
      <c r="A263" s="10">
        <v>834</v>
      </c>
      <c r="B263" s="185">
        <v>5</v>
      </c>
      <c r="C263" s="32">
        <v>5879</v>
      </c>
      <c r="D263" s="190" t="s">
        <v>553</v>
      </c>
      <c r="E263" s="269">
        <v>-455.36159600997507</v>
      </c>
      <c r="F263" s="18">
        <v>468.08117196802175</v>
      </c>
      <c r="G263" s="189">
        <v>366.28020945572973</v>
      </c>
      <c r="H263" s="189">
        <v>300.6604244598123</v>
      </c>
    </row>
    <row r="264" spans="1:8">
      <c r="A264" s="10">
        <v>837</v>
      </c>
      <c r="B264" s="185">
        <v>6</v>
      </c>
      <c r="C264" s="32">
        <v>249009</v>
      </c>
      <c r="D264" s="190" t="s">
        <v>554</v>
      </c>
      <c r="E264" s="269">
        <v>-84.551104392374228</v>
      </c>
      <c r="F264" s="18">
        <v>71.585855169893463</v>
      </c>
      <c r="G264" s="189">
        <v>81.998287787366451</v>
      </c>
      <c r="H264" s="189">
        <v>102.15766085062005</v>
      </c>
    </row>
    <row r="265" spans="1:8">
      <c r="A265" s="10">
        <v>844</v>
      </c>
      <c r="B265" s="185">
        <v>11</v>
      </c>
      <c r="C265" s="32">
        <v>1441</v>
      </c>
      <c r="D265" s="190" t="s">
        <v>555</v>
      </c>
      <c r="E265" s="269">
        <v>-505.92105263157896</v>
      </c>
      <c r="F265" s="18">
        <v>9.8878070784177652</v>
      </c>
      <c r="G265" s="189">
        <v>-128.10996288202037</v>
      </c>
      <c r="H265" s="189">
        <v>-102.63633651124664</v>
      </c>
    </row>
    <row r="266" spans="1:8">
      <c r="A266" s="10">
        <v>845</v>
      </c>
      <c r="B266" s="185">
        <v>19</v>
      </c>
      <c r="C266" s="32">
        <v>2863</v>
      </c>
      <c r="D266" s="190" t="s">
        <v>556</v>
      </c>
      <c r="E266" s="269">
        <v>-318.56047984005329</v>
      </c>
      <c r="F266" s="18">
        <v>816.3200279427175</v>
      </c>
      <c r="G266" s="189">
        <v>517.3373021152114</v>
      </c>
      <c r="H266" s="189">
        <v>494.51958692677766</v>
      </c>
    </row>
    <row r="267" spans="1:8">
      <c r="A267" s="10">
        <v>846</v>
      </c>
      <c r="B267" s="185">
        <v>14</v>
      </c>
      <c r="C267" s="32">
        <v>4862</v>
      </c>
      <c r="D267" s="190" t="s">
        <v>557</v>
      </c>
      <c r="E267" s="269">
        <v>116.82427107959023</v>
      </c>
      <c r="F267" s="18">
        <v>595.14707322089669</v>
      </c>
      <c r="G267" s="189">
        <v>484.10442627300421</v>
      </c>
      <c r="H267" s="189">
        <v>418.48464127708678</v>
      </c>
    </row>
    <row r="268" spans="1:8">
      <c r="A268" s="10">
        <v>848</v>
      </c>
      <c r="B268" s="185">
        <v>12</v>
      </c>
      <c r="C268" s="32">
        <v>4160</v>
      </c>
      <c r="D268" s="190" t="s">
        <v>558</v>
      </c>
      <c r="E268" s="269">
        <v>-155.23962393946343</v>
      </c>
      <c r="F268" s="18">
        <v>-21.376682692307693</v>
      </c>
      <c r="G268" s="189">
        <v>-101.6380756063548</v>
      </c>
      <c r="H268" s="189">
        <v>-156.1088130198745</v>
      </c>
    </row>
    <row r="269" spans="1:8">
      <c r="A269" s="10">
        <v>849</v>
      </c>
      <c r="B269" s="185">
        <v>16</v>
      </c>
      <c r="C269" s="32">
        <v>2903</v>
      </c>
      <c r="D269" s="190" t="s">
        <v>559</v>
      </c>
      <c r="E269" s="269">
        <v>-247.60962743158589</v>
      </c>
      <c r="F269" s="18"/>
      <c r="G269" s="189">
        <v>288.47795437285862</v>
      </c>
      <c r="H269" s="189">
        <v>223.17890828369028</v>
      </c>
    </row>
    <row r="270" spans="1:8">
      <c r="A270" s="10">
        <v>850</v>
      </c>
      <c r="B270" s="185">
        <v>13</v>
      </c>
      <c r="C270" s="32">
        <v>2407</v>
      </c>
      <c r="D270" s="190" t="s">
        <v>560</v>
      </c>
      <c r="E270" s="269">
        <v>-1685.929648241206</v>
      </c>
      <c r="F270" s="18">
        <v>116.67389696717906</v>
      </c>
      <c r="G270" s="189">
        <v>-17.248842589614437</v>
      </c>
      <c r="H270" s="189">
        <v>-82.868627585531883</v>
      </c>
    </row>
    <row r="271" spans="1:8">
      <c r="A271" s="10">
        <v>851</v>
      </c>
      <c r="B271" s="185">
        <v>19</v>
      </c>
      <c r="C271" s="32">
        <v>21227</v>
      </c>
      <c r="D271" s="190" t="s">
        <v>561</v>
      </c>
      <c r="E271" s="269">
        <v>-269.41949819461161</v>
      </c>
      <c r="F271" s="18">
        <v>6.5018848636170921</v>
      </c>
      <c r="G271" s="189">
        <v>25.283831143250605</v>
      </c>
      <c r="H271" s="189">
        <v>79.664046147333167</v>
      </c>
    </row>
    <row r="272" spans="1:8">
      <c r="A272" s="10">
        <v>853</v>
      </c>
      <c r="B272" s="185">
        <v>2</v>
      </c>
      <c r="C272" s="32">
        <v>197900</v>
      </c>
      <c r="D272" s="190" t="s">
        <v>562</v>
      </c>
      <c r="E272" s="269">
        <v>-198.98218302049108</v>
      </c>
      <c r="F272" s="18">
        <v>81.015529914098025</v>
      </c>
      <c r="G272" s="189">
        <v>52.633440805097131</v>
      </c>
      <c r="H272" s="189">
        <v>56.140636677194429</v>
      </c>
    </row>
    <row r="273" spans="1:8">
      <c r="A273" s="10">
        <v>854</v>
      </c>
      <c r="B273" s="185">
        <v>19</v>
      </c>
      <c r="C273" s="32">
        <v>3262</v>
      </c>
      <c r="D273" s="190" t="s">
        <v>563</v>
      </c>
      <c r="E273" s="269">
        <v>-611.32522976578718</v>
      </c>
      <c r="F273" s="18">
        <v>209.71033415082772</v>
      </c>
      <c r="G273" s="189">
        <v>112.261874516285</v>
      </c>
      <c r="H273" s="189">
        <v>166.64208952036756</v>
      </c>
    </row>
    <row r="274" spans="1:8">
      <c r="A274" s="10">
        <v>857</v>
      </c>
      <c r="B274" s="185">
        <v>11</v>
      </c>
      <c r="C274" s="32">
        <v>2394</v>
      </c>
      <c r="D274" s="190" t="s">
        <v>564</v>
      </c>
      <c r="E274" s="269">
        <v>-501.81671376665321</v>
      </c>
      <c r="F274" s="18">
        <v>-101.8481328320802</v>
      </c>
      <c r="G274" s="189">
        <v>-116.92068374011457</v>
      </c>
      <c r="H274" s="189">
        <v>-62.540468736032039</v>
      </c>
    </row>
    <row r="275" spans="1:8">
      <c r="A275" s="10">
        <v>858</v>
      </c>
      <c r="B275" s="186">
        <v>33</v>
      </c>
      <c r="C275" s="32">
        <v>40384</v>
      </c>
      <c r="D275" s="190" t="s">
        <v>565</v>
      </c>
      <c r="E275" s="269">
        <v>-516.33462006787738</v>
      </c>
      <c r="F275" s="18">
        <v>149.70045191164817</v>
      </c>
      <c r="G275" s="189">
        <v>184.25447554139291</v>
      </c>
      <c r="H275" s="189">
        <v>118.63469054547546</v>
      </c>
    </row>
    <row r="276" spans="1:8">
      <c r="A276" s="10">
        <v>859</v>
      </c>
      <c r="B276" s="185">
        <v>17</v>
      </c>
      <c r="C276" s="32">
        <v>6562</v>
      </c>
      <c r="D276" s="190" t="s">
        <v>566</v>
      </c>
      <c r="E276" s="269">
        <v>27.874039475666716</v>
      </c>
      <c r="F276" s="18">
        <v>30.391167327034442</v>
      </c>
      <c r="G276" s="189">
        <v>-43.821193100805644</v>
      </c>
      <c r="H276" s="189">
        <v>10.559021903276914</v>
      </c>
    </row>
    <row r="277" spans="1:8">
      <c r="A277" s="10">
        <v>886</v>
      </c>
      <c r="B277" s="185">
        <v>4</v>
      </c>
      <c r="C277" s="32">
        <v>12599</v>
      </c>
      <c r="D277" s="190" t="s">
        <v>567</v>
      </c>
      <c r="E277" s="269">
        <v>-22.842048014917257</v>
      </c>
      <c r="F277" s="18">
        <v>31.951739820620681</v>
      </c>
      <c r="G277" s="189">
        <v>44.137029297469496</v>
      </c>
      <c r="H277" s="189">
        <v>98.517244301552054</v>
      </c>
    </row>
    <row r="278" spans="1:8">
      <c r="A278" s="10">
        <v>887</v>
      </c>
      <c r="B278" s="185">
        <v>6</v>
      </c>
      <c r="C278" s="32">
        <v>4569</v>
      </c>
      <c r="D278" s="190" t="s">
        <v>568</v>
      </c>
      <c r="E278" s="269">
        <v>-229.30887372013652</v>
      </c>
      <c r="F278" s="18">
        <v>-129.43719194572117</v>
      </c>
      <c r="G278" s="189">
        <v>-248.24312272055647</v>
      </c>
      <c r="H278" s="189">
        <v>-193.86290771647393</v>
      </c>
    </row>
    <row r="279" spans="1:8">
      <c r="A279" s="10">
        <v>889</v>
      </c>
      <c r="B279" s="185">
        <v>17</v>
      </c>
      <c r="C279" s="32">
        <v>2523</v>
      </c>
      <c r="D279" s="190" t="s">
        <v>569</v>
      </c>
      <c r="E279" s="269">
        <v>62.780269058295964</v>
      </c>
      <c r="F279" s="18">
        <v>402.93102655568765</v>
      </c>
      <c r="G279" s="189">
        <v>256.59700868737059</v>
      </c>
      <c r="H279" s="189">
        <v>190.97722369145316</v>
      </c>
    </row>
    <row r="280" spans="1:8">
      <c r="A280" s="10">
        <v>890</v>
      </c>
      <c r="B280" s="185">
        <v>19</v>
      </c>
      <c r="C280" s="32">
        <v>1180</v>
      </c>
      <c r="D280" s="190" t="s">
        <v>570</v>
      </c>
      <c r="E280" s="269">
        <v>477.7227722772277</v>
      </c>
      <c r="F280" s="18">
        <v>266.06370338983049</v>
      </c>
      <c r="G280" s="189">
        <v>128.39599472864577</v>
      </c>
      <c r="H280" s="189">
        <v>62.776209732728375</v>
      </c>
    </row>
    <row r="281" spans="1:8">
      <c r="A281" s="10">
        <v>892</v>
      </c>
      <c r="B281" s="185">
        <v>13</v>
      </c>
      <c r="C281" s="32">
        <v>3592</v>
      </c>
      <c r="D281" s="190" t="s">
        <v>571</v>
      </c>
      <c r="E281" s="269">
        <v>-362.94485194240696</v>
      </c>
      <c r="F281" s="18">
        <v>-218.00017538975501</v>
      </c>
      <c r="G281" s="189">
        <v>-234.00783878146257</v>
      </c>
      <c r="H281" s="189">
        <v>-295.51232841405692</v>
      </c>
    </row>
    <row r="282" spans="1:8">
      <c r="A282" s="10">
        <v>893</v>
      </c>
      <c r="B282" s="185">
        <v>15</v>
      </c>
      <c r="C282" s="32">
        <v>7434</v>
      </c>
      <c r="D282" s="190" t="s">
        <v>572</v>
      </c>
      <c r="E282" s="269">
        <v>-213.42443729903536</v>
      </c>
      <c r="F282" s="18">
        <v>456.91744821092277</v>
      </c>
      <c r="G282" s="189">
        <v>324.22769470062764</v>
      </c>
      <c r="H282" s="189">
        <v>336.36860171286713</v>
      </c>
    </row>
    <row r="283" spans="1:8">
      <c r="A283" s="10">
        <v>895</v>
      </c>
      <c r="B283" s="185">
        <v>2</v>
      </c>
      <c r="C283" s="32">
        <v>15092</v>
      </c>
      <c r="D283" s="190" t="s">
        <v>573</v>
      </c>
      <c r="E283" s="269">
        <v>-193.85388480865868</v>
      </c>
      <c r="F283" s="18">
        <v>-78.052154783991526</v>
      </c>
      <c r="G283" s="189">
        <v>-220.8912759975839</v>
      </c>
      <c r="H283" s="189">
        <v>-286.51106099350136</v>
      </c>
    </row>
    <row r="284" spans="1:8">
      <c r="A284" s="10">
        <v>905</v>
      </c>
      <c r="B284" s="185">
        <v>15</v>
      </c>
      <c r="C284" s="32">
        <v>67988</v>
      </c>
      <c r="D284" s="190" t="s">
        <v>294</v>
      </c>
      <c r="E284" s="269">
        <v>96.383582707433916</v>
      </c>
      <c r="F284" s="18">
        <v>128.09279049243986</v>
      </c>
      <c r="G284" s="189">
        <v>94.854356529589481</v>
      </c>
      <c r="H284" s="189">
        <v>149.23457153367204</v>
      </c>
    </row>
    <row r="285" spans="1:8">
      <c r="A285" s="10">
        <v>908</v>
      </c>
      <c r="B285" s="185">
        <v>6</v>
      </c>
      <c r="C285" s="32">
        <v>20703</v>
      </c>
      <c r="D285" s="190" t="s">
        <v>574</v>
      </c>
      <c r="E285" s="269">
        <v>-200.60080106809079</v>
      </c>
      <c r="F285" s="18">
        <v>-280.59073660822099</v>
      </c>
      <c r="G285" s="189">
        <v>-327.03169675904019</v>
      </c>
      <c r="H285" s="189">
        <v>-272.65148175495762</v>
      </c>
    </row>
    <row r="286" spans="1:8">
      <c r="A286" s="10">
        <v>915</v>
      </c>
      <c r="B286" s="185">
        <v>11</v>
      </c>
      <c r="C286" s="32">
        <v>19759</v>
      </c>
      <c r="D286" s="190" t="s">
        <v>575</v>
      </c>
      <c r="E286" s="269">
        <v>-301.42675657187533</v>
      </c>
      <c r="F286" s="18">
        <v>-76.155428918467535</v>
      </c>
      <c r="G286" s="189">
        <v>-148.54581057471063</v>
      </c>
      <c r="H286" s="189">
        <v>-166.05628997963549</v>
      </c>
    </row>
    <row r="287" spans="1:8">
      <c r="A287" s="10">
        <v>918</v>
      </c>
      <c r="B287" s="185">
        <v>2</v>
      </c>
      <c r="C287" s="32">
        <v>2228</v>
      </c>
      <c r="D287" s="190" t="s">
        <v>576</v>
      </c>
      <c r="E287" s="269">
        <v>-200.17444395987789</v>
      </c>
      <c r="F287" s="18">
        <v>214.66518402154401</v>
      </c>
      <c r="G287" s="189">
        <v>34.717792192125387</v>
      </c>
      <c r="H287" s="189">
        <v>30.178288356033416</v>
      </c>
    </row>
    <row r="288" spans="1:8">
      <c r="A288" s="10">
        <v>921</v>
      </c>
      <c r="B288" s="185">
        <v>11</v>
      </c>
      <c r="C288" s="32">
        <v>1894</v>
      </c>
      <c r="D288" s="190" t="s">
        <v>577</v>
      </c>
      <c r="E288" s="269">
        <v>-366.4349553128103</v>
      </c>
      <c r="F288" s="18">
        <v>18.546488912354807</v>
      </c>
      <c r="G288" s="189">
        <v>-9.511432757681785</v>
      </c>
      <c r="H288" s="189">
        <v>-59.117063422990746</v>
      </c>
    </row>
    <row r="289" spans="1:8">
      <c r="A289" s="10">
        <v>922</v>
      </c>
      <c r="B289" s="185">
        <v>6</v>
      </c>
      <c r="C289" s="32">
        <v>4501</v>
      </c>
      <c r="D289" s="190" t="s">
        <v>578</v>
      </c>
      <c r="E289" s="269">
        <v>-5.7405281285878305</v>
      </c>
      <c r="F289" s="18">
        <v>302.64543434792273</v>
      </c>
      <c r="G289" s="189">
        <v>250.28314615762238</v>
      </c>
      <c r="H289" s="189">
        <v>296.12748308575112</v>
      </c>
    </row>
    <row r="290" spans="1:8">
      <c r="A290" s="10">
        <v>924</v>
      </c>
      <c r="B290" s="185">
        <v>16</v>
      </c>
      <c r="C290" s="32">
        <v>2946</v>
      </c>
      <c r="D290" s="190" t="s">
        <v>579</v>
      </c>
      <c r="E290" s="269">
        <v>-222.54335260115607</v>
      </c>
      <c r="F290" s="18">
        <v>541.75137474541748</v>
      </c>
      <c r="G290" s="189">
        <v>451.35766718141707</v>
      </c>
      <c r="H290" s="189">
        <v>497.10187150006351</v>
      </c>
    </row>
    <row r="291" spans="1:8">
      <c r="A291" s="10">
        <v>925</v>
      </c>
      <c r="B291" s="185">
        <v>11</v>
      </c>
      <c r="C291" s="32">
        <v>3427</v>
      </c>
      <c r="D291" s="190" t="s">
        <v>580</v>
      </c>
      <c r="E291" s="269">
        <v>870.63425537859735</v>
      </c>
      <c r="F291" s="18">
        <v>999.38803034724242</v>
      </c>
      <c r="G291" s="189">
        <v>749.04075273175715</v>
      </c>
      <c r="H291" s="189">
        <v>683.42096773583967</v>
      </c>
    </row>
    <row r="292" spans="1:8">
      <c r="A292" s="10">
        <v>927</v>
      </c>
      <c r="B292" s="186">
        <v>34</v>
      </c>
      <c r="C292" s="32">
        <v>28913</v>
      </c>
      <c r="D292" s="190" t="s">
        <v>581</v>
      </c>
      <c r="E292" s="269">
        <v>-359.42108512243641</v>
      </c>
      <c r="F292" s="18">
        <v>283.9235160654377</v>
      </c>
      <c r="G292" s="189">
        <v>317.4851633410683</v>
      </c>
      <c r="H292" s="189">
        <v>253.96241412147171</v>
      </c>
    </row>
    <row r="293" spans="1:8">
      <c r="A293" s="10">
        <v>931</v>
      </c>
      <c r="B293" s="185">
        <v>13</v>
      </c>
      <c r="C293" s="32">
        <v>5951</v>
      </c>
      <c r="D293" s="190" t="s">
        <v>582</v>
      </c>
      <c r="E293" s="269">
        <v>-168.55569948186528</v>
      </c>
      <c r="F293" s="18">
        <v>-164.03212065199128</v>
      </c>
      <c r="G293" s="189">
        <v>-147.63544312056635</v>
      </c>
      <c r="H293" s="189">
        <v>-213.25522811648383</v>
      </c>
    </row>
    <row r="294" spans="1:8">
      <c r="A294" s="10">
        <v>934</v>
      </c>
      <c r="B294" s="185">
        <v>14</v>
      </c>
      <c r="C294" s="32">
        <v>2671</v>
      </c>
      <c r="D294" s="190" t="s">
        <v>583</v>
      </c>
      <c r="E294" s="269">
        <v>-408.20657941280507</v>
      </c>
      <c r="F294" s="18">
        <v>297.46985398727065</v>
      </c>
      <c r="G294" s="189">
        <v>318.49220480220492</v>
      </c>
      <c r="H294" s="189">
        <v>289.1576714189851</v>
      </c>
    </row>
    <row r="295" spans="1:8">
      <c r="A295" s="10">
        <v>935</v>
      </c>
      <c r="B295" s="185">
        <v>8</v>
      </c>
      <c r="C295" s="32">
        <v>2985</v>
      </c>
      <c r="D295" s="190" t="s">
        <v>584</v>
      </c>
      <c r="E295" s="269">
        <v>-92.312640720488901</v>
      </c>
      <c r="F295" s="18">
        <v>-931.72</v>
      </c>
      <c r="G295" s="189">
        <v>-1031.7000553257251</v>
      </c>
      <c r="H295" s="189">
        <v>-1091.5888144771939</v>
      </c>
    </row>
    <row r="296" spans="1:8">
      <c r="A296" s="10">
        <v>936</v>
      </c>
      <c r="B296" s="185">
        <v>6</v>
      </c>
      <c r="C296" s="32">
        <v>6395</v>
      </c>
      <c r="D296" s="190" t="s">
        <v>585</v>
      </c>
      <c r="E296" s="269">
        <v>-207.2127139364303</v>
      </c>
      <c r="F296" s="18">
        <v>441.82800312744331</v>
      </c>
      <c r="G296" s="189">
        <v>845.55100790244751</v>
      </c>
      <c r="H296" s="189">
        <v>779.93122290653002</v>
      </c>
    </row>
    <row r="297" spans="1:8">
      <c r="A297" s="10">
        <v>946</v>
      </c>
      <c r="B297" s="185">
        <v>15</v>
      </c>
      <c r="C297" s="32">
        <v>6287</v>
      </c>
      <c r="D297" s="190" t="s">
        <v>308</v>
      </c>
      <c r="E297" s="269">
        <v>-494.35071970283241</v>
      </c>
      <c r="F297" s="18">
        <v>91.259950691903938</v>
      </c>
      <c r="G297" s="189">
        <v>-35.863415697457086</v>
      </c>
      <c r="H297" s="189">
        <v>-68.398545353216193</v>
      </c>
    </row>
    <row r="298" spans="1:8">
      <c r="A298" s="10">
        <v>976</v>
      </c>
      <c r="B298" s="185">
        <v>19</v>
      </c>
      <c r="C298" s="32">
        <v>3788</v>
      </c>
      <c r="D298" s="190" t="s">
        <v>586</v>
      </c>
      <c r="E298" s="269">
        <v>48.238897396630932</v>
      </c>
      <c r="F298" s="18">
        <v>-468.89244720168955</v>
      </c>
      <c r="G298" s="189">
        <v>-482.55808494883809</v>
      </c>
      <c r="H298" s="189">
        <v>-436.84441217775344</v>
      </c>
    </row>
    <row r="299" spans="1:8">
      <c r="A299" s="10">
        <v>977</v>
      </c>
      <c r="B299" s="185">
        <v>17</v>
      </c>
      <c r="C299" s="32">
        <v>15293</v>
      </c>
      <c r="D299" s="190" t="s">
        <v>587</v>
      </c>
      <c r="E299" s="269">
        <v>-378.43330055719434</v>
      </c>
      <c r="F299" s="18">
        <v>152.64917217027397</v>
      </c>
      <c r="G299" s="189">
        <v>32.596689298337786</v>
      </c>
      <c r="H299" s="189">
        <v>80.8780553798494</v>
      </c>
    </row>
    <row r="300" spans="1:8">
      <c r="A300" s="12">
        <v>980</v>
      </c>
      <c r="B300" s="185">
        <v>6</v>
      </c>
      <c r="C300" s="32">
        <v>33607</v>
      </c>
      <c r="D300" s="191" t="s">
        <v>588</v>
      </c>
      <c r="E300" s="269">
        <v>-181.90292897095085</v>
      </c>
      <c r="F300" s="18">
        <v>-86.915194155979421</v>
      </c>
      <c r="G300" s="189">
        <v>-113.65916260292474</v>
      </c>
      <c r="H300" s="189">
        <v>-94.280436456078817</v>
      </c>
    </row>
    <row r="301" spans="1:8">
      <c r="A301" s="10">
        <v>981</v>
      </c>
      <c r="B301" s="185">
        <v>5</v>
      </c>
      <c r="C301" s="32">
        <v>2237</v>
      </c>
      <c r="D301" s="190" t="s">
        <v>589</v>
      </c>
      <c r="E301" s="269">
        <v>-193.34186939820742</v>
      </c>
      <c r="F301" s="18">
        <v>13.845601251676353</v>
      </c>
      <c r="G301" s="189">
        <v>417.4497830661586</v>
      </c>
      <c r="H301" s="189">
        <v>351.82999807024117</v>
      </c>
    </row>
    <row r="302" spans="1:8">
      <c r="A302" s="10">
        <v>989</v>
      </c>
      <c r="B302" s="185">
        <v>14</v>
      </c>
      <c r="C302" s="32">
        <v>5406</v>
      </c>
      <c r="D302" s="190" t="s">
        <v>590</v>
      </c>
      <c r="E302" s="269">
        <v>470.79772079772079</v>
      </c>
      <c r="F302" s="18">
        <v>313.88553274139844</v>
      </c>
      <c r="G302" s="189">
        <v>131.03886643118392</v>
      </c>
      <c r="H302" s="189">
        <v>185.41908143526649</v>
      </c>
    </row>
    <row r="303" spans="1:8">
      <c r="A303" s="10">
        <v>992</v>
      </c>
      <c r="B303" s="185">
        <v>13</v>
      </c>
      <c r="C303" s="32">
        <v>18120</v>
      </c>
      <c r="D303" s="190" t="s">
        <v>591</v>
      </c>
      <c r="E303" s="269">
        <v>-50.093258726352254</v>
      </c>
      <c r="F303" s="18">
        <v>-442.58951434878588</v>
      </c>
      <c r="G303" s="189">
        <v>-514.66812492750796</v>
      </c>
      <c r="H303" s="189">
        <v>-569.13560532565702</v>
      </c>
    </row>
  </sheetData>
  <autoFilter ref="A10:H10" xr:uid="{BB87D249-74C8-4590-94C8-8B07187A524B}">
    <sortState xmlns:xlrd2="http://schemas.microsoft.com/office/spreadsheetml/2017/richdata2" ref="A11:H303">
      <sortCondition ref="A10"/>
    </sortState>
  </autoFilter>
  <phoneticPr fontId="9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050E8C7C1423A147B0CFE2687E431904" ma:contentTypeVersion="5" ma:contentTypeDescription="Luo uusi asiakirja." ma:contentTypeScope="" ma:versionID="b0575af6e019d289b94d839d662db622">
  <xsd:schema xmlns:xsd="http://www.w3.org/2001/XMLSchema" xmlns:xs="http://www.w3.org/2001/XMLSchema" xmlns:p="http://schemas.microsoft.com/office/2006/metadata/properties" xmlns:ns2="455c1241-f20e-46f7-91d3-351e7d896d9a" xmlns:ns3="cc0ae28a-bf7a-4aeb-a26c-8012678ad371" targetNamespace="http://schemas.microsoft.com/office/2006/metadata/properties" ma:root="true" ma:fieldsID="326bfb6f963aaaff1566379a418be6a9" ns2:_="" ns3:_="">
    <xsd:import namespace="455c1241-f20e-46f7-91d3-351e7d896d9a"/>
    <xsd:import namespace="cc0ae28a-bf7a-4aeb-a26c-8012678ad37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5c1241-f20e-46f7-91d3-351e7d896d9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ae28a-bf7a-4aeb-a26c-8012678ad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6478190-A0ED-4CCE-9760-201B0FEAFB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5c1241-f20e-46f7-91d3-351e7d896d9a"/>
    <ds:schemaRef ds:uri="cc0ae28a-bf7a-4aeb-a26c-8012678ad3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9D28DDB-56BA-4294-93FF-083D1E16236F}">
  <ds:schemaRefs>
    <ds:schemaRef ds:uri="http://purl.org/dc/dcmitype/"/>
    <ds:schemaRef ds:uri="http://schemas.microsoft.com/office/2006/metadata/properties"/>
    <ds:schemaRef ds:uri="http://schemas.openxmlformats.org/package/2006/metadata/core-properties"/>
    <ds:schemaRef ds:uri="55a2cc34-794c-4dc7-898e-8fa2029c8187"/>
    <ds:schemaRef ds:uri="http://schemas.microsoft.com/office/2006/documentManagement/types"/>
    <ds:schemaRef ds:uri="http://purl.org/dc/terms/"/>
    <ds:schemaRef ds:uri="http://schemas.microsoft.com/office/infopath/2007/PartnerControls"/>
    <ds:schemaRef ds:uri="ab5ad7e9-ff32-4915-8f05-2a6d5c545421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11</vt:i4>
      </vt:variant>
    </vt:vector>
  </HeadingPairs>
  <TitlesOfParts>
    <vt:vector size="11" baseType="lpstr">
      <vt:lpstr>Tietoa aineistosta</vt:lpstr>
      <vt:lpstr>KOOSTE</vt:lpstr>
      <vt:lpstr>Verot+vos2024</vt:lpstr>
      <vt:lpstr>Verot-23-27</vt:lpstr>
      <vt:lpstr>VOS-22-27</vt:lpstr>
      <vt:lpstr>Vero%-23-24</vt:lpstr>
      <vt:lpstr>Sote-laskelma</vt:lpstr>
      <vt:lpstr>sote19ja22</vt:lpstr>
      <vt:lpstr>Tasapaino19-27</vt:lpstr>
      <vt:lpstr>VM-kto2024</vt:lpstr>
      <vt:lpstr>Tkate-15-27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creator>Riikonen Olli</dc:creator>
  <cp:lastModifiedBy>Riikonen Olli</cp:lastModifiedBy>
  <cp:lastPrinted>2021-04-22T10:06:15Z</cp:lastPrinted>
  <dcterms:created xsi:type="dcterms:W3CDTF">2016-10-23T13:00:51Z</dcterms:created>
  <dcterms:modified xsi:type="dcterms:W3CDTF">2024-02-20T13:51:11Z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0x010100050E8C7C1423A147B0CFE2687E431904</vt:lpwstr>
  </property>
</Properties>
</file>