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2/1_Tammikuu/"/>
    </mc:Choice>
  </mc:AlternateContent>
  <xr:revisionPtr revIDLastSave="140" documentId="13_ncr:4000b_{69A93A79-301F-4F0E-87DC-1610618CEA14}" xr6:coauthVersionLast="47" xr6:coauthVersionMax="47" xr10:uidLastSave="{EBDEE9A2-638E-408A-9937-B51D0B03131B}"/>
  <bookViews>
    <workbookView xWindow="-108" yWindow="-108" windowWidth="23256" windowHeight="12576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'B.1&amp;2'!$A$1:$L$52</definedName>
    <definedName name="_xlnm.Print_Area" localSheetId="4">'C.1&amp;2'!$A$1:$L$37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4" l="1"/>
  <c r="I61" i="4"/>
  <c r="D61" i="4"/>
</calcChain>
</file>

<file path=xl/sharedStrings.xml><?xml version="1.0" encoding="utf-8"?>
<sst xmlns="http://schemas.openxmlformats.org/spreadsheetml/2006/main" count="240" uniqueCount="137">
  <si>
    <t xml:space="preserve">KUNNALLISVERON VEROPOHJA </t>
  </si>
  <si>
    <t>Muutos %</t>
  </si>
  <si>
    <t xml:space="preserve">Muut sos.turvaetuudet </t>
  </si>
  <si>
    <t>Maa- ja metsätalous</t>
  </si>
  <si>
    <t>Elinkeinotoim. + muut</t>
  </si>
  <si>
    <t>ANSIOTULOT YHTEENSÄ</t>
  </si>
  <si>
    <t>VÄHENNYKSET</t>
  </si>
  <si>
    <t xml:space="preserve"> % palkoista</t>
  </si>
  <si>
    <t>Muut tulonhankk. vähennykset</t>
  </si>
  <si>
    <t>VÄHENNYKSET YHT.</t>
  </si>
  <si>
    <t>Ansiotulo - vähennykset</t>
  </si>
  <si>
    <t>Asukasluku vuoden alussa</t>
  </si>
  <si>
    <t>Eläketulot</t>
  </si>
  <si>
    <t>Työttömyysturva</t>
  </si>
  <si>
    <t xml:space="preserve"> </t>
  </si>
  <si>
    <t>Vähennetyt matkakustan.</t>
  </si>
  <si>
    <t>Palkansaajan vak.maksut</t>
  </si>
  <si>
    <t>Eläketulovähennys</t>
  </si>
  <si>
    <t>Ansiotulovähennys</t>
  </si>
  <si>
    <t>Perusvähennys</t>
  </si>
  <si>
    <t xml:space="preserve">Jää kertymättä </t>
  </si>
  <si>
    <t>KERTYY KOLMEN VUOD. AIKANA</t>
  </si>
  <si>
    <t>KUNNALLISVERON  TILITYKSET</t>
  </si>
  <si>
    <t>TILIVUOSI</t>
  </si>
  <si>
    <t>Koko maan kertymä</t>
  </si>
  <si>
    <t xml:space="preserve">   Kuntaryhmän jako-osuus</t>
  </si>
  <si>
    <t>Tilitys kunnille TA-vuodelta</t>
  </si>
  <si>
    <t>TILITYKSET ED. VUODELTA</t>
  </si>
  <si>
    <t>Ennakot (tammi-lokakuu)</t>
  </si>
  <si>
    <t>Tilitys kunnille ed.vuodelta</t>
  </si>
  <si>
    <t>TILITYKSET VUODELTA t-2</t>
  </si>
  <si>
    <t>Muut tilitykset</t>
  </si>
  <si>
    <t>TILITYKSET YHTEENSÄ</t>
  </si>
  <si>
    <t xml:space="preserve"> Kuntaryhmän osuus</t>
  </si>
  <si>
    <t>KUNTIEN OSUUS YHT.VEROSTA</t>
  </si>
  <si>
    <t xml:space="preserve">YHTEISÖVERON  TILITYKSET                                                           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</si>
  <si>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</si>
  <si>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</si>
  <si>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</si>
  <si>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</si>
  <si>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</si>
  <si>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</si>
  <si>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</si>
  <si>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 xml:space="preserve"> VERO </t>
  </si>
  <si>
    <t>Muut asuinrakennukset</t>
  </si>
  <si>
    <t xml:space="preserve"> VERO</t>
  </si>
  <si>
    <t>Voimalaitokset</t>
  </si>
  <si>
    <t>Verotusarvot yhteensä</t>
  </si>
  <si>
    <t>KIINTEISTÖVERON TILITYKSET</t>
  </si>
  <si>
    <t>TA-vuoden tilitykset</t>
  </si>
  <si>
    <t>Ed. verovuoden tilitykset</t>
  </si>
  <si>
    <t>KUNTIEN VEROTULOT  YHTEENSÄ</t>
  </si>
  <si>
    <t>Verolaji</t>
  </si>
  <si>
    <t>Kunnallisvero</t>
  </si>
  <si>
    <t>Kiinteistövero</t>
  </si>
  <si>
    <t>VEROTULOKSI KIRJATTAVA</t>
  </si>
  <si>
    <t>Yhtiöveron hyvitys</t>
  </si>
  <si>
    <t>Verovuodelta  2006</t>
  </si>
  <si>
    <t>Verotettava tulo/asukas</t>
  </si>
  <si>
    <t>Verotettava tulo, milj.EUR</t>
  </si>
  <si>
    <t>KOKO MAA ,  Milj.€</t>
  </si>
  <si>
    <t>KOKO MAA , Milj. €</t>
  </si>
  <si>
    <t>Yhteisövero</t>
  </si>
  <si>
    <t>Tuloveroprosentti, painotettu ka</t>
  </si>
  <si>
    <t>VERO (Tulon perusteella)</t>
  </si>
  <si>
    <t>MAKSETTAVA KUNNALLISVERO</t>
  </si>
  <si>
    <t>MAKSETTAVA YHTEISÖVERO</t>
  </si>
  <si>
    <t>KIINTEISTÖVERON VEROPOHJA JA MAKSETTAVA VERO</t>
  </si>
  <si>
    <t>MAKSETTAVA  KIINT.VERO</t>
  </si>
  <si>
    <t>Jäännösverot + muut</t>
  </si>
  <si>
    <t>Maksuunpanotilitys + muut</t>
  </si>
  <si>
    <t>VEROVUOSI</t>
  </si>
  <si>
    <t>Osuus maksettavasta  %</t>
  </si>
  <si>
    <t>Kuntien osuus Ahvenanmaalla</t>
  </si>
  <si>
    <t>Verovuodelta  2008</t>
  </si>
  <si>
    <t>Yhteisöveroprosentti</t>
  </si>
  <si>
    <t>MAKSUUNPANTAVA VERO</t>
  </si>
  <si>
    <t>VEROTETTAVA TULO</t>
  </si>
  <si>
    <t>Verovuodelta  2009</t>
  </si>
  <si>
    <t>Verovuosilta - 1998</t>
  </si>
  <si>
    <t>Rakentamaton rak.paikka</t>
  </si>
  <si>
    <t>Vapaaeht. eläkem. + muut väh.</t>
  </si>
  <si>
    <t>Verovuodelta  2010</t>
  </si>
  <si>
    <t>Verovuodelta  2011</t>
  </si>
  <si>
    <t xml:space="preserve">   rakennukset</t>
  </si>
  <si>
    <t xml:space="preserve">   maapohja</t>
  </si>
  <si>
    <t>Efektiivinen veroaste</t>
  </si>
  <si>
    <t>Verovuodelta  2012</t>
  </si>
  <si>
    <t>Työtulovähennys</t>
  </si>
  <si>
    <t>Vähenn. verosta yhteensä</t>
  </si>
  <si>
    <t>Muut vähenn. verosta</t>
  </si>
  <si>
    <t>Verovuodelta  2013</t>
  </si>
  <si>
    <t>Verovuodelta  2014</t>
  </si>
  <si>
    <t>Kuntien osuus manner-Suomessa</t>
  </si>
  <si>
    <t>Verovuodelta  2015</t>
  </si>
  <si>
    <t>Verovuodelta  2016</t>
  </si>
  <si>
    <t xml:space="preserve">ANSIOTULOT </t>
  </si>
  <si>
    <t xml:space="preserve">   TA-vuonna tilitetään  </t>
  </si>
  <si>
    <t>Verovuodelta  2017</t>
  </si>
  <si>
    <t xml:space="preserve">VEROTUSARVOT ja PROSENTIT / </t>
  </si>
  <si>
    <t>Vakituiset asuinrakennukset</t>
  </si>
  <si>
    <t>Yleishyödylliset yhteisöt</t>
  </si>
  <si>
    <t xml:space="preserve">Yleisen kiinteistövero-% alaiset </t>
  </si>
  <si>
    <t>TA -VUODEN ENNAKOT</t>
  </si>
  <si>
    <t>Verovuodelta  2018</t>
  </si>
  <si>
    <t>TILITYKSET AIK. VUOSILTA</t>
  </si>
  <si>
    <t xml:space="preserve"> % eläkkeistä</t>
  </si>
  <si>
    <t>Vähennysaste, %</t>
  </si>
  <si>
    <t>Palkkatulot yhteensä</t>
  </si>
  <si>
    <t>MAKSETTAVA  VERO</t>
  </si>
  <si>
    <t>Verovuodelta  2019</t>
  </si>
  <si>
    <t xml:space="preserve">   Arvioitu jako-osuuden oikaisu</t>
  </si>
  <si>
    <t>Verovuodelta  2020</t>
  </si>
  <si>
    <t>Aiemmat vuodet yhteensä</t>
  </si>
  <si>
    <t>Verovuodelta  2007 tai aiemmin</t>
  </si>
  <si>
    <t>Verovuodelta  2021</t>
  </si>
  <si>
    <t>Peruspalvelujen hintaindeksi 2016=1</t>
  </si>
  <si>
    <t>Kuluttajahintaindeksi, 2005=100</t>
  </si>
  <si>
    <t>Peruspalvelujen hintaindeksi 2005=100</t>
  </si>
  <si>
    <t>Vero %</t>
  </si>
  <si>
    <t xml:space="preserve"> Vero %       (1,00-3,00 /1,00-4,00 / 2,00-6,00)</t>
  </si>
  <si>
    <t>Verovuodelta 2022</t>
  </si>
  <si>
    <t>2021**</t>
  </si>
  <si>
    <t>2022**</t>
  </si>
  <si>
    <t>Verovuodelta  2023</t>
  </si>
  <si>
    <t>2023**</t>
  </si>
  <si>
    <t>Verovuodelta 2024</t>
  </si>
  <si>
    <t>2024**</t>
  </si>
  <si>
    <t>Verovuodelta 2025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</si>
  <si>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</si>
  <si>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</si>
  <si>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</si>
  <si>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</si>
  <si>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2025**</t>
  </si>
  <si>
    <t>Verovuodelta 2026</t>
  </si>
  <si>
    <t>2026**</t>
  </si>
  <si>
    <t>Verovuodelta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</si>
</sst>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12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2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26" fillId="0" borderId="8" xfId="0" applyNumberFormat="1" applyFont="1" applyFill="1" applyBorder="1"/>
    <xf numFmtId="165" fontId="35" fillId="0" borderId="8" xfId="0" applyNumberFormat="1" applyFont="1" applyBorder="1"/>
    <xf numFmtId="165" fontId="35" fillId="0" borderId="8" xfId="0" applyNumberFormat="1" applyFont="1" applyFill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Fill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 applyFill="1" applyBorder="1"/>
    <xf numFmtId="165" fontId="35" fillId="0" borderId="0" xfId="0" applyNumberFormat="1" applyFont="1" applyFill="1" applyBorder="1"/>
    <xf numFmtId="165" fontId="35" fillId="0" borderId="16" xfId="0" applyNumberFormat="1" applyFont="1" applyFill="1" applyBorder="1"/>
    <xf numFmtId="0" fontId="25" fillId="0" borderId="0" xfId="0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 applyFill="1" applyBorder="1"/>
    <xf numFmtId="2" fontId="37" fillId="0" borderId="16" xfId="0" applyNumberFormat="1" applyFont="1" applyFill="1" applyBorder="1"/>
    <xf numFmtId="0" fontId="26" fillId="0" borderId="0" xfId="0" applyFont="1" applyBorder="1"/>
    <xf numFmtId="4" fontId="25" fillId="0" borderId="8" xfId="0" applyNumberFormat="1" applyFont="1" applyFill="1" applyBorder="1"/>
    <xf numFmtId="3" fontId="25" fillId="0" borderId="8" xfId="0" applyNumberFormat="1" applyFont="1" applyFill="1" applyBorder="1"/>
    <xf numFmtId="0" fontId="25" fillId="0" borderId="11" xfId="0" applyFont="1" applyBorder="1"/>
    <xf numFmtId="3" fontId="25" fillId="0" borderId="11" xfId="0" applyNumberFormat="1" applyFont="1" applyFill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0" xfId="0" applyFont="1" applyFill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Fill="1" applyBorder="1"/>
    <xf numFmtId="2" fontId="26" fillId="0" borderId="8" xfId="0" applyNumberFormat="1" applyFont="1" applyFill="1" applyBorder="1"/>
    <xf numFmtId="1" fontId="38" fillId="0" borderId="8" xfId="0" applyNumberFormat="1" applyFont="1" applyFill="1" applyBorder="1"/>
    <xf numFmtId="1" fontId="39" fillId="0" borderId="8" xfId="0" applyNumberFormat="1" applyFont="1" applyFill="1" applyBorder="1"/>
    <xf numFmtId="0" fontId="26" fillId="0" borderId="18" xfId="0" applyFont="1" applyBorder="1"/>
    <xf numFmtId="165" fontId="26" fillId="0" borderId="0" xfId="0" applyNumberFormat="1" applyFont="1" applyBorder="1"/>
    <xf numFmtId="165" fontId="26" fillId="0" borderId="12" xfId="0" applyNumberFormat="1" applyFont="1" applyBorder="1"/>
    <xf numFmtId="0" fontId="35" fillId="0" borderId="17" xfId="1" applyFont="1" applyFill="1" applyBorder="1"/>
    <xf numFmtId="3" fontId="36" fillId="0" borderId="8" xfId="0" applyNumberFormat="1" applyFont="1" applyFill="1" applyBorder="1"/>
    <xf numFmtId="3" fontId="25" fillId="0" borderId="14" xfId="0" applyNumberFormat="1" applyFont="1" applyFill="1" applyBorder="1"/>
    <xf numFmtId="0" fontId="25" fillId="0" borderId="18" xfId="0" applyFont="1" applyBorder="1"/>
    <xf numFmtId="3" fontId="25" fillId="0" borderId="0" xfId="0" applyNumberFormat="1" applyFont="1" applyFill="1" applyBorder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Fill="1" applyBorder="1"/>
    <xf numFmtId="0" fontId="29" fillId="0" borderId="8" xfId="0" applyFont="1" applyBorder="1"/>
    <xf numFmtId="3" fontId="25" fillId="0" borderId="0" xfId="0" applyNumberFormat="1" applyFont="1" applyBorder="1"/>
    <xf numFmtId="168" fontId="25" fillId="0" borderId="0" xfId="0" applyNumberFormat="1" applyFont="1" applyBorder="1"/>
    <xf numFmtId="0" fontId="25" fillId="0" borderId="17" xfId="0" applyFont="1" applyBorder="1"/>
    <xf numFmtId="3" fontId="25" fillId="0" borderId="17" xfId="0" applyNumberFormat="1" applyFont="1" applyFill="1" applyBorder="1"/>
    <xf numFmtId="3" fontId="41" fillId="0" borderId="8" xfId="0" applyNumberFormat="1" applyFont="1" applyFill="1" applyBorder="1"/>
    <xf numFmtId="0" fontId="36" fillId="0" borderId="8" xfId="0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2" fontId="26" fillId="0" borderId="8" xfId="0" applyNumberFormat="1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 applyBorder="1"/>
    <xf numFmtId="166" fontId="25" fillId="0" borderId="0" xfId="0" applyNumberFormat="1" applyFont="1" applyBorder="1"/>
    <xf numFmtId="0" fontId="27" fillId="0" borderId="18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3" fontId="25" fillId="30" borderId="17" xfId="0" applyNumberFormat="1" applyFont="1" applyFill="1" applyBorder="1"/>
    <xf numFmtId="3" fontId="25" fillId="0" borderId="11" xfId="0" applyNumberFormat="1" applyFont="1" applyBorder="1"/>
    <xf numFmtId="0" fontId="26" fillId="0" borderId="17" xfId="0" applyFont="1" applyBorder="1"/>
    <xf numFmtId="165" fontId="26" fillId="0" borderId="17" xfId="0" applyNumberFormat="1" applyFont="1" applyBorder="1"/>
    <xf numFmtId="3" fontId="25" fillId="0" borderId="0" xfId="0" applyNumberFormat="1" applyFont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 applyFill="1" applyBorder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0" fontId="46" fillId="32" borderId="24" xfId="28" applyFont="1" applyFill="1" applyBorder="1" applyAlignment="1">
      <alignment horizontal="right"/>
    </xf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0" fontId="36" fillId="34" borderId="8" xfId="0" applyFont="1" applyFill="1" applyBorder="1"/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3" fontId="41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Fill="1" applyBorder="1"/>
    <xf numFmtId="0" fontId="41" fillId="34" borderId="8" xfId="0" applyFont="1" applyFill="1" applyBorder="1"/>
    <xf numFmtId="0" fontId="41" fillId="30" borderId="8" xfId="2" applyFont="1" applyFill="1" applyBorder="1"/>
    <xf numFmtId="167" fontId="25" fillId="0" borderId="0" xfId="0" applyNumberFormat="1" applyFont="1" applyBorder="1"/>
    <xf numFmtId="3" fontId="41" fillId="36" borderId="17" xfId="0" applyNumberFormat="1" applyFont="1" applyFill="1" applyBorder="1"/>
    <xf numFmtId="3" fontId="36" fillId="34" borderId="11" xfId="0" applyNumberFormat="1" applyFont="1" applyFill="1" applyBorder="1"/>
    <xf numFmtId="0" fontId="36" fillId="34" borderId="11" xfId="0" applyFont="1" applyFill="1" applyBorder="1"/>
    <xf numFmtId="3" fontId="47" fillId="0" borderId="8" xfId="0" applyNumberFormat="1" applyFont="1" applyFill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12</xdr:col>
      <xdr:colOff>685799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28171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M38"/>
  <sheetViews>
    <sheetView tabSelected="1" zoomScaleNormal="100" workbookViewId="0"/>
  </sheetViews>
  <sheetFormatPr defaultColWidth="8.77734375" defaultRowHeight="18" customHeight="1"/>
  <cols>
    <col min="1" max="1" width="27.77734375" style="1" customWidth="1"/>
    <col min="2" max="6" width="9.5546875" style="1" hidden="1" customWidth="1"/>
    <col min="7" max="13" width="9.5546875" style="1" customWidth="1"/>
    <col min="14" max="16384" width="8.77734375" style="1"/>
  </cols>
  <sheetData>
    <row r="1" spans="1:13" ht="18" customHeigh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61</v>
      </c>
    </row>
    <row r="2" spans="1:13" ht="18" customHeight="1">
      <c r="A2" s="107" t="s">
        <v>96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 t="s">
        <v>122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3" ht="18" customHeight="1">
      <c r="A3" s="112" t="s">
        <v>108</v>
      </c>
      <c r="B3" s="112">
        <v>81854.917942</v>
      </c>
      <c r="C3" s="112">
        <v>83232.894035000005</v>
      </c>
      <c r="D3" s="112">
        <v>85221.393993999998</v>
      </c>
      <c r="E3" s="112">
        <v>88756.072113000002</v>
      </c>
      <c r="F3" s="112">
        <v>92114.226116000005</v>
      </c>
      <c r="G3" s="112">
        <v>92060.260167</v>
      </c>
      <c r="H3" s="112">
        <v>96200</v>
      </c>
      <c r="I3" s="112">
        <v>100000</v>
      </c>
      <c r="J3" s="112">
        <v>103100</v>
      </c>
      <c r="K3" s="112">
        <v>106100</v>
      </c>
      <c r="L3" s="112">
        <v>109200</v>
      </c>
      <c r="M3" s="112">
        <v>112400</v>
      </c>
    </row>
    <row r="4" spans="1:13" ht="18" customHeight="1">
      <c r="A4" s="2" t="s">
        <v>1</v>
      </c>
      <c r="B4" s="5">
        <v>1.0254272424078614</v>
      </c>
      <c r="C4" s="5">
        <v>1.6834371442121521</v>
      </c>
      <c r="D4" s="5">
        <v>2.3890794403518045</v>
      </c>
      <c r="E4" s="5">
        <v>4.1476417520803111</v>
      </c>
      <c r="F4" s="5">
        <v>3.7835766309312957</v>
      </c>
      <c r="G4" s="5">
        <v>-5.8585900653440603E-2</v>
      </c>
      <c r="H4" s="5">
        <v>4.5</v>
      </c>
      <c r="I4" s="5">
        <v>4</v>
      </c>
      <c r="J4" s="5">
        <v>3.1</v>
      </c>
      <c r="K4" s="5">
        <v>2.9</v>
      </c>
      <c r="L4" s="5">
        <v>2.9</v>
      </c>
      <c r="M4" s="5">
        <v>2.9</v>
      </c>
    </row>
    <row r="5" spans="1:13" ht="18" customHeight="1">
      <c r="A5" s="112" t="s">
        <v>12</v>
      </c>
      <c r="B5" s="112">
        <v>29354.491139000002</v>
      </c>
      <c r="C5" s="112">
        <v>30113.014867999998</v>
      </c>
      <c r="D5" s="112">
        <v>31044.817767</v>
      </c>
      <c r="E5" s="112">
        <v>31628.463874000001</v>
      </c>
      <c r="F5" s="112">
        <v>32608.375469999999</v>
      </c>
      <c r="G5" s="112">
        <v>33642.312089999999</v>
      </c>
      <c r="H5" s="112">
        <v>34180</v>
      </c>
      <c r="I5" s="112">
        <v>35440</v>
      </c>
      <c r="J5" s="112">
        <v>36930</v>
      </c>
      <c r="K5" s="112">
        <v>38150</v>
      </c>
      <c r="L5" s="112">
        <v>39370</v>
      </c>
      <c r="M5" s="112">
        <v>40470</v>
      </c>
    </row>
    <row r="6" spans="1:13" ht="18" customHeight="1">
      <c r="A6" s="2" t="s">
        <v>1</v>
      </c>
      <c r="B6" s="5">
        <v>2.7302003657778684</v>
      </c>
      <c r="C6" s="5">
        <v>2.5840125294906979</v>
      </c>
      <c r="D6" s="5">
        <v>3.0943527344722721</v>
      </c>
      <c r="E6" s="5">
        <v>1.8800113802581286</v>
      </c>
      <c r="F6" s="5">
        <v>3.0981953467728474</v>
      </c>
      <c r="G6" s="5">
        <v>3.1707701015379675</v>
      </c>
      <c r="H6" s="5">
        <v>1.6</v>
      </c>
      <c r="I6" s="5">
        <v>3.7</v>
      </c>
      <c r="J6" s="5">
        <v>4.2</v>
      </c>
      <c r="K6" s="5">
        <v>3.3</v>
      </c>
      <c r="L6" s="5">
        <v>3.2</v>
      </c>
      <c r="M6" s="5">
        <v>2.8</v>
      </c>
    </row>
    <row r="7" spans="1:13" ht="18" customHeight="1">
      <c r="A7" s="112" t="s">
        <v>13</v>
      </c>
      <c r="B7" s="112">
        <v>4991.3642390000005</v>
      </c>
      <c r="C7" s="112">
        <v>4869.6787809999996</v>
      </c>
      <c r="D7" s="112">
        <v>4400.8869420000001</v>
      </c>
      <c r="E7" s="112">
        <v>3831.3185819999999</v>
      </c>
      <c r="F7" s="112">
        <v>3538.3659750000002</v>
      </c>
      <c r="G7" s="112">
        <v>4917.0715490000002</v>
      </c>
      <c r="H7" s="112">
        <v>4470</v>
      </c>
      <c r="I7" s="112">
        <v>3750</v>
      </c>
      <c r="J7" s="112">
        <v>3750</v>
      </c>
      <c r="K7" s="112">
        <v>3760</v>
      </c>
      <c r="L7" s="112">
        <v>3820</v>
      </c>
      <c r="M7" s="112">
        <v>3870</v>
      </c>
    </row>
    <row r="8" spans="1:13" ht="18" customHeight="1">
      <c r="A8" s="2" t="s">
        <v>1</v>
      </c>
      <c r="B8" s="6">
        <v>6.6352550077348971</v>
      </c>
      <c r="C8" s="6">
        <v>-2.4379198185780937</v>
      </c>
      <c r="D8" s="6">
        <v>-9.6267507587786341</v>
      </c>
      <c r="E8" s="6">
        <v>-12.94212661007732</v>
      </c>
      <c r="F8" s="6">
        <v>-7.6462606992883986</v>
      </c>
      <c r="G8" s="6">
        <v>38.964470711653853</v>
      </c>
      <c r="H8" s="6">
        <v>-9</v>
      </c>
      <c r="I8" s="6">
        <v>-16</v>
      </c>
      <c r="J8" s="6">
        <v>0</v>
      </c>
      <c r="K8" s="6">
        <v>0.3</v>
      </c>
      <c r="L8" s="6">
        <v>1.5</v>
      </c>
      <c r="M8" s="6">
        <v>1.2</v>
      </c>
    </row>
    <row r="9" spans="1:13" ht="18" customHeight="1">
      <c r="A9" s="112" t="s">
        <v>2</v>
      </c>
      <c r="B9" s="112">
        <v>2785.7749839999997</v>
      </c>
      <c r="C9" s="112">
        <v>2819.85437</v>
      </c>
      <c r="D9" s="112">
        <v>2703.3613359999999</v>
      </c>
      <c r="E9" s="112">
        <v>2586.6354620000002</v>
      </c>
      <c r="F9" s="112">
        <v>2604.4218139999998</v>
      </c>
      <c r="G9" s="112">
        <v>2717.2812790000003</v>
      </c>
      <c r="H9" s="112">
        <v>2840</v>
      </c>
      <c r="I9" s="112">
        <v>2980</v>
      </c>
      <c r="J9" s="112">
        <v>3050</v>
      </c>
      <c r="K9" s="112">
        <v>3110</v>
      </c>
      <c r="L9" s="112">
        <v>3160</v>
      </c>
      <c r="M9" s="112">
        <v>3210</v>
      </c>
    </row>
    <row r="10" spans="1:13" ht="18" customHeight="1">
      <c r="A10" s="2" t="s">
        <v>1</v>
      </c>
      <c r="B10" s="5">
        <v>1.0447856611871087</v>
      </c>
      <c r="C10" s="5">
        <v>1.2233359189358195</v>
      </c>
      <c r="D10" s="5">
        <v>-4.1311719938217912</v>
      </c>
      <c r="E10" s="5">
        <v>-4.3178051134189825</v>
      </c>
      <c r="F10" s="5">
        <v>0.68762499630492524</v>
      </c>
      <c r="G10" s="5">
        <v>4.3333788863742173</v>
      </c>
      <c r="H10" s="5">
        <v>4.5162317919903439</v>
      </c>
      <c r="I10" s="5">
        <v>4.9295774647887258</v>
      </c>
      <c r="J10" s="5">
        <v>2.3489932885905951</v>
      </c>
      <c r="K10" s="5">
        <v>1.9672131147540961</v>
      </c>
      <c r="L10" s="5">
        <v>1.6077170418006492</v>
      </c>
      <c r="M10" s="5">
        <v>1.5822784810126667</v>
      </c>
    </row>
    <row r="11" spans="1:13" ht="18" customHeight="1">
      <c r="A11" s="112" t="s">
        <v>3</v>
      </c>
      <c r="B11" s="112">
        <v>683.07597099999998</v>
      </c>
      <c r="C11" s="112">
        <v>731.28850499999999</v>
      </c>
      <c r="D11" s="112">
        <v>668.67693699999995</v>
      </c>
      <c r="E11" s="112">
        <v>681.66336699999999</v>
      </c>
      <c r="F11" s="112">
        <v>677.31246799999997</v>
      </c>
      <c r="G11" s="112">
        <v>653.94078400000001</v>
      </c>
      <c r="H11" s="112">
        <v>630</v>
      </c>
      <c r="I11" s="112">
        <v>600</v>
      </c>
      <c r="J11" s="112">
        <v>610</v>
      </c>
      <c r="K11" s="112">
        <v>620</v>
      </c>
      <c r="L11" s="112">
        <v>630</v>
      </c>
      <c r="M11" s="112">
        <v>640</v>
      </c>
    </row>
    <row r="12" spans="1:13" ht="18" customHeight="1">
      <c r="A12" s="2" t="s">
        <v>1</v>
      </c>
      <c r="B12" s="5">
        <v>-17.399410797288194</v>
      </c>
      <c r="C12" s="5">
        <v>7.0581510764342159</v>
      </c>
      <c r="D12" s="5">
        <v>-8.5618148749651226</v>
      </c>
      <c r="E12" s="5">
        <v>1.9421082560830083</v>
      </c>
      <c r="F12" s="5">
        <v>-0.63827678156570533</v>
      </c>
      <c r="G12" s="5">
        <v>-3.4506501953246116</v>
      </c>
      <c r="H12" s="5">
        <v>-3.6610018193940941</v>
      </c>
      <c r="I12" s="5">
        <v>-4.7619047619047672</v>
      </c>
      <c r="J12" s="5">
        <v>1.6666666666666607</v>
      </c>
      <c r="K12" s="5">
        <v>1.6393442622950838</v>
      </c>
      <c r="L12" s="5">
        <v>1.6129032258064502</v>
      </c>
      <c r="M12" s="5">
        <v>1.5873015873015817</v>
      </c>
    </row>
    <row r="13" spans="1:13" ht="18" customHeight="1">
      <c r="A13" s="112" t="s">
        <v>4</v>
      </c>
      <c r="B13" s="112">
        <v>4981.5049149999995</v>
      </c>
      <c r="C13" s="112">
        <v>5164.5419909999946</v>
      </c>
      <c r="D13" s="112">
        <v>5115.5676320000002</v>
      </c>
      <c r="E13" s="112">
        <v>5173.3409639999954</v>
      </c>
      <c r="F13" s="112">
        <v>5367.0711819999979</v>
      </c>
      <c r="G13" s="112">
        <v>5194.6172559999995</v>
      </c>
      <c r="H13" s="112">
        <v>5390</v>
      </c>
      <c r="I13" s="112">
        <v>5630</v>
      </c>
      <c r="J13" s="112">
        <v>5840</v>
      </c>
      <c r="K13" s="112">
        <v>6050</v>
      </c>
      <c r="L13" s="112">
        <v>6260</v>
      </c>
      <c r="M13" s="112">
        <v>6500</v>
      </c>
    </row>
    <row r="14" spans="1:13" ht="18" customHeight="1" thickBot="1">
      <c r="A14" s="8" t="s">
        <v>1</v>
      </c>
      <c r="B14" s="10">
        <v>1.9529476880171259</v>
      </c>
      <c r="C14" s="10">
        <v>3.6743329400086511</v>
      </c>
      <c r="D14" s="10">
        <v>-0.94828077853447157</v>
      </c>
      <c r="E14" s="10">
        <v>1.1293630767111651</v>
      </c>
      <c r="F14" s="10">
        <v>3.7447796182026982</v>
      </c>
      <c r="G14" s="10">
        <v>-3.2131849970310045</v>
      </c>
      <c r="H14" s="10">
        <v>3.7612538974709953</v>
      </c>
      <c r="I14" s="10">
        <v>4.4526901669758923</v>
      </c>
      <c r="J14" s="10">
        <v>3.7300177619893349</v>
      </c>
      <c r="K14" s="10">
        <v>3.5958904109589129</v>
      </c>
      <c r="L14" s="10">
        <v>3.4710743801652955</v>
      </c>
      <c r="M14" s="10">
        <v>3.833865814696491</v>
      </c>
    </row>
    <row r="15" spans="1:13" ht="18" customHeight="1" thickTop="1">
      <c r="A15" s="113" t="s">
        <v>5</v>
      </c>
      <c r="B15" s="113">
        <v>124651.12919000001</v>
      </c>
      <c r="C15" s="113">
        <v>126931.27254999999</v>
      </c>
      <c r="D15" s="113">
        <v>129154.704608</v>
      </c>
      <c r="E15" s="113">
        <v>132657.49436200003</v>
      </c>
      <c r="F15" s="113">
        <v>136909.77302499997</v>
      </c>
      <c r="G15" s="113">
        <v>139185.483125</v>
      </c>
      <c r="H15" s="113">
        <v>143710</v>
      </c>
      <c r="I15" s="113">
        <v>148400</v>
      </c>
      <c r="J15" s="113">
        <v>153280</v>
      </c>
      <c r="K15" s="113">
        <v>157790</v>
      </c>
      <c r="L15" s="113">
        <v>162440</v>
      </c>
      <c r="M15" s="113">
        <v>167090</v>
      </c>
    </row>
    <row r="16" spans="1:13" ht="18" customHeight="1">
      <c r="A16" s="11" t="s">
        <v>1</v>
      </c>
      <c r="B16" s="12">
        <v>1.5494210423655659</v>
      </c>
      <c r="C16" s="12">
        <v>1.829219979647732</v>
      </c>
      <c r="D16" s="12">
        <v>1.7516818458777976</v>
      </c>
      <c r="E16" s="12">
        <v>2.7120883940166181</v>
      </c>
      <c r="F16" s="12">
        <v>3.2054567919066699</v>
      </c>
      <c r="G16" s="4">
        <v>1.6621969708360211</v>
      </c>
      <c r="H16" s="4">
        <v>3.2507103279848479</v>
      </c>
      <c r="I16" s="4">
        <v>3.2635168046760867</v>
      </c>
      <c r="J16" s="4">
        <v>3.2884097035040298</v>
      </c>
      <c r="K16" s="4">
        <v>2.9423277661795311</v>
      </c>
      <c r="L16" s="4">
        <v>2.9469548133595396</v>
      </c>
      <c r="M16" s="4">
        <v>2.8625954198473238</v>
      </c>
    </row>
    <row r="17" spans="1:13" ht="20.55" customHeight="1">
      <c r="A17" s="13"/>
      <c r="B17" s="14"/>
      <c r="C17" s="14"/>
      <c r="D17" s="14"/>
      <c r="E17" s="14"/>
      <c r="F17" s="14"/>
    </row>
    <row r="18" spans="1:13" ht="18" customHeight="1">
      <c r="A18" s="110" t="s">
        <v>6</v>
      </c>
      <c r="B18" s="111">
        <v>2015</v>
      </c>
      <c r="C18" s="111">
        <v>2016</v>
      </c>
      <c r="D18" s="111">
        <v>2017</v>
      </c>
      <c r="E18" s="111">
        <v>2018</v>
      </c>
      <c r="F18" s="111">
        <v>2019</v>
      </c>
      <c r="G18" s="111">
        <v>2020</v>
      </c>
      <c r="H18" s="111" t="s">
        <v>122</v>
      </c>
      <c r="I18" s="111" t="s">
        <v>123</v>
      </c>
      <c r="J18" s="111" t="s">
        <v>125</v>
      </c>
      <c r="K18" s="111" t="s">
        <v>127</v>
      </c>
      <c r="L18" s="111" t="s">
        <v>133</v>
      </c>
      <c r="M18" s="111" t="s">
        <v>135</v>
      </c>
    </row>
    <row r="19" spans="1:13" ht="18" customHeight="1">
      <c r="A19" s="112" t="s">
        <v>16</v>
      </c>
      <c r="B19" s="112">
        <v>5942.1024109999998</v>
      </c>
      <c r="C19" s="112">
        <v>6428.6905539999998</v>
      </c>
      <c r="D19" s="112">
        <v>7838.054376</v>
      </c>
      <c r="E19" s="112">
        <v>8546.4370060000001</v>
      </c>
      <c r="F19" s="112">
        <v>8885.745793</v>
      </c>
      <c r="G19" s="112">
        <v>8661.1657309999991</v>
      </c>
      <c r="H19" s="112">
        <v>9360</v>
      </c>
      <c r="I19" s="112">
        <v>9650</v>
      </c>
      <c r="J19" s="112">
        <v>10040</v>
      </c>
      <c r="K19" s="112">
        <v>10330</v>
      </c>
      <c r="L19" s="112">
        <v>10630</v>
      </c>
      <c r="M19" s="112">
        <v>10940</v>
      </c>
    </row>
    <row r="20" spans="1:13" s="16" customFormat="1" ht="18" customHeight="1">
      <c r="A20" s="2" t="s">
        <v>7</v>
      </c>
      <c r="B20" s="15">
        <v>7.2593102044404949</v>
      </c>
      <c r="C20" s="15">
        <v>7.7237378665419119</v>
      </c>
      <c r="D20" s="15">
        <v>9.1972848702191357</v>
      </c>
      <c r="E20" s="15">
        <v>9.629129368319818</v>
      </c>
      <c r="F20" s="15">
        <v>9.6464424309553731</v>
      </c>
      <c r="G20" s="15">
        <v>9.4081482230100058</v>
      </c>
      <c r="H20" s="15">
        <v>9.7297297297297298</v>
      </c>
      <c r="I20" s="15">
        <v>9.65</v>
      </c>
      <c r="J20" s="15">
        <v>9.7381183317167803</v>
      </c>
      <c r="K20" s="15">
        <v>9.736098020735156</v>
      </c>
      <c r="L20" s="15">
        <v>9.7344322344322336</v>
      </c>
      <c r="M20" s="15">
        <v>9.7330960854092528</v>
      </c>
    </row>
    <row r="21" spans="1:13" s="16" customFormat="1" ht="18" customHeight="1">
      <c r="A21" s="112" t="s">
        <v>15</v>
      </c>
      <c r="B21" s="112">
        <v>1504.5621570000001</v>
      </c>
      <c r="C21" s="112">
        <v>1479.9817390000001</v>
      </c>
      <c r="D21" s="112">
        <v>1519.3365670000001</v>
      </c>
      <c r="E21" s="112">
        <v>1586.289634</v>
      </c>
      <c r="F21" s="112">
        <v>1589.697795</v>
      </c>
      <c r="G21" s="112">
        <v>1431.3329180000001</v>
      </c>
      <c r="H21" s="112">
        <v>1500</v>
      </c>
      <c r="I21" s="112">
        <v>1550</v>
      </c>
      <c r="J21" s="112">
        <v>1620</v>
      </c>
      <c r="K21" s="112">
        <v>1620</v>
      </c>
      <c r="L21" s="112">
        <v>1620</v>
      </c>
      <c r="M21" s="112">
        <v>1620</v>
      </c>
    </row>
    <row r="22" spans="1:13" s="16" customFormat="1" ht="18" customHeight="1">
      <c r="A22" s="17" t="s">
        <v>8</v>
      </c>
      <c r="B22" s="19">
        <v>2627.860623</v>
      </c>
      <c r="C22" s="19">
        <v>2642.8883560000004</v>
      </c>
      <c r="D22" s="19">
        <v>3005.0873430000001</v>
      </c>
      <c r="E22" s="19">
        <v>3014.5981570000004</v>
      </c>
      <c r="F22" s="19">
        <v>3094.173393</v>
      </c>
      <c r="G22" s="19">
        <v>3155.5712070000004</v>
      </c>
      <c r="H22" s="19">
        <v>2770</v>
      </c>
      <c r="I22" s="19">
        <v>2890</v>
      </c>
      <c r="J22" s="19">
        <v>3090</v>
      </c>
      <c r="K22" s="19">
        <v>3110</v>
      </c>
      <c r="L22" s="19">
        <v>3130</v>
      </c>
      <c r="M22" s="19">
        <v>3130</v>
      </c>
    </row>
    <row r="23" spans="1:13" s="16" customFormat="1" ht="18" customHeight="1">
      <c r="A23" s="112" t="s">
        <v>17</v>
      </c>
      <c r="B23" s="112">
        <v>6371.8816669999997</v>
      </c>
      <c r="C23" s="112">
        <v>6299.014099</v>
      </c>
      <c r="D23" s="112">
        <v>6388.3621229999999</v>
      </c>
      <c r="E23" s="112">
        <v>6196.9833479999998</v>
      </c>
      <c r="F23" s="112">
        <v>6019.4142579999998</v>
      </c>
      <c r="G23" s="112">
        <v>6126.4796860879997</v>
      </c>
      <c r="H23" s="112">
        <v>6040</v>
      </c>
      <c r="I23" s="112">
        <v>5980</v>
      </c>
      <c r="J23" s="112">
        <v>6790</v>
      </c>
      <c r="K23" s="112">
        <v>6890</v>
      </c>
      <c r="L23" s="112">
        <v>7010</v>
      </c>
      <c r="M23" s="112">
        <v>7220</v>
      </c>
    </row>
    <row r="24" spans="1:13" s="16" customFormat="1" ht="18" customHeight="1">
      <c r="A24" s="2" t="s">
        <v>106</v>
      </c>
      <c r="B24" s="20">
        <v>21.706667088275289</v>
      </c>
      <c r="C24" s="20">
        <v>20.917912492693425</v>
      </c>
      <c r="D24" s="20">
        <v>20.577869617230277</v>
      </c>
      <c r="E24" s="20">
        <v>19.593058242370709</v>
      </c>
      <c r="F24" s="20">
        <v>18.459718312363997</v>
      </c>
      <c r="G24" s="20">
        <v>18.210638049187658</v>
      </c>
      <c r="H24" s="20">
        <v>17.67115272088941</v>
      </c>
      <c r="I24" s="20">
        <v>16.873589164785553</v>
      </c>
      <c r="J24" s="20">
        <v>18.386135932845924</v>
      </c>
      <c r="K24" s="20">
        <v>18.060288335517694</v>
      </c>
      <c r="L24" s="20">
        <v>17.805435610871221</v>
      </c>
      <c r="M24" s="20">
        <v>17.84037558685446</v>
      </c>
    </row>
    <row r="25" spans="1:13" ht="18" customHeight="1">
      <c r="A25" s="112" t="s">
        <v>18</v>
      </c>
      <c r="B25" s="112">
        <v>6165.547294</v>
      </c>
      <c r="C25" s="112">
        <v>6156.3910040000001</v>
      </c>
      <c r="D25" s="112">
        <v>6244.1910989999997</v>
      </c>
      <c r="E25" s="112">
        <v>6281.1547200000005</v>
      </c>
      <c r="F25" s="112">
        <v>6304.6772199999996</v>
      </c>
      <c r="G25" s="112">
        <v>6137.7873339999996</v>
      </c>
      <c r="H25" s="112">
        <v>6030</v>
      </c>
      <c r="I25" s="112">
        <v>5910</v>
      </c>
      <c r="J25" s="112">
        <v>5730</v>
      </c>
      <c r="K25" s="112">
        <v>5600</v>
      </c>
      <c r="L25" s="112">
        <v>5500</v>
      </c>
      <c r="M25" s="112">
        <v>5400</v>
      </c>
    </row>
    <row r="26" spans="1:13" ht="18" customHeight="1">
      <c r="A26" s="17" t="s">
        <v>19</v>
      </c>
      <c r="B26" s="19">
        <v>3144.3902469999998</v>
      </c>
      <c r="C26" s="19">
        <v>3245.7038339999999</v>
      </c>
      <c r="D26" s="19">
        <v>3361.1832880000002</v>
      </c>
      <c r="E26" s="19">
        <v>3356.238531</v>
      </c>
      <c r="F26" s="19">
        <v>3708.83212</v>
      </c>
      <c r="G26" s="19">
        <v>4199.7230460000001</v>
      </c>
      <c r="H26" s="19">
        <v>4320</v>
      </c>
      <c r="I26" s="19">
        <v>4530</v>
      </c>
      <c r="J26" s="19">
        <v>4450</v>
      </c>
      <c r="K26" s="19">
        <v>4340</v>
      </c>
      <c r="L26" s="19">
        <v>4240</v>
      </c>
      <c r="M26" s="19">
        <v>4100</v>
      </c>
    </row>
    <row r="27" spans="1:13" ht="18" customHeight="1" thickBot="1">
      <c r="A27" s="114" t="s">
        <v>81</v>
      </c>
      <c r="B27" s="114">
        <v>377.40768000000025</v>
      </c>
      <c r="C27" s="114">
        <v>343.9379059999992</v>
      </c>
      <c r="D27" s="114">
        <v>336.79467800000566</v>
      </c>
      <c r="E27" s="114">
        <v>318.87827599999946</v>
      </c>
      <c r="F27" s="114">
        <v>357.52441599999656</v>
      </c>
      <c r="G27" s="114">
        <v>393.94533491199763</v>
      </c>
      <c r="H27" s="114">
        <v>320</v>
      </c>
      <c r="I27" s="114">
        <v>310</v>
      </c>
      <c r="J27" s="114">
        <v>240</v>
      </c>
      <c r="K27" s="114">
        <v>240</v>
      </c>
      <c r="L27" s="114">
        <v>240</v>
      </c>
      <c r="M27" s="114">
        <v>240</v>
      </c>
    </row>
    <row r="28" spans="1:13" ht="18" customHeight="1" thickTop="1">
      <c r="A28" s="113" t="s">
        <v>9</v>
      </c>
      <c r="B28" s="113">
        <v>26133.752079000002</v>
      </c>
      <c r="C28" s="113">
        <v>26596.607491999999</v>
      </c>
      <c r="D28" s="113">
        <v>28693.009474000006</v>
      </c>
      <c r="E28" s="113">
        <v>29300.579672</v>
      </c>
      <c r="F28" s="113">
        <v>29960.064994999997</v>
      </c>
      <c r="G28" s="113">
        <v>30106.005256999997</v>
      </c>
      <c r="H28" s="113">
        <v>30340</v>
      </c>
      <c r="I28" s="113">
        <v>30820</v>
      </c>
      <c r="J28" s="113">
        <v>31960</v>
      </c>
      <c r="K28" s="113">
        <v>32130</v>
      </c>
      <c r="L28" s="113">
        <v>32370</v>
      </c>
      <c r="M28" s="113">
        <v>32650</v>
      </c>
    </row>
    <row r="29" spans="1:13" ht="18" customHeight="1">
      <c r="A29" s="2" t="s">
        <v>1</v>
      </c>
      <c r="B29" s="6">
        <v>2.1529697407162587</v>
      </c>
      <c r="C29" s="6">
        <v>1.7711020277563847</v>
      </c>
      <c r="D29" s="6">
        <v>7.8822157398479504</v>
      </c>
      <c r="E29" s="6">
        <v>2.117485091797505</v>
      </c>
      <c r="F29" s="6">
        <v>2.2507586211006299</v>
      </c>
      <c r="G29" s="6">
        <v>0.48711597262673934</v>
      </c>
      <c r="H29" s="6">
        <v>0.77723610622699368</v>
      </c>
      <c r="I29" s="6">
        <v>1.5820698747528041</v>
      </c>
      <c r="J29" s="6">
        <v>3.6988968202466026</v>
      </c>
      <c r="K29" s="6">
        <v>0.53191489361701372</v>
      </c>
      <c r="L29" s="6">
        <v>0.74696545284780314</v>
      </c>
      <c r="M29" s="6">
        <v>0.8649984553598955</v>
      </c>
    </row>
    <row r="30" spans="1:13" s="25" customFormat="1" ht="11.55" customHeight="1">
      <c r="A30" s="21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s="26" customFormat="1" ht="18" customHeight="1">
      <c r="A31" s="115" t="s">
        <v>107</v>
      </c>
      <c r="B31" s="115">
        <v>20.965515714795909</v>
      </c>
      <c r="C31" s="115">
        <v>20.953549868117193</v>
      </c>
      <c r="D31" s="115">
        <v>22.21600023095305</v>
      </c>
      <c r="E31" s="115">
        <v>22.087391151866353</v>
      </c>
      <c r="F31" s="115">
        <v>21.883072576220862</v>
      </c>
      <c r="G31" s="115">
        <v>21.630133100850994</v>
      </c>
      <c r="H31" s="115">
        <v>21.111961589311807</v>
      </c>
      <c r="I31" s="115">
        <v>20.768194070080863</v>
      </c>
      <c r="J31" s="115">
        <v>20.850730688935283</v>
      </c>
      <c r="K31" s="115">
        <v>20.362507129729387</v>
      </c>
      <c r="L31" s="115">
        <v>19.927357793646884</v>
      </c>
      <c r="M31" s="115">
        <v>19.540367466634748</v>
      </c>
    </row>
    <row r="32" spans="1:13" s="26" customFormat="1" ht="9.6" customHeight="1">
      <c r="A32" s="27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26" customFormat="1" ht="18" customHeight="1">
      <c r="A33" s="116" t="s">
        <v>10</v>
      </c>
      <c r="B33" s="116">
        <v>98517.377111000009</v>
      </c>
      <c r="C33" s="116">
        <v>100334.665058</v>
      </c>
      <c r="D33" s="116">
        <v>100461.69513399999</v>
      </c>
      <c r="E33" s="116">
        <v>103356.91469000003</v>
      </c>
      <c r="F33" s="116">
        <v>106949.70802999998</v>
      </c>
      <c r="G33" s="116">
        <v>109079.477868</v>
      </c>
      <c r="H33" s="116">
        <v>113370</v>
      </c>
      <c r="I33" s="116">
        <v>117580</v>
      </c>
      <c r="J33" s="116">
        <v>121320</v>
      </c>
      <c r="K33" s="116">
        <v>125660</v>
      </c>
      <c r="L33" s="116">
        <v>130070</v>
      </c>
      <c r="M33" s="116">
        <v>134440</v>
      </c>
    </row>
    <row r="34" spans="1:13" s="26" customFormat="1" ht="18" customHeight="1">
      <c r="A34" s="2" t="s">
        <v>1</v>
      </c>
      <c r="B34" s="6">
        <v>1.3905123826691437</v>
      </c>
      <c r="C34" s="6">
        <v>1.8446369567395493</v>
      </c>
      <c r="D34" s="6">
        <v>0.12660636872267617</v>
      </c>
      <c r="E34" s="6">
        <v>2.8819138997587856</v>
      </c>
      <c r="F34" s="6">
        <v>3.4761035106125888</v>
      </c>
      <c r="G34" s="6">
        <v>1.9913750838876751</v>
      </c>
      <c r="H34" s="6">
        <v>3.9333907861129234</v>
      </c>
      <c r="I34" s="6">
        <v>3.7135044544412068</v>
      </c>
      <c r="J34" s="6">
        <v>3.1808130634461804</v>
      </c>
      <c r="K34" s="6">
        <v>3.5773161885921638</v>
      </c>
      <c r="L34" s="6">
        <v>3.5094699984084059</v>
      </c>
      <c r="M34" s="6">
        <v>3.3597293764895824</v>
      </c>
    </row>
    <row r="35" spans="1:13" s="26" customFormat="1" ht="13.35" customHeight="1">
      <c r="A35" s="30"/>
      <c r="B35" s="22"/>
      <c r="C35" s="22"/>
    </row>
    <row r="36" spans="1:13" ht="18" customHeight="1">
      <c r="A36" s="25"/>
    </row>
    <row r="37" spans="1:13" ht="18" customHeight="1">
      <c r="A37" s="25"/>
    </row>
    <row r="38" spans="1:13" ht="18" customHeight="1">
      <c r="A38" s="2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AL23"/>
  <sheetViews>
    <sheetView zoomScaleNormal="100" workbookViewId="0">
      <selection activeCell="F1" sqref="B1:F1048576"/>
    </sheetView>
  </sheetViews>
  <sheetFormatPr defaultColWidth="8.77734375" defaultRowHeight="18" customHeight="1"/>
  <cols>
    <col min="1" max="1" width="27.77734375" style="1" customWidth="1"/>
    <col min="2" max="6" width="9.5546875" style="1" hidden="1" customWidth="1"/>
    <col min="7" max="13" width="9.5546875" style="1" customWidth="1"/>
    <col min="14" max="16384" width="8.77734375" style="1"/>
  </cols>
  <sheetData>
    <row r="1" spans="1:38" s="25" customFormat="1" ht="18" customHeight="1">
      <c r="A1" s="104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61</v>
      </c>
    </row>
    <row r="2" spans="1:38" s="25" customFormat="1" ht="18" customHeight="1">
      <c r="A2" s="107" t="s">
        <v>71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 t="s">
        <v>122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38" ht="18" customHeight="1">
      <c r="A3" s="112" t="s">
        <v>10</v>
      </c>
      <c r="B3" s="112">
        <v>98517.377111000023</v>
      </c>
      <c r="C3" s="112">
        <v>100334.665058</v>
      </c>
      <c r="D3" s="112">
        <v>100461.69513399999</v>
      </c>
      <c r="E3" s="112">
        <v>103356.91469000003</v>
      </c>
      <c r="F3" s="112">
        <v>106949.70803000001</v>
      </c>
      <c r="G3" s="112">
        <v>109079.47786799997</v>
      </c>
      <c r="H3" s="112">
        <v>113370</v>
      </c>
      <c r="I3" s="112">
        <v>117580</v>
      </c>
      <c r="J3" s="112">
        <v>121320</v>
      </c>
      <c r="K3" s="112">
        <v>125660</v>
      </c>
      <c r="L3" s="112">
        <v>130070</v>
      </c>
      <c r="M3" s="112">
        <v>134440</v>
      </c>
    </row>
    <row r="4" spans="1:38" ht="18" customHeight="1">
      <c r="A4" s="17" t="s">
        <v>63</v>
      </c>
      <c r="B4" s="31">
        <v>19.830000000000002</v>
      </c>
      <c r="C4" s="31">
        <v>19.853860016544285</v>
      </c>
      <c r="D4" s="31">
        <v>19.885947732529598</v>
      </c>
      <c r="E4" s="31">
        <v>19.8444073148044</v>
      </c>
      <c r="F4" s="31">
        <v>19.8796448877881</v>
      </c>
      <c r="G4" s="31">
        <v>19.97</v>
      </c>
      <c r="H4" s="31">
        <v>20.019486678535301</v>
      </c>
      <c r="I4" s="31">
        <v>20.010000000000002</v>
      </c>
      <c r="J4" s="31">
        <v>7.62</v>
      </c>
      <c r="K4" s="31">
        <v>7.62</v>
      </c>
      <c r="L4" s="31">
        <v>7.62</v>
      </c>
      <c r="M4" s="31">
        <v>7.62</v>
      </c>
    </row>
    <row r="5" spans="1:38" ht="18" customHeight="1">
      <c r="A5" s="112" t="s">
        <v>64</v>
      </c>
      <c r="B5" s="112">
        <v>19535.995881111307</v>
      </c>
      <c r="C5" s="112">
        <v>19920.303948683893</v>
      </c>
      <c r="D5" s="112">
        <v>19977.76018556047</v>
      </c>
      <c r="E5" s="112">
        <v>20510.567139098508</v>
      </c>
      <c r="F5" s="112">
        <v>21261.222164890198</v>
      </c>
      <c r="G5" s="112">
        <v>21783.171730239592</v>
      </c>
      <c r="H5" s="112">
        <v>22696.09204745547</v>
      </c>
      <c r="I5" s="112">
        <v>23527.758000000002</v>
      </c>
      <c r="J5" s="112">
        <v>9244.5840000000007</v>
      </c>
      <c r="K5" s="112">
        <v>9575.2920000000013</v>
      </c>
      <c r="L5" s="112">
        <v>9911.3340000000007</v>
      </c>
      <c r="M5" s="112">
        <v>10244.328000000001</v>
      </c>
    </row>
    <row r="6" spans="1:38" ht="18" customHeight="1">
      <c r="A6" s="17" t="s">
        <v>88</v>
      </c>
      <c r="B6" s="32">
        <v>576.52487299999996</v>
      </c>
      <c r="C6" s="32">
        <v>812.14324399999998</v>
      </c>
      <c r="D6" s="32">
        <v>1098.234436</v>
      </c>
      <c r="E6" s="32">
        <v>1247.5764509999999</v>
      </c>
      <c r="F6" s="32">
        <v>1348.037979</v>
      </c>
      <c r="G6" s="32">
        <v>1422.962352</v>
      </c>
      <c r="H6" s="32">
        <v>1450</v>
      </c>
      <c r="I6" s="32">
        <v>1550</v>
      </c>
      <c r="J6" s="32">
        <v>120</v>
      </c>
      <c r="K6" s="32">
        <v>100</v>
      </c>
      <c r="L6" s="32">
        <v>100</v>
      </c>
      <c r="M6" s="32">
        <v>100</v>
      </c>
    </row>
    <row r="7" spans="1:38" ht="18" customHeight="1">
      <c r="A7" s="112" t="s">
        <v>90</v>
      </c>
      <c r="B7" s="112">
        <v>331</v>
      </c>
      <c r="C7" s="112">
        <v>323</v>
      </c>
      <c r="D7" s="112">
        <v>351</v>
      </c>
      <c r="E7" s="112">
        <v>287.9780770985069</v>
      </c>
      <c r="F7" s="112">
        <v>287.55938189019798</v>
      </c>
      <c r="G7" s="112">
        <v>234.07120523959384</v>
      </c>
      <c r="H7" s="112">
        <v>266</v>
      </c>
      <c r="I7" s="112">
        <v>268</v>
      </c>
      <c r="J7" s="112">
        <v>25</v>
      </c>
      <c r="K7" s="112">
        <v>25</v>
      </c>
      <c r="L7" s="112">
        <v>31</v>
      </c>
      <c r="M7" s="112">
        <v>34</v>
      </c>
    </row>
    <row r="8" spans="1:38" ht="18" customHeight="1" thickBot="1">
      <c r="A8" s="33" t="s">
        <v>89</v>
      </c>
      <c r="B8" s="34">
        <v>907.52487299999996</v>
      </c>
      <c r="C8" s="34">
        <v>1135.1432439999999</v>
      </c>
      <c r="D8" s="34">
        <v>1449.234436</v>
      </c>
      <c r="E8" s="34">
        <v>1535.5545280985068</v>
      </c>
      <c r="F8" s="34">
        <v>1635.5973608901979</v>
      </c>
      <c r="G8" s="34">
        <v>1657.0335572395938</v>
      </c>
      <c r="H8" s="34">
        <v>1716</v>
      </c>
      <c r="I8" s="34">
        <v>1818</v>
      </c>
      <c r="J8" s="34">
        <v>145</v>
      </c>
      <c r="K8" s="34">
        <v>125</v>
      </c>
      <c r="L8" s="34">
        <v>131</v>
      </c>
      <c r="M8" s="34">
        <v>134</v>
      </c>
    </row>
    <row r="9" spans="1:38" ht="18" customHeight="1" thickTop="1">
      <c r="A9" s="113" t="s">
        <v>109</v>
      </c>
      <c r="B9" s="113">
        <v>18628.471008111308</v>
      </c>
      <c r="C9" s="113">
        <v>18785.160704683894</v>
      </c>
      <c r="D9" s="113">
        <v>18528.525749560471</v>
      </c>
      <c r="E9" s="113">
        <v>18975.012611000002</v>
      </c>
      <c r="F9" s="113">
        <v>19625.624803999999</v>
      </c>
      <c r="G9" s="113">
        <v>20126.138172999999</v>
      </c>
      <c r="H9" s="113">
        <v>20980.09204745547</v>
      </c>
      <c r="I9" s="113">
        <v>21709.758000000002</v>
      </c>
      <c r="J9" s="113">
        <v>9099.5840000000007</v>
      </c>
      <c r="K9" s="113">
        <v>9450.2920000000013</v>
      </c>
      <c r="L9" s="113">
        <v>9780.3340000000007</v>
      </c>
      <c r="M9" s="113">
        <v>10110.328000000001</v>
      </c>
    </row>
    <row r="10" spans="1:38" ht="15" customHeight="1">
      <c r="A10" s="2" t="s">
        <v>1</v>
      </c>
      <c r="B10" s="4">
        <v>1.6172092297142058</v>
      </c>
      <c r="C10" s="4">
        <v>0.84113020603977873</v>
      </c>
      <c r="D10" s="4">
        <v>-1.3661578900383518</v>
      </c>
      <c r="E10" s="4">
        <v>2.4097268583288383</v>
      </c>
      <c r="F10" s="4">
        <v>3.4287839820608497</v>
      </c>
      <c r="G10" s="4">
        <v>2.5503053991839693</v>
      </c>
      <c r="H10" s="4">
        <v>4.2430091014732341</v>
      </c>
      <c r="I10" s="4">
        <v>3.4778968123403899</v>
      </c>
      <c r="J10" s="4">
        <v>-58.085281282269477</v>
      </c>
      <c r="K10" s="4">
        <v>3.8541102538313936</v>
      </c>
      <c r="L10" s="4">
        <v>3.4924000231950458</v>
      </c>
      <c r="M10" s="4">
        <v>3.3740565506249709</v>
      </c>
    </row>
    <row r="11" spans="1:38" ht="15" customHeight="1">
      <c r="A11" s="112" t="s">
        <v>20</v>
      </c>
      <c r="B11" s="112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101</v>
      </c>
    </row>
    <row r="12" spans="1:38" ht="18" customHeight="1">
      <c r="A12" s="35" t="s">
        <v>21</v>
      </c>
      <c r="B12" s="36">
        <v>18528.471008111308</v>
      </c>
      <c r="C12" s="36">
        <v>18685.160704683894</v>
      </c>
      <c r="D12" s="36">
        <v>18428.525749560471</v>
      </c>
      <c r="E12" s="36">
        <v>18875.012611000002</v>
      </c>
      <c r="F12" s="36">
        <v>19525.624803999999</v>
      </c>
      <c r="G12" s="36">
        <v>20026.138172999999</v>
      </c>
      <c r="H12" s="36">
        <v>20880.09204745547</v>
      </c>
      <c r="I12" s="36">
        <v>21609.758000000002</v>
      </c>
      <c r="J12" s="36">
        <v>22410.166000000001</v>
      </c>
      <c r="K12" s="36">
        <v>23239.582999999999</v>
      </c>
      <c r="L12" s="36">
        <v>24096.007000000001</v>
      </c>
      <c r="M12" s="36">
        <v>24963.440999999999</v>
      </c>
    </row>
    <row r="13" spans="1:38" ht="23.1" customHeight="1">
      <c r="A13" s="37"/>
      <c r="B13" s="25"/>
      <c r="C13" s="25"/>
      <c r="D13" s="25"/>
      <c r="E13" s="25"/>
      <c r="F13" s="25"/>
      <c r="G13" s="25"/>
      <c r="H13" s="25"/>
      <c r="I13" s="25"/>
      <c r="J13" s="62"/>
      <c r="K13" s="25"/>
      <c r="L13" s="25"/>
      <c r="M13" s="25"/>
    </row>
    <row r="14" spans="1:38" s="38" customFormat="1" ht="18.75" customHeight="1">
      <c r="A14" s="116" t="s">
        <v>59</v>
      </c>
      <c r="B14" s="116">
        <v>93940.852284978857</v>
      </c>
      <c r="C14" s="116">
        <v>94617.171114484343</v>
      </c>
      <c r="D14" s="116">
        <v>93173.963840060562</v>
      </c>
      <c r="E14" s="116">
        <v>95618.943463452248</v>
      </c>
      <c r="F14" s="116">
        <v>98722.210154044849</v>
      </c>
      <c r="G14" s="116">
        <v>100781.86366049074</v>
      </c>
      <c r="H14" s="116">
        <v>104798.35164779784</v>
      </c>
      <c r="I14" s="116">
        <v>108494.54272863569</v>
      </c>
      <c r="J14" s="116">
        <v>119417.11286089239</v>
      </c>
      <c r="K14" s="116">
        <v>124019.58005249346</v>
      </c>
      <c r="L14" s="116">
        <v>128350.83989501312</v>
      </c>
      <c r="M14" s="116">
        <v>132681.46981627299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" customHeight="1">
      <c r="A15" s="2" t="s">
        <v>1</v>
      </c>
      <c r="B15" s="4">
        <v>1.1560116083993108</v>
      </c>
      <c r="C15" s="4">
        <v>0.7199411257775381</v>
      </c>
      <c r="D15" s="4">
        <v>-1.5253122212643007</v>
      </c>
      <c r="E15" s="4">
        <v>2.6241017582858888</v>
      </c>
      <c r="F15" s="4">
        <v>3.2454517673882606</v>
      </c>
      <c r="G15" s="4">
        <v>2.0863121917874707</v>
      </c>
      <c r="H15" s="4">
        <v>3.9853281547140824</v>
      </c>
      <c r="I15" s="4">
        <v>3.5269553601948473</v>
      </c>
      <c r="J15" s="4">
        <v>10.067391278449847</v>
      </c>
      <c r="K15" s="4">
        <v>3.8541102538313936</v>
      </c>
      <c r="L15" s="4">
        <v>3.4924000231950458</v>
      </c>
      <c r="M15" s="4">
        <v>3.3740565506249709</v>
      </c>
    </row>
    <row r="16" spans="1:38" ht="15" customHeight="1">
      <c r="A16" s="112" t="s">
        <v>11</v>
      </c>
      <c r="B16" s="112">
        <v>5471753</v>
      </c>
      <c r="C16" s="112">
        <v>5487308</v>
      </c>
      <c r="D16" s="112">
        <v>5503297</v>
      </c>
      <c r="E16" s="112">
        <v>5513130</v>
      </c>
      <c r="F16" s="112">
        <v>5517919</v>
      </c>
      <c r="G16" s="112">
        <v>5525292</v>
      </c>
      <c r="H16" s="112">
        <v>5533793</v>
      </c>
      <c r="I16" s="112">
        <v>5547045</v>
      </c>
      <c r="J16" s="112">
        <v>5555002</v>
      </c>
      <c r="K16" s="112">
        <v>5562569</v>
      </c>
      <c r="L16" s="112">
        <v>5569645</v>
      </c>
      <c r="M16" s="112">
        <v>5576186</v>
      </c>
    </row>
    <row r="17" spans="1:13" ht="15" customHeight="1">
      <c r="A17" s="112" t="s">
        <v>58</v>
      </c>
      <c r="B17" s="112">
        <v>17168.328373919445</v>
      </c>
      <c r="C17" s="112">
        <v>17242.912392467188</v>
      </c>
      <c r="D17" s="112">
        <v>16930.571590096002</v>
      </c>
      <c r="E17" s="112">
        <v>17343.857928881098</v>
      </c>
      <c r="F17" s="112">
        <v>17891.20321520574</v>
      </c>
      <c r="G17" s="112">
        <v>18240.097294494251</v>
      </c>
      <c r="H17" s="112">
        <v>18937.887927466356</v>
      </c>
      <c r="I17" s="112">
        <v>19558.98009275852</v>
      </c>
      <c r="J17" s="112">
        <v>21497.222298190423</v>
      </c>
      <c r="K17" s="112">
        <v>22295.378278003103</v>
      </c>
      <c r="L17" s="112">
        <v>23044.707498415632</v>
      </c>
      <c r="M17" s="112">
        <v>23794.304891600281</v>
      </c>
    </row>
    <row r="18" spans="1:13" ht="15.75" customHeight="1">
      <c r="A18" s="2" t="s">
        <v>1</v>
      </c>
      <c r="B18" s="4">
        <v>0.77734345839783714</v>
      </c>
      <c r="C18" s="4">
        <v>0.43442795899130715</v>
      </c>
      <c r="D18" s="4">
        <v>-1.811415584919601</v>
      </c>
      <c r="E18" s="4">
        <v>2.4410654807830383</v>
      </c>
      <c r="F18" s="4">
        <v>3.1558450753520049</v>
      </c>
      <c r="G18" s="4">
        <v>1.9500872864268075</v>
      </c>
      <c r="H18" s="4">
        <v>3.8255861342512105</v>
      </c>
      <c r="I18" s="4">
        <v>3.2796274202857205</v>
      </c>
      <c r="J18" s="4">
        <v>9.9097304472921479</v>
      </c>
      <c r="K18" s="4">
        <v>3.7128330755544567</v>
      </c>
      <c r="L18" s="4">
        <v>3.3609172765273456</v>
      </c>
      <c r="M18" s="4">
        <v>3.2527963014335768</v>
      </c>
    </row>
    <row r="19" spans="1:13" ht="13.5" customHeight="1">
      <c r="A19" s="37"/>
      <c r="B19" s="25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t="20.25" customHeight="1">
      <c r="A20" s="115" t="s">
        <v>86</v>
      </c>
      <c r="B20" s="115">
        <v>14.94448636700016</v>
      </c>
      <c r="C20" s="115">
        <v>14.79947402030824</v>
      </c>
      <c r="D20" s="115">
        <v>14.345993671540473</v>
      </c>
      <c r="E20" s="115">
        <v>14.303762258029975</v>
      </c>
      <c r="F20" s="115">
        <v>14.334714294220856</v>
      </c>
      <c r="G20" s="115">
        <v>14.459940592313837</v>
      </c>
      <c r="H20" s="115">
        <v>14.598908946806395</v>
      </c>
      <c r="I20" s="115">
        <v>14.629216981132076</v>
      </c>
      <c r="J20" s="115">
        <v>5.9365762004175364</v>
      </c>
      <c r="K20" s="115">
        <v>5.9891577413017316</v>
      </c>
      <c r="L20" s="115">
        <v>6.0208901748337853</v>
      </c>
      <c r="M20" s="115">
        <v>6.0508276976479749</v>
      </c>
    </row>
    <row r="21" spans="1:13" ht="18" customHeight="1">
      <c r="A21" s="25"/>
    </row>
    <row r="22" spans="1:13" ht="18" customHeight="1">
      <c r="A22" s="25"/>
      <c r="H22" s="87"/>
      <c r="I22" s="87"/>
      <c r="J22" s="87"/>
      <c r="K22" s="87"/>
      <c r="L22" s="87"/>
    </row>
    <row r="23" spans="1:13" ht="18" customHeight="1">
      <c r="A23" s="25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M26"/>
  <sheetViews>
    <sheetView zoomScaleNormal="100" workbookViewId="0">
      <selection activeCell="A2" sqref="A2"/>
    </sheetView>
  </sheetViews>
  <sheetFormatPr defaultColWidth="8.77734375" defaultRowHeight="18" customHeight="1"/>
  <cols>
    <col min="1" max="1" width="28.21875" style="1" customWidth="1"/>
    <col min="2" max="7" width="9.44140625" style="1" hidden="1" customWidth="1"/>
    <col min="8" max="13" width="9.44140625" style="1" customWidth="1"/>
    <col min="14" max="16384" width="8.77734375" style="1"/>
  </cols>
  <sheetData>
    <row r="1" spans="1:13" ht="18" customHeight="1">
      <c r="A1" s="104" t="s">
        <v>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60</v>
      </c>
    </row>
    <row r="2" spans="1:13" ht="18" customHeight="1">
      <c r="A2" s="107" t="s">
        <v>103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3" s="26" customFormat="1" ht="18" customHeight="1">
      <c r="A3" s="112" t="s">
        <v>24</v>
      </c>
      <c r="B3" s="112">
        <v>30968.462268419997</v>
      </c>
      <c r="C3" s="112">
        <v>31126.929366529999</v>
      </c>
      <c r="D3" s="112">
        <v>31079.689145999997</v>
      </c>
      <c r="E3" s="112">
        <v>31770</v>
      </c>
      <c r="F3" s="112">
        <v>32230</v>
      </c>
      <c r="G3" s="112">
        <v>32802.997669000004</v>
      </c>
      <c r="H3" s="112">
        <v>34480.736308</v>
      </c>
      <c r="I3" s="112"/>
      <c r="J3" s="112"/>
      <c r="K3" s="112"/>
      <c r="L3" s="112"/>
      <c r="M3" s="112"/>
    </row>
    <row r="4" spans="1:13" ht="18" customHeight="1">
      <c r="A4" s="2" t="s">
        <v>25</v>
      </c>
      <c r="B4" s="41">
        <v>0.61040000000000005</v>
      </c>
      <c r="C4" s="41">
        <v>0.61040000000000005</v>
      </c>
      <c r="D4" s="41">
        <v>0.62170000000000003</v>
      </c>
      <c r="E4" s="40">
        <v>0.61619999999999997</v>
      </c>
      <c r="F4" s="40">
        <v>0.61380000000000001</v>
      </c>
      <c r="G4" s="40">
        <v>0.62270000000000003</v>
      </c>
      <c r="H4" s="40">
        <v>0.61809999999999998</v>
      </c>
      <c r="I4" s="40"/>
      <c r="J4" s="40"/>
      <c r="K4" s="40"/>
      <c r="L4" s="40"/>
      <c r="M4" s="40"/>
    </row>
    <row r="5" spans="1:13" ht="18" customHeight="1">
      <c r="A5" s="2" t="s">
        <v>97</v>
      </c>
      <c r="B5" s="42">
        <v>0.90952988918256117</v>
      </c>
      <c r="C5" s="42">
        <v>0.91867738997982029</v>
      </c>
      <c r="D5" s="42">
        <v>0.90960425959210145</v>
      </c>
      <c r="E5" s="42">
        <v>0.90974817591420787</v>
      </c>
      <c r="F5" s="42">
        <v>0.90544712971689389</v>
      </c>
      <c r="G5" s="42">
        <v>0.90615009798454571</v>
      </c>
      <c r="H5" s="42">
        <v>0.89387820597201229</v>
      </c>
      <c r="I5" s="42"/>
      <c r="J5" s="43"/>
      <c r="K5" s="43"/>
      <c r="L5" s="43"/>
      <c r="M5" s="43"/>
    </row>
    <row r="6" spans="1:13" ht="18" customHeight="1">
      <c r="A6" s="2" t="s">
        <v>111</v>
      </c>
      <c r="B6" s="44"/>
      <c r="C6" s="44"/>
      <c r="D6" s="44"/>
      <c r="E6" s="45"/>
      <c r="F6" s="45">
        <v>11.657483049195434</v>
      </c>
      <c r="G6" s="45">
        <v>39.733839912700205</v>
      </c>
      <c r="H6" s="44">
        <v>-319.64209709929855</v>
      </c>
      <c r="I6" s="44"/>
      <c r="J6" s="43"/>
      <c r="K6" s="43"/>
      <c r="L6" s="43"/>
      <c r="M6" s="43"/>
    </row>
    <row r="7" spans="1:13" s="26" customFormat="1" ht="18" customHeight="1">
      <c r="A7" s="113" t="s">
        <v>26</v>
      </c>
      <c r="B7" s="113">
        <v>17192.979350463786</v>
      </c>
      <c r="C7" s="113">
        <v>17454.758041894715</v>
      </c>
      <c r="D7" s="113">
        <v>17575.594303057802</v>
      </c>
      <c r="E7" s="113">
        <v>17809.843461967099</v>
      </c>
      <c r="F7" s="113">
        <v>17912.255936137997</v>
      </c>
      <c r="G7" s="113">
        <v>18509.408509000001</v>
      </c>
      <c r="H7" s="113">
        <v>19050.817801633202</v>
      </c>
      <c r="I7" s="113">
        <v>19710</v>
      </c>
      <c r="J7" s="113">
        <v>8260</v>
      </c>
      <c r="K7" s="113">
        <v>8590</v>
      </c>
      <c r="L7" s="113">
        <v>8890</v>
      </c>
      <c r="M7" s="113">
        <v>9190</v>
      </c>
    </row>
    <row r="8" spans="1:13" ht="18" customHeight="1">
      <c r="A8" s="2" t="s">
        <v>1</v>
      </c>
      <c r="B8" s="3" t="e">
        <v>#REF!</v>
      </c>
      <c r="C8" s="3">
        <v>1.5225906231537856</v>
      </c>
      <c r="D8" s="3">
        <v>0.69228264793506078</v>
      </c>
      <c r="E8" s="3">
        <v>1.332809319958761</v>
      </c>
      <c r="F8" s="3">
        <v>0.5750329832465928</v>
      </c>
      <c r="G8" s="3">
        <v>3.3337653000884648</v>
      </c>
      <c r="H8" s="3">
        <v>2.9250491303919768</v>
      </c>
      <c r="I8" s="3">
        <v>3.4778968123403899</v>
      </c>
      <c r="J8" s="3">
        <v>-58.085281282269477</v>
      </c>
      <c r="K8" s="3">
        <v>4.0541102538313938</v>
      </c>
      <c r="L8" s="3">
        <v>3.4924000231950458</v>
      </c>
      <c r="M8" s="3">
        <v>3.3740565506249709</v>
      </c>
    </row>
    <row r="9" spans="1:13" ht="18" customHeight="1">
      <c r="A9" s="117" t="s">
        <v>72</v>
      </c>
      <c r="B9" s="117">
        <v>92.294098334627279</v>
      </c>
      <c r="C9" s="117">
        <v>92.917799939515788</v>
      </c>
      <c r="D9" s="117">
        <v>94.856949444424771</v>
      </c>
      <c r="E9" s="117">
        <v>93.85945520606694</v>
      </c>
      <c r="F9" s="118">
        <v>91.269735944851078</v>
      </c>
      <c r="G9" s="118">
        <v>91.967014982690984</v>
      </c>
      <c r="H9" s="118">
        <v>90.804262243185647</v>
      </c>
      <c r="I9" s="118">
        <v>90.788667473861281</v>
      </c>
      <c r="J9" s="118">
        <v>90.773380409478051</v>
      </c>
      <c r="K9" s="118">
        <v>90.896662240701119</v>
      </c>
      <c r="L9" s="118">
        <v>90.896691258192192</v>
      </c>
      <c r="M9" s="118">
        <v>90.897149924315002</v>
      </c>
    </row>
    <row r="10" spans="1:13" ht="18" customHeight="1">
      <c r="A10" s="46"/>
      <c r="B10" s="48"/>
      <c r="C10" s="48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3" ht="18" customHeight="1">
      <c r="A11" s="110" t="s">
        <v>27</v>
      </c>
      <c r="B11" s="111">
        <v>2015</v>
      </c>
      <c r="C11" s="111">
        <v>2016</v>
      </c>
      <c r="D11" s="111">
        <v>2017</v>
      </c>
      <c r="E11" s="111">
        <v>2018</v>
      </c>
      <c r="F11" s="111">
        <v>2019</v>
      </c>
      <c r="G11" s="111">
        <v>2020</v>
      </c>
      <c r="H11" s="111">
        <v>2021</v>
      </c>
      <c r="I11" s="111" t="s">
        <v>123</v>
      </c>
      <c r="J11" s="111" t="s">
        <v>125</v>
      </c>
      <c r="K11" s="111" t="s">
        <v>127</v>
      </c>
      <c r="L11" s="111" t="s">
        <v>133</v>
      </c>
      <c r="M11" s="111" t="s">
        <v>135</v>
      </c>
    </row>
    <row r="12" spans="1:13" ht="18" customHeight="1">
      <c r="A12" s="49" t="s">
        <v>25</v>
      </c>
      <c r="B12" s="41">
        <v>0.61419999999999997</v>
      </c>
      <c r="C12" s="41">
        <v>0.61040000000000005</v>
      </c>
      <c r="D12" s="41">
        <v>0.61040000000000005</v>
      </c>
      <c r="E12" s="41">
        <v>0.62170000000000003</v>
      </c>
      <c r="F12" s="41">
        <v>0.61619999999999997</v>
      </c>
      <c r="G12" s="41">
        <v>0.61380000000000001</v>
      </c>
      <c r="H12" s="41">
        <v>0.62270000000000003</v>
      </c>
      <c r="I12" s="41"/>
      <c r="J12" s="41"/>
      <c r="K12" s="41"/>
      <c r="L12" s="41"/>
      <c r="M12" s="41"/>
    </row>
    <row r="13" spans="1:13" s="26" customFormat="1" ht="18" customHeight="1">
      <c r="A13" s="112" t="s">
        <v>28</v>
      </c>
      <c r="B13" s="112">
        <v>2095.5255653145523</v>
      </c>
      <c r="C13" s="112">
        <v>2167.0161477053598</v>
      </c>
      <c r="D13" s="112">
        <v>2089.3988337600003</v>
      </c>
      <c r="E13" s="112">
        <v>2230.2496591020999</v>
      </c>
      <c r="F13" s="112">
        <v>1015.1470937321996</v>
      </c>
      <c r="G13" s="112">
        <v>1332.3086178139999</v>
      </c>
      <c r="H13" s="112">
        <v>1364.7521653507999</v>
      </c>
      <c r="I13" s="112">
        <v>1520</v>
      </c>
      <c r="J13" s="112">
        <v>1600</v>
      </c>
      <c r="K13" s="112">
        <v>630</v>
      </c>
      <c r="L13" s="112">
        <v>650</v>
      </c>
      <c r="M13" s="112">
        <v>660</v>
      </c>
    </row>
    <row r="14" spans="1:13" ht="18" customHeight="1">
      <c r="A14" s="17" t="s">
        <v>70</v>
      </c>
      <c r="B14" s="32">
        <v>-1178.0815870000001</v>
      </c>
      <c r="C14" s="32">
        <v>-1153.4164800000001</v>
      </c>
      <c r="D14" s="32">
        <v>-1170.142208</v>
      </c>
      <c r="E14" s="32">
        <v>-1696.770665</v>
      </c>
      <c r="F14" s="32">
        <v>-107.887441</v>
      </c>
      <c r="G14" s="32">
        <v>129.03368900000001</v>
      </c>
      <c r="H14" s="50">
        <v>23.287686000000001</v>
      </c>
      <c r="I14" s="50">
        <v>90</v>
      </c>
      <c r="J14" s="32">
        <v>50</v>
      </c>
      <c r="K14" s="32">
        <v>50</v>
      </c>
      <c r="L14" s="32">
        <v>60</v>
      </c>
      <c r="M14" s="32">
        <v>60</v>
      </c>
    </row>
    <row r="15" spans="1:13" ht="18" customHeight="1">
      <c r="A15" s="113" t="s">
        <v>29</v>
      </c>
      <c r="B15" s="113">
        <v>917.44397831455217</v>
      </c>
      <c r="C15" s="113">
        <v>1013.5996677053597</v>
      </c>
      <c r="D15" s="113">
        <v>919.25662576000036</v>
      </c>
      <c r="E15" s="113">
        <v>533.47899410209993</v>
      </c>
      <c r="F15" s="113">
        <v>907.25965273219958</v>
      </c>
      <c r="G15" s="113">
        <v>1461.342306814</v>
      </c>
      <c r="H15" s="113">
        <v>1388.0398513507998</v>
      </c>
      <c r="I15" s="113">
        <v>1610</v>
      </c>
      <c r="J15" s="113">
        <v>1640</v>
      </c>
      <c r="K15" s="113">
        <v>680</v>
      </c>
      <c r="L15" s="113">
        <v>710</v>
      </c>
      <c r="M15" s="113">
        <v>720</v>
      </c>
    </row>
    <row r="16" spans="1:13" ht="12" customHeight="1">
      <c r="A16" s="13"/>
      <c r="B16" s="5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3" ht="18" customHeight="1">
      <c r="A17" s="110" t="s">
        <v>30</v>
      </c>
      <c r="B17" s="111">
        <v>2015</v>
      </c>
      <c r="C17" s="111">
        <v>2016</v>
      </c>
      <c r="D17" s="111">
        <v>2017</v>
      </c>
      <c r="E17" s="111">
        <v>2018</v>
      </c>
      <c r="F17" s="111">
        <v>2019</v>
      </c>
      <c r="G17" s="111">
        <v>2020</v>
      </c>
      <c r="H17" s="111">
        <v>2021</v>
      </c>
      <c r="I17" s="111" t="s">
        <v>123</v>
      </c>
      <c r="J17" s="111" t="s">
        <v>125</v>
      </c>
      <c r="K17" s="111" t="s">
        <v>127</v>
      </c>
      <c r="L17" s="111">
        <v>2025</v>
      </c>
      <c r="M17" s="111" t="s">
        <v>135</v>
      </c>
    </row>
    <row r="18" spans="1:13" ht="18" customHeight="1">
      <c r="A18" s="112" t="s">
        <v>69</v>
      </c>
      <c r="B18" s="112">
        <v>349.06544399999996</v>
      </c>
      <c r="C18" s="112">
        <v>359.14510900000005</v>
      </c>
      <c r="D18" s="112">
        <v>360.00321200000002</v>
      </c>
      <c r="E18" s="112">
        <v>357.15908399999995</v>
      </c>
      <c r="F18" s="112">
        <v>364.50184100000001</v>
      </c>
      <c r="G18" s="112">
        <v>205.39172500000004</v>
      </c>
      <c r="H18" s="112">
        <v>194.01345900000001</v>
      </c>
      <c r="I18" s="112">
        <v>160</v>
      </c>
      <c r="J18" s="112">
        <v>160</v>
      </c>
      <c r="K18" s="112">
        <v>180</v>
      </c>
      <c r="L18" s="112">
        <v>60</v>
      </c>
      <c r="M18" s="112">
        <v>60</v>
      </c>
    </row>
    <row r="19" spans="1:13" ht="8.5500000000000007" customHeight="1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ht="18" customHeight="1">
      <c r="A20" s="110" t="s">
        <v>105</v>
      </c>
      <c r="B20" s="111">
        <v>2015</v>
      </c>
      <c r="C20" s="111">
        <v>2016</v>
      </c>
      <c r="D20" s="111">
        <v>2017</v>
      </c>
      <c r="E20" s="111">
        <v>2018</v>
      </c>
      <c r="F20" s="111">
        <v>2019</v>
      </c>
      <c r="G20" s="111">
        <v>2020</v>
      </c>
      <c r="H20" s="111">
        <v>2021</v>
      </c>
      <c r="I20" s="111" t="s">
        <v>123</v>
      </c>
      <c r="J20" s="111" t="s">
        <v>125</v>
      </c>
      <c r="K20" s="111" t="s">
        <v>127</v>
      </c>
      <c r="L20" s="111" t="s">
        <v>133</v>
      </c>
      <c r="M20" s="111" t="s">
        <v>135</v>
      </c>
    </row>
    <row r="21" spans="1:13" ht="18" customHeight="1">
      <c r="A21" s="112" t="s">
        <v>31</v>
      </c>
      <c r="B21" s="150">
        <v>64.432613195200219</v>
      </c>
      <c r="C21" s="150">
        <v>63.060337600000004</v>
      </c>
      <c r="D21" s="150">
        <v>48.191960000000009</v>
      </c>
      <c r="E21" s="150">
        <v>57.061107324000005</v>
      </c>
      <c r="F21" s="150">
        <v>51.852679000000002</v>
      </c>
      <c r="G21" s="150">
        <v>46.087622185998484</v>
      </c>
      <c r="H21" s="150">
        <v>72.944220999999999</v>
      </c>
      <c r="I21" s="150">
        <v>50</v>
      </c>
      <c r="J21" s="150">
        <v>50</v>
      </c>
      <c r="K21" s="150">
        <v>60</v>
      </c>
      <c r="L21" s="150">
        <v>50</v>
      </c>
      <c r="M21" s="150">
        <v>50</v>
      </c>
    </row>
    <row r="22" spans="1:13" ht="8.5500000000000007" customHeight="1">
      <c r="A22" s="54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8" customHeight="1">
      <c r="A23" s="113" t="s">
        <v>32</v>
      </c>
      <c r="B23" s="116">
        <v>18523.921385973539</v>
      </c>
      <c r="C23" s="116">
        <v>18890.563156200074</v>
      </c>
      <c r="D23" s="116">
        <v>18903.046100817803</v>
      </c>
      <c r="E23" s="116">
        <v>18757.542647393198</v>
      </c>
      <c r="F23" s="116">
        <v>19235.870108870196</v>
      </c>
      <c r="G23" s="116">
        <v>20222.230163</v>
      </c>
      <c r="H23" s="116">
        <v>20705.815332984006</v>
      </c>
      <c r="I23" s="116">
        <v>21530</v>
      </c>
      <c r="J23" s="116">
        <v>10110</v>
      </c>
      <c r="K23" s="116">
        <v>9510</v>
      </c>
      <c r="L23" s="116">
        <v>9710</v>
      </c>
      <c r="M23" s="116">
        <v>10020</v>
      </c>
    </row>
    <row r="24" spans="1:13" ht="18" customHeight="1">
      <c r="A24" s="2" t="s">
        <v>1</v>
      </c>
      <c r="B24" s="3">
        <v>1.8188337122483134</v>
      </c>
      <c r="C24" s="3">
        <v>1.9792880923375167</v>
      </c>
      <c r="D24" s="3">
        <v>6.608032018162735E-2</v>
      </c>
      <c r="E24" s="3">
        <v>-0.76973548415728565</v>
      </c>
      <c r="F24" s="3">
        <v>2.5500539727866478</v>
      </c>
      <c r="G24" s="3">
        <v>5.1277121780676005</v>
      </c>
      <c r="H24" s="3">
        <v>2.3913542971576218</v>
      </c>
      <c r="I24" s="3">
        <v>3.980450196052332</v>
      </c>
      <c r="J24" s="3">
        <v>-53.042266604737577</v>
      </c>
      <c r="K24" s="3">
        <v>-5.9347181008902128</v>
      </c>
      <c r="L24" s="3">
        <v>2.1030494216614182</v>
      </c>
      <c r="M24" s="3">
        <v>3.1925849639546922</v>
      </c>
    </row>
    <row r="26" spans="1:13" ht="18" customHeight="1">
      <c r="I26" s="87"/>
      <c r="J26" s="87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M68"/>
  <sheetViews>
    <sheetView zoomScaleNormal="100" workbookViewId="0"/>
  </sheetViews>
  <sheetFormatPr defaultColWidth="8.77734375" defaultRowHeight="18" customHeight="1"/>
  <cols>
    <col min="1" max="1" width="26.77734375" style="1" customWidth="1"/>
    <col min="2" max="6" width="9.77734375" style="1" hidden="1" customWidth="1"/>
    <col min="7" max="13" width="9.77734375" style="1" customWidth="1"/>
    <col min="14" max="16384" width="8.77734375" style="1"/>
  </cols>
  <sheetData>
    <row r="1" spans="1:13" ht="18" customHeight="1">
      <c r="A1" s="92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 t="s">
        <v>60</v>
      </c>
    </row>
    <row r="2" spans="1:13" ht="18" customHeight="1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18" customHeight="1">
      <c r="A3" s="98" t="s">
        <v>71</v>
      </c>
      <c r="B3" s="99">
        <v>2015</v>
      </c>
      <c r="C3" s="99">
        <v>2016</v>
      </c>
      <c r="D3" s="99">
        <v>2017</v>
      </c>
      <c r="E3" s="99">
        <v>2018</v>
      </c>
      <c r="F3" s="99">
        <v>2019</v>
      </c>
      <c r="G3" s="99">
        <v>2020</v>
      </c>
      <c r="H3" s="99" t="s">
        <v>122</v>
      </c>
      <c r="I3" s="99" t="s">
        <v>123</v>
      </c>
      <c r="J3" s="99" t="s">
        <v>125</v>
      </c>
      <c r="K3" s="99" t="s">
        <v>127</v>
      </c>
      <c r="L3" s="99" t="s">
        <v>133</v>
      </c>
      <c r="M3" s="100" t="s">
        <v>135</v>
      </c>
    </row>
    <row r="4" spans="1:13" ht="18" customHeight="1">
      <c r="A4" s="119" t="s">
        <v>77</v>
      </c>
      <c r="B4" s="126">
        <v>22422</v>
      </c>
      <c r="C4" s="126">
        <v>27602.614799949999</v>
      </c>
      <c r="D4" s="126">
        <v>28128.337499999998</v>
      </c>
      <c r="E4" s="126">
        <v>29417</v>
      </c>
      <c r="F4" s="126">
        <v>29130.388430114857</v>
      </c>
      <c r="G4" s="126">
        <v>27470.908131761091</v>
      </c>
      <c r="H4" s="126">
        <v>27900</v>
      </c>
      <c r="I4" s="126">
        <v>30000</v>
      </c>
      <c r="J4" s="126">
        <v>31700</v>
      </c>
      <c r="K4" s="126">
        <v>33500</v>
      </c>
      <c r="L4" s="126">
        <v>34900</v>
      </c>
      <c r="M4" s="126">
        <v>36300</v>
      </c>
    </row>
    <row r="5" spans="1:13" ht="18" customHeight="1">
      <c r="A5" s="2" t="s">
        <v>1</v>
      </c>
      <c r="B5" s="3">
        <v>2.1270781143247541</v>
      </c>
      <c r="C5" s="3">
        <v>23.105052180670761</v>
      </c>
      <c r="D5" s="3">
        <v>1.9046119502089676</v>
      </c>
      <c r="E5" s="3">
        <v>4.581367455506391</v>
      </c>
      <c r="F5" s="3">
        <v>-0.9743059111573027</v>
      </c>
      <c r="G5" s="3">
        <v>-5.6967324769284673</v>
      </c>
      <c r="H5" s="3">
        <v>1.5619864701262198</v>
      </c>
      <c r="I5" s="3">
        <v>7.5268817204301008</v>
      </c>
      <c r="J5" s="3">
        <v>5.6666666666666643</v>
      </c>
      <c r="K5" s="3">
        <v>5.6782334384858135</v>
      </c>
      <c r="L5" s="3">
        <v>4.179104477611939</v>
      </c>
      <c r="M5" s="3">
        <v>4.0114613180515679</v>
      </c>
    </row>
    <row r="6" spans="1:13" ht="18" customHeight="1">
      <c r="A6" s="55" t="s">
        <v>75</v>
      </c>
      <c r="B6" s="56">
        <v>20</v>
      </c>
      <c r="C6" s="56">
        <v>20</v>
      </c>
      <c r="D6" s="56">
        <v>20</v>
      </c>
      <c r="E6" s="56">
        <v>20</v>
      </c>
      <c r="F6" s="56">
        <v>20</v>
      </c>
      <c r="G6" s="56">
        <v>20</v>
      </c>
      <c r="H6" s="56">
        <v>20</v>
      </c>
      <c r="I6" s="56">
        <v>20</v>
      </c>
      <c r="J6" s="56">
        <v>20</v>
      </c>
      <c r="K6" s="56">
        <v>20</v>
      </c>
      <c r="L6" s="56">
        <v>20</v>
      </c>
      <c r="M6" s="56">
        <v>20</v>
      </c>
    </row>
    <row r="7" spans="1:13" ht="18" customHeight="1">
      <c r="A7" s="120" t="s">
        <v>76</v>
      </c>
      <c r="B7" s="121">
        <v>4484.3999999999996</v>
      </c>
      <c r="C7" s="121">
        <v>5520.5229599899994</v>
      </c>
      <c r="D7" s="121">
        <v>5625.6674999999996</v>
      </c>
      <c r="E7" s="121">
        <v>5883.4</v>
      </c>
      <c r="F7" s="121">
        <v>5826.0776860229716</v>
      </c>
      <c r="G7" s="121">
        <v>5494.1816263522187</v>
      </c>
      <c r="H7" s="121">
        <v>5580</v>
      </c>
      <c r="I7" s="121">
        <v>6000</v>
      </c>
      <c r="J7" s="121">
        <v>6340</v>
      </c>
      <c r="K7" s="121">
        <v>6700</v>
      </c>
      <c r="L7" s="121">
        <v>6980</v>
      </c>
      <c r="M7" s="121">
        <v>7260</v>
      </c>
    </row>
    <row r="8" spans="1:13" ht="18" customHeight="1">
      <c r="A8" s="17" t="s">
        <v>56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</row>
    <row r="9" spans="1:13" ht="18" customHeight="1">
      <c r="A9" s="122" t="s">
        <v>66</v>
      </c>
      <c r="B9" s="124">
        <v>4484.3999999999996</v>
      </c>
      <c r="C9" s="123">
        <v>5520.5229599899994</v>
      </c>
      <c r="D9" s="123">
        <v>5625.6674999999996</v>
      </c>
      <c r="E9" s="123">
        <v>5883.4</v>
      </c>
      <c r="F9" s="123">
        <v>5826.0776860229716</v>
      </c>
      <c r="G9" s="123">
        <v>5494.1816263522187</v>
      </c>
      <c r="H9" s="123">
        <v>5580</v>
      </c>
      <c r="I9" s="123">
        <v>6000</v>
      </c>
      <c r="J9" s="123">
        <v>6340</v>
      </c>
      <c r="K9" s="123">
        <v>6700</v>
      </c>
      <c r="L9" s="123">
        <v>6980</v>
      </c>
      <c r="M9" s="123">
        <v>7260</v>
      </c>
    </row>
    <row r="10" spans="1:13" ht="18" customHeight="1">
      <c r="A10" s="2" t="s">
        <v>33</v>
      </c>
      <c r="B10" s="42">
        <v>0.36870000000000003</v>
      </c>
      <c r="C10" s="42">
        <v>0.30919999999999997</v>
      </c>
      <c r="D10" s="60">
        <v>0.3034</v>
      </c>
      <c r="E10" s="60">
        <v>0.3135</v>
      </c>
      <c r="F10" s="60">
        <v>0.313</v>
      </c>
      <c r="G10" s="60">
        <v>0.42130000000000001</v>
      </c>
      <c r="H10" s="60">
        <v>0.44340000000000002</v>
      </c>
      <c r="I10" s="60">
        <v>0.33760000000000001</v>
      </c>
      <c r="J10" s="60">
        <v>0.22450000000000001</v>
      </c>
      <c r="K10" s="60">
        <v>0.2147</v>
      </c>
      <c r="L10" s="60">
        <v>0.21609999999999999</v>
      </c>
      <c r="M10" s="60">
        <v>0.217</v>
      </c>
    </row>
    <row r="11" spans="1:13" ht="18" customHeight="1">
      <c r="A11" s="125" t="s">
        <v>34</v>
      </c>
      <c r="B11" s="126">
        <v>1653.3982799999999</v>
      </c>
      <c r="C11" s="126">
        <v>1716.6095100000002</v>
      </c>
      <c r="D11" s="126">
        <v>1716.063189</v>
      </c>
      <c r="E11" s="126">
        <v>1853.6815695</v>
      </c>
      <c r="F11" s="126">
        <v>1823.56231572519</v>
      </c>
      <c r="G11" s="126">
        <v>2314.69871918219</v>
      </c>
      <c r="H11" s="126">
        <v>2470</v>
      </c>
      <c r="I11" s="126">
        <v>2030</v>
      </c>
      <c r="J11" s="126">
        <v>1420</v>
      </c>
      <c r="K11" s="126">
        <v>1440</v>
      </c>
      <c r="L11" s="126">
        <v>1510</v>
      </c>
      <c r="M11" s="126">
        <v>1580</v>
      </c>
    </row>
    <row r="12" spans="1:13" ht="18" customHeight="1">
      <c r="A12" s="2" t="s">
        <v>1</v>
      </c>
      <c r="B12" s="3">
        <v>5.2155157601984747</v>
      </c>
      <c r="C12" s="3">
        <v>3.8231096986504953</v>
      </c>
      <c r="D12" s="3">
        <v>-3.1825583909306232E-2</v>
      </c>
      <c r="E12" s="3">
        <v>8.0194238406916973</v>
      </c>
      <c r="F12" s="3">
        <v>-1.6248342903325219</v>
      </c>
      <c r="G12" s="3">
        <v>26.932800662843583</v>
      </c>
      <c r="H12" s="3">
        <v>6.7093518275536113</v>
      </c>
      <c r="I12" s="3">
        <v>-17.813765182186238</v>
      </c>
      <c r="J12" s="3">
        <v>-30.04926108374384</v>
      </c>
      <c r="K12" s="3">
        <v>1.4084507042253502</v>
      </c>
      <c r="L12" s="3">
        <v>4.861111111111116</v>
      </c>
      <c r="M12" s="3">
        <v>4.635761589403975</v>
      </c>
    </row>
    <row r="13" spans="1:13" ht="18" customHeight="1">
      <c r="A13" s="61"/>
      <c r="B13" s="152"/>
      <c r="C13" s="152"/>
      <c r="D13" s="152"/>
    </row>
    <row r="14" spans="1:13" ht="18" customHeight="1">
      <c r="A14" s="120" t="s">
        <v>93</v>
      </c>
      <c r="B14" s="121">
        <v>1643.3982799999999</v>
      </c>
      <c r="C14" s="121">
        <v>1706.9456992289076</v>
      </c>
      <c r="D14" s="121">
        <v>1706.063189</v>
      </c>
      <c r="E14" s="121">
        <v>1843.6815695</v>
      </c>
      <c r="F14" s="121">
        <v>1813.56231572519</v>
      </c>
      <c r="G14" s="121">
        <v>2304.69871918219</v>
      </c>
      <c r="H14" s="121">
        <v>2460</v>
      </c>
      <c r="I14" s="121">
        <v>2020</v>
      </c>
      <c r="J14" s="121">
        <v>1410</v>
      </c>
      <c r="K14" s="121">
        <v>1430</v>
      </c>
      <c r="L14" s="121">
        <v>1500</v>
      </c>
      <c r="M14" s="121">
        <v>1570</v>
      </c>
    </row>
    <row r="15" spans="1:13" ht="18" customHeight="1">
      <c r="A15" s="120" t="s">
        <v>73</v>
      </c>
      <c r="B15" s="127">
        <v>10</v>
      </c>
      <c r="C15" s="127">
        <v>9.6638107710925905</v>
      </c>
      <c r="D15" s="127">
        <v>10</v>
      </c>
      <c r="E15" s="127">
        <v>10</v>
      </c>
      <c r="F15" s="127">
        <v>10</v>
      </c>
      <c r="G15" s="127">
        <v>10</v>
      </c>
      <c r="H15" s="127">
        <v>10</v>
      </c>
      <c r="I15" s="127">
        <v>10</v>
      </c>
      <c r="J15" s="127">
        <v>10</v>
      </c>
      <c r="K15" s="127">
        <v>10</v>
      </c>
      <c r="L15" s="127">
        <v>10</v>
      </c>
      <c r="M15" s="127">
        <v>10</v>
      </c>
    </row>
    <row r="16" spans="1:13" ht="15.75" customHeight="1">
      <c r="A16" s="5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155"/>
      <c r="M16" s="25"/>
    </row>
    <row r="17" spans="1:13" ht="19.5" customHeight="1">
      <c r="A17" s="52"/>
      <c r="B17" s="63"/>
      <c r="C17" s="62"/>
      <c r="D17" s="62"/>
      <c r="E17" s="62"/>
      <c r="F17" s="62"/>
      <c r="G17" s="62"/>
      <c r="H17" s="62"/>
      <c r="I17" s="62"/>
      <c r="J17" s="25"/>
      <c r="K17" s="25"/>
      <c r="L17" s="25"/>
      <c r="M17" s="25"/>
    </row>
    <row r="18" spans="1:13" ht="20.25" customHeight="1">
      <c r="A18" s="92" t="s">
        <v>35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4"/>
    </row>
    <row r="19" spans="1:13" ht="18" customHeight="1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</row>
    <row r="20" spans="1:13" ht="14.55" customHeight="1">
      <c r="A20" s="98" t="s">
        <v>23</v>
      </c>
      <c r="B20" s="99">
        <v>2015</v>
      </c>
      <c r="C20" s="99">
        <v>2016</v>
      </c>
      <c r="D20" s="99">
        <v>2017</v>
      </c>
      <c r="E20" s="99">
        <v>2018</v>
      </c>
      <c r="F20" s="99">
        <v>2019</v>
      </c>
      <c r="G20" s="99">
        <v>2020</v>
      </c>
      <c r="H20" s="99">
        <v>2021</v>
      </c>
      <c r="I20" s="99" t="s">
        <v>123</v>
      </c>
      <c r="J20" s="99" t="s">
        <v>125</v>
      </c>
      <c r="K20" s="99" t="s">
        <v>127</v>
      </c>
      <c r="L20" s="99" t="s">
        <v>133</v>
      </c>
      <c r="M20" s="100" t="s">
        <v>135</v>
      </c>
    </row>
    <row r="21" spans="1:13" ht="18" hidden="1" customHeight="1">
      <c r="A21" s="64" t="s">
        <v>79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</row>
    <row r="22" spans="1:13" ht="18" hidden="1" customHeight="1">
      <c r="A22" s="17" t="s">
        <v>36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 ht="18" hidden="1" customHeight="1">
      <c r="A23" s="17" t="s">
        <v>37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 ht="20.25" hidden="1" customHeight="1">
      <c r="A24" s="17" t="s">
        <v>38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 ht="20.25" hidden="1" customHeight="1">
      <c r="A25" s="17" t="s">
        <v>39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 ht="20.25" hidden="1" customHeight="1">
      <c r="A26" s="17" t="s">
        <v>40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 ht="18" hidden="1" customHeight="1">
      <c r="A27" s="17" t="s">
        <v>41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 ht="18" hidden="1" customHeight="1">
      <c r="A28" s="17" t="s">
        <v>42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 ht="18" hidden="1" customHeight="1">
      <c r="A29" s="17" t="s">
        <v>57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ht="18" hidden="1" customHeight="1">
      <c r="A30" s="57" t="s">
        <v>114</v>
      </c>
      <c r="B30" s="58">
        <v>1.8153455876999955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</row>
    <row r="31" spans="1:13" ht="18" hidden="1" customHeight="1">
      <c r="A31" s="17" t="s">
        <v>74</v>
      </c>
      <c r="B31" s="32">
        <v>4.7747736996999999</v>
      </c>
      <c r="C31" s="50">
        <v>1.2317743602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</row>
    <row r="32" spans="1:13" ht="18" hidden="1" customHeight="1">
      <c r="A32" s="57" t="s">
        <v>78</v>
      </c>
      <c r="B32" s="58">
        <v>23.598747900391</v>
      </c>
      <c r="C32" s="58">
        <v>-3.7577889301000003</v>
      </c>
      <c r="D32" s="58">
        <v>4.6470400000000009E-2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</row>
    <row r="33" spans="1:13" ht="18" hidden="1" customHeight="1">
      <c r="A33" s="17" t="s">
        <v>82</v>
      </c>
      <c r="B33" s="32">
        <v>2.8230407329650009</v>
      </c>
      <c r="C33" s="50">
        <v>19.920734373097005</v>
      </c>
      <c r="D33" s="50">
        <v>5.0616199999999996</v>
      </c>
      <c r="E33" s="50">
        <v>0</v>
      </c>
      <c r="F33" s="50">
        <v>-1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</row>
    <row r="34" spans="1:13" ht="18" hidden="1" customHeight="1">
      <c r="A34" s="57" t="s">
        <v>83</v>
      </c>
      <c r="B34" s="58">
        <v>-4.654973585400024E-2</v>
      </c>
      <c r="C34" s="58">
        <v>17.199093428650002</v>
      </c>
      <c r="D34" s="58">
        <v>0</v>
      </c>
      <c r="E34" s="58">
        <v>-29.822407999999999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</row>
    <row r="35" spans="1:13" ht="18" hidden="1" customHeight="1">
      <c r="A35" s="17" t="s">
        <v>87</v>
      </c>
      <c r="B35" s="50">
        <v>4.1539878368659995</v>
      </c>
      <c r="C35" s="50">
        <v>3.2329396171999991</v>
      </c>
      <c r="D35" s="50">
        <v>3.08047</v>
      </c>
      <c r="E35" s="50">
        <v>1.3300993297999999</v>
      </c>
      <c r="F35" s="50">
        <v>4.2248627300999999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</row>
    <row r="36" spans="1:13" ht="18" hidden="1" customHeight="1">
      <c r="A36" s="57" t="s">
        <v>91</v>
      </c>
      <c r="B36" s="58">
        <v>10.726890401669001</v>
      </c>
      <c r="C36" s="58">
        <v>-13.069181594112001</v>
      </c>
      <c r="D36" s="58">
        <v>2.7428520000000001</v>
      </c>
      <c r="E36" s="58">
        <v>5.2748329999999992</v>
      </c>
      <c r="F36" s="58">
        <v>-23.607262463599998</v>
      </c>
      <c r="G36" s="58">
        <v>43.247315000000008</v>
      </c>
      <c r="H36" s="58">
        <v>9.1306600000000007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</row>
    <row r="37" spans="1:13" ht="18" hidden="1" customHeight="1">
      <c r="A37" s="17" t="s">
        <v>92</v>
      </c>
      <c r="B37" s="50">
        <v>295.84683341938796</v>
      </c>
      <c r="C37" s="32">
        <v>-21.042977887627988</v>
      </c>
      <c r="D37" s="50">
        <v>-2.2057630000000001</v>
      </c>
      <c r="E37" s="50">
        <v>3.6793339215999996</v>
      </c>
      <c r="F37" s="50">
        <v>2.1002462888000002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8" hidden="1" customHeight="1">
      <c r="A38" s="120" t="s">
        <v>94</v>
      </c>
      <c r="B38" s="126">
        <v>1204.5932396951682</v>
      </c>
      <c r="C38" s="121">
        <v>331.74427679252608</v>
      </c>
      <c r="D38" s="121">
        <v>12.449598999999999</v>
      </c>
      <c r="E38" s="121">
        <v>2.3387319793999999</v>
      </c>
      <c r="F38" s="121">
        <v>2.3299997804000006</v>
      </c>
      <c r="G38" s="121">
        <v>0.37737500000000002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</row>
    <row r="39" spans="1:13" ht="18" hidden="1" customHeight="1">
      <c r="A39" s="17" t="s">
        <v>95</v>
      </c>
      <c r="B39" s="50">
        <v>93.253951611120002</v>
      </c>
      <c r="C39" s="66">
        <v>1112.2145574247638</v>
      </c>
      <c r="D39" s="50">
        <v>497.46717599999999</v>
      </c>
      <c r="E39" s="50">
        <v>9.6450999999999976</v>
      </c>
      <c r="F39" s="50">
        <v>0.1278481836</v>
      </c>
      <c r="G39" s="50">
        <v>0.14204299999999995</v>
      </c>
      <c r="H39" s="50">
        <v>0.96131900000000003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</row>
    <row r="40" spans="1:13" ht="18" hidden="1" customHeight="1">
      <c r="A40" s="120" t="s">
        <v>98</v>
      </c>
      <c r="B40" s="121"/>
      <c r="C40" s="121">
        <v>90.198752735834006</v>
      </c>
      <c r="D40" s="126">
        <v>1259.280354</v>
      </c>
      <c r="E40" s="121">
        <v>352.737143</v>
      </c>
      <c r="F40" s="121">
        <v>32.182593199999999</v>
      </c>
      <c r="G40" s="121">
        <v>-2.3276500000000002</v>
      </c>
      <c r="H40" s="121">
        <v>-0.53106804360000004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</row>
    <row r="41" spans="1:13" ht="18" customHeight="1">
      <c r="A41" s="17" t="s">
        <v>104</v>
      </c>
      <c r="B41" s="67"/>
      <c r="C41" s="67"/>
      <c r="D41" s="50">
        <v>90.805971999999997</v>
      </c>
      <c r="E41" s="66">
        <v>1402.1785030000001</v>
      </c>
      <c r="F41" s="50">
        <v>339.27103128500005</v>
      </c>
      <c r="G41" s="50">
        <v>2.6388369999999997</v>
      </c>
      <c r="H41" s="50">
        <v>-0.55957899999999994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</row>
    <row r="42" spans="1:13" ht="18" customHeight="1">
      <c r="A42" s="120" t="s">
        <v>110</v>
      </c>
      <c r="B42" s="128"/>
      <c r="C42" s="128"/>
      <c r="D42" s="128"/>
      <c r="E42" s="129">
        <v>109.66686655239998</v>
      </c>
      <c r="F42" s="124">
        <v>1433.82394583</v>
      </c>
      <c r="G42" s="129">
        <v>258.88040000000001</v>
      </c>
      <c r="H42" s="129">
        <v>9.4108069999999984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</row>
    <row r="43" spans="1:13" ht="18" customHeight="1">
      <c r="A43" s="50" t="s">
        <v>112</v>
      </c>
      <c r="B43" s="50"/>
      <c r="C43" s="159"/>
      <c r="D43" s="50"/>
      <c r="E43" s="50"/>
      <c r="F43" s="50">
        <v>119.3350331437</v>
      </c>
      <c r="G43" s="66">
        <v>1556.5623529999998</v>
      </c>
      <c r="H43" s="50">
        <v>602.05522099999996</v>
      </c>
      <c r="I43" s="50">
        <v>30</v>
      </c>
      <c r="J43" s="50">
        <v>0</v>
      </c>
      <c r="K43" s="50">
        <v>0</v>
      </c>
      <c r="L43" s="50">
        <v>0</v>
      </c>
      <c r="M43" s="50">
        <v>0</v>
      </c>
    </row>
    <row r="44" spans="1:13" ht="18" customHeight="1">
      <c r="A44" s="129" t="s">
        <v>115</v>
      </c>
      <c r="B44" s="129"/>
      <c r="C44" s="160"/>
      <c r="D44" s="129"/>
      <c r="E44" s="129"/>
      <c r="F44" s="129"/>
      <c r="G44" s="129">
        <v>107.29825000000001</v>
      </c>
      <c r="H44" s="124">
        <v>2111.214176</v>
      </c>
      <c r="I44" s="129">
        <v>230</v>
      </c>
      <c r="J44" s="129">
        <v>20</v>
      </c>
      <c r="K44" s="129">
        <v>0</v>
      </c>
      <c r="L44" s="129">
        <v>0</v>
      </c>
      <c r="M44" s="129">
        <v>0</v>
      </c>
    </row>
    <row r="45" spans="1:13" ht="18" customHeight="1">
      <c r="A45" s="50" t="s">
        <v>121</v>
      </c>
      <c r="B45" s="50"/>
      <c r="C45" s="159"/>
      <c r="D45" s="50"/>
      <c r="E45" s="50"/>
      <c r="F45" s="50"/>
      <c r="G45" s="50"/>
      <c r="H45" s="50">
        <v>127.6966850078</v>
      </c>
      <c r="I45" s="66">
        <v>1570</v>
      </c>
      <c r="J45" s="50">
        <v>300</v>
      </c>
      <c r="K45" s="50">
        <v>20</v>
      </c>
      <c r="L45" s="50">
        <v>0</v>
      </c>
      <c r="M45" s="50">
        <v>0</v>
      </c>
    </row>
    <row r="46" spans="1:13" ht="18" customHeight="1">
      <c r="A46" s="130" t="s">
        <v>124</v>
      </c>
      <c r="B46" s="130"/>
      <c r="C46" s="161"/>
      <c r="D46" s="161"/>
      <c r="E46" s="161"/>
      <c r="F46" s="161"/>
      <c r="G46" s="161"/>
      <c r="H46" s="161"/>
      <c r="I46" s="129">
        <v>110</v>
      </c>
      <c r="J46" s="131">
        <v>1070</v>
      </c>
      <c r="K46" s="130">
        <v>220</v>
      </c>
      <c r="L46" s="130">
        <v>10</v>
      </c>
      <c r="M46" s="130">
        <v>10</v>
      </c>
    </row>
    <row r="47" spans="1:13" ht="18" customHeight="1">
      <c r="A47" s="50" t="s">
        <v>126</v>
      </c>
      <c r="B47" s="50"/>
      <c r="C47" s="159"/>
      <c r="D47" s="159"/>
      <c r="E47" s="159"/>
      <c r="F47" s="159"/>
      <c r="G47" s="159"/>
      <c r="H47" s="159"/>
      <c r="I47" s="159"/>
      <c r="J47" s="50">
        <v>70</v>
      </c>
      <c r="K47" s="66">
        <v>1120</v>
      </c>
      <c r="L47" s="50">
        <v>240</v>
      </c>
      <c r="M47" s="50">
        <v>10</v>
      </c>
    </row>
    <row r="48" spans="1:13" ht="18" customHeight="1">
      <c r="A48" s="129" t="s">
        <v>128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>
        <v>60</v>
      </c>
      <c r="L48" s="153">
        <v>1170</v>
      </c>
      <c r="M48" s="128">
        <v>240</v>
      </c>
    </row>
    <row r="49" spans="1:13" ht="18" customHeight="1">
      <c r="A49" s="50" t="s">
        <v>134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>
        <v>60</v>
      </c>
      <c r="M49" s="66">
        <v>1210</v>
      </c>
    </row>
    <row r="50" spans="1:13" ht="18" customHeight="1" thickBot="1">
      <c r="A50" s="157" t="s">
        <v>136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>
        <v>50</v>
      </c>
    </row>
    <row r="51" spans="1:13" ht="18" customHeight="1" thickTop="1">
      <c r="A51" s="156" t="s">
        <v>32</v>
      </c>
      <c r="B51" s="156">
        <v>1641.5402611491133</v>
      </c>
      <c r="C51" s="156">
        <v>1537.872180320431</v>
      </c>
      <c r="D51" s="156">
        <v>1868.7287504000001</v>
      </c>
      <c r="E51" s="156">
        <v>1857.0282027832002</v>
      </c>
      <c r="F51" s="156">
        <v>1908.7882979779999</v>
      </c>
      <c r="G51" s="156">
        <v>1966.8189229999998</v>
      </c>
      <c r="H51" s="156">
        <v>2859.3782209642</v>
      </c>
      <c r="I51" s="156">
        <v>1940</v>
      </c>
      <c r="J51" s="156">
        <v>1460</v>
      </c>
      <c r="K51" s="156">
        <v>1420</v>
      </c>
      <c r="L51" s="156">
        <v>1480</v>
      </c>
      <c r="M51" s="156">
        <v>1520</v>
      </c>
    </row>
    <row r="52" spans="1:13" ht="18" customHeight="1">
      <c r="A52" s="2" t="s">
        <v>1</v>
      </c>
      <c r="B52" s="3">
        <v>12.348501897258689</v>
      </c>
      <c r="C52" s="3">
        <v>-6.3152932207774519</v>
      </c>
      <c r="D52" s="3">
        <v>21.513918667195853</v>
      </c>
      <c r="E52" s="3">
        <v>-0.62612338009437885</v>
      </c>
      <c r="F52" s="3">
        <v>2.7872541255552719</v>
      </c>
      <c r="G52" s="3">
        <v>3.0401813068255068</v>
      </c>
      <c r="H52" s="3">
        <v>45.380857766142228</v>
      </c>
      <c r="I52" s="3">
        <v>-32.153081891145554</v>
      </c>
      <c r="J52" s="3">
        <v>-24.742268041237114</v>
      </c>
      <c r="K52" s="3">
        <v>-2.7397260273972601</v>
      </c>
      <c r="L52" s="3">
        <v>4.2253521126760507</v>
      </c>
      <c r="M52" s="3">
        <v>2.7027027027026973</v>
      </c>
    </row>
    <row r="53" spans="1:13" ht="18" customHeight="1">
      <c r="G53" s="68"/>
      <c r="H53" s="68"/>
      <c r="I53" s="68"/>
      <c r="J53" s="68"/>
      <c r="K53" s="68"/>
      <c r="L53" s="68"/>
      <c r="M53" s="68"/>
    </row>
    <row r="54" spans="1:13" ht="18" customHeight="1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1:13" ht="18" customHeight="1">
      <c r="B55" s="69"/>
      <c r="C55" s="69"/>
      <c r="D55" s="69"/>
      <c r="E55" s="69"/>
      <c r="F55" s="69"/>
      <c r="G55" s="68"/>
      <c r="H55" s="68"/>
      <c r="I55" s="68"/>
      <c r="J55" s="68"/>
      <c r="K55" s="68"/>
      <c r="L55" s="68"/>
      <c r="M55" s="68"/>
    </row>
    <row r="56" spans="1:13" ht="18" customHeight="1">
      <c r="B56" s="69"/>
      <c r="C56" s="69"/>
      <c r="D56" s="69"/>
      <c r="E56" s="69"/>
      <c r="F56" s="69"/>
      <c r="G56" s="68"/>
      <c r="H56" s="68"/>
      <c r="I56" s="68"/>
      <c r="J56" s="68"/>
      <c r="K56" s="68"/>
      <c r="L56" s="68"/>
      <c r="M56" s="68"/>
    </row>
    <row r="57" spans="1:13" ht="18" customHeight="1">
      <c r="B57" s="69"/>
      <c r="C57" s="69"/>
      <c r="D57" s="69"/>
      <c r="E57" s="69"/>
      <c r="F57" s="69"/>
      <c r="G57" s="68"/>
      <c r="H57" s="68"/>
      <c r="I57" s="68"/>
      <c r="J57" s="68"/>
      <c r="K57" s="68"/>
      <c r="L57" s="68"/>
      <c r="M57" s="68"/>
    </row>
    <row r="58" spans="1:13" ht="18" customHeight="1">
      <c r="B58" s="69"/>
      <c r="C58" s="69"/>
      <c r="D58" s="69"/>
      <c r="E58" s="69"/>
      <c r="F58" s="69"/>
      <c r="G58" s="69"/>
    </row>
    <row r="59" spans="1:13" ht="18" customHeight="1">
      <c r="B59" s="69"/>
      <c r="C59" s="69"/>
      <c r="D59" s="69"/>
      <c r="E59" s="69"/>
      <c r="F59" s="69"/>
      <c r="G59" s="69"/>
    </row>
    <row r="60" spans="1:13" ht="18" customHeight="1">
      <c r="B60" s="69"/>
      <c r="C60" s="69"/>
      <c r="D60" s="69"/>
      <c r="E60" s="69"/>
      <c r="F60" s="69"/>
      <c r="G60" s="69"/>
    </row>
    <row r="61" spans="1:13" ht="18" customHeight="1">
      <c r="B61" s="69"/>
      <c r="D61" s="1">
        <f>100-44.34</f>
        <v>55.66</v>
      </c>
      <c r="I61" s="87">
        <f>2460-I51</f>
        <v>520</v>
      </c>
      <c r="J61" s="87">
        <f>2070-J51</f>
        <v>610</v>
      </c>
    </row>
    <row r="62" spans="1:13" ht="18" customHeight="1">
      <c r="B62" s="69"/>
    </row>
    <row r="63" spans="1:13" ht="18" customHeight="1">
      <c r="B63" s="69"/>
    </row>
    <row r="64" spans="1:13" ht="18" customHeight="1">
      <c r="B64" s="69"/>
    </row>
    <row r="65" spans="2:2" ht="18" customHeight="1">
      <c r="B65" s="69"/>
    </row>
    <row r="66" spans="2:2" ht="18" customHeight="1">
      <c r="B66" s="69"/>
    </row>
    <row r="67" spans="2:2" ht="18" customHeight="1">
      <c r="B67" s="69"/>
    </row>
    <row r="68" spans="2:2" ht="18" customHeight="1">
      <c r="B68" s="6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M39"/>
  <sheetViews>
    <sheetView zoomScaleNormal="100" workbookViewId="0"/>
  </sheetViews>
  <sheetFormatPr defaultColWidth="8.77734375" defaultRowHeight="18" customHeight="1"/>
  <cols>
    <col min="1" max="1" width="36.21875" style="1" customWidth="1"/>
    <col min="2" max="7" width="9.5546875" style="1" hidden="1" customWidth="1"/>
    <col min="8" max="13" width="11.44140625" style="1" customWidth="1"/>
    <col min="14" max="16384" width="8.77734375" style="1"/>
  </cols>
  <sheetData>
    <row r="1" spans="1:13" ht="18" customHeight="1">
      <c r="A1" s="132" t="s">
        <v>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 t="s">
        <v>60</v>
      </c>
    </row>
    <row r="2" spans="1:13" ht="18" customHeight="1">
      <c r="A2" s="135" t="s">
        <v>99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ht="18" customHeight="1">
      <c r="A3" s="139" t="s">
        <v>71</v>
      </c>
      <c r="B3" s="140">
        <v>2015</v>
      </c>
      <c r="C3" s="140">
        <v>2016</v>
      </c>
      <c r="D3" s="140">
        <v>2017</v>
      </c>
      <c r="E3" s="140">
        <v>2018</v>
      </c>
      <c r="F3" s="140">
        <v>2019</v>
      </c>
      <c r="G3" s="140">
        <v>2020</v>
      </c>
      <c r="H3" s="140">
        <v>2021</v>
      </c>
      <c r="I3" s="140" t="s">
        <v>123</v>
      </c>
      <c r="J3" s="140" t="s">
        <v>125</v>
      </c>
      <c r="K3" s="140" t="s">
        <v>127</v>
      </c>
      <c r="L3" s="140" t="s">
        <v>133</v>
      </c>
      <c r="M3" s="141" t="s">
        <v>135</v>
      </c>
    </row>
    <row r="4" spans="1:13" ht="18" customHeight="1">
      <c r="A4" s="142" t="s">
        <v>102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8" customHeight="1">
      <c r="A5" s="144" t="s">
        <v>85</v>
      </c>
      <c r="B5" s="145">
        <v>43631.203823999997</v>
      </c>
      <c r="C5" s="145">
        <v>44285.555372000003</v>
      </c>
      <c r="D5" s="145">
        <v>44878.291327000014</v>
      </c>
      <c r="E5" s="145">
        <v>45597.103672999998</v>
      </c>
      <c r="F5" s="145">
        <v>46313.687128999998</v>
      </c>
      <c r="G5" s="145">
        <v>46495.919148000001</v>
      </c>
      <c r="H5" s="145">
        <v>46774.067885999997</v>
      </c>
      <c r="I5" s="145">
        <v>47500</v>
      </c>
      <c r="J5" s="145">
        <v>48000</v>
      </c>
      <c r="K5" s="145">
        <v>48500</v>
      </c>
      <c r="L5" s="145">
        <v>49000</v>
      </c>
      <c r="M5" s="145">
        <v>49500</v>
      </c>
    </row>
    <row r="6" spans="1:13" ht="18" customHeight="1">
      <c r="A6" s="144" t="s">
        <v>84</v>
      </c>
      <c r="B6" s="145">
        <v>51242.417587000004</v>
      </c>
      <c r="C6" s="145">
        <v>52466.665501000003</v>
      </c>
      <c r="D6" s="145">
        <v>53185.458803999987</v>
      </c>
      <c r="E6" s="145">
        <v>53681.002081999999</v>
      </c>
      <c r="F6" s="145">
        <v>55964.788564000002</v>
      </c>
      <c r="G6" s="145">
        <v>57040.884533999997</v>
      </c>
      <c r="H6" s="145">
        <v>57620.381547999998</v>
      </c>
      <c r="I6" s="145">
        <v>58000</v>
      </c>
      <c r="J6" s="145">
        <v>58500</v>
      </c>
      <c r="K6" s="145">
        <v>59000</v>
      </c>
      <c r="L6" s="145">
        <v>59500</v>
      </c>
      <c r="M6" s="145">
        <v>60000</v>
      </c>
    </row>
    <row r="7" spans="1:13" ht="18" customHeight="1">
      <c r="A7" s="72" t="s">
        <v>129</v>
      </c>
      <c r="B7" s="73">
        <v>0.98528794736831393</v>
      </c>
      <c r="C7" s="73">
        <v>0.99</v>
      </c>
      <c r="D7" s="73">
        <v>1.0602701353684172</v>
      </c>
      <c r="E7" s="73">
        <v>1.0658245820437686</v>
      </c>
      <c r="F7" s="73">
        <v>1.0740000000000001</v>
      </c>
      <c r="G7" s="73">
        <v>1.0803443724566728</v>
      </c>
      <c r="H7" s="73">
        <v>1.1131648965060053</v>
      </c>
      <c r="I7" s="73">
        <v>1.1100000000000001</v>
      </c>
      <c r="J7" s="73">
        <v>1.1100000000000001</v>
      </c>
      <c r="K7" s="73">
        <v>1.1100000000000001</v>
      </c>
      <c r="L7" s="73">
        <v>1.1100000000000001</v>
      </c>
      <c r="M7" s="73">
        <v>1.1100000000000001</v>
      </c>
    </row>
    <row r="8" spans="1:13" ht="18" customHeight="1">
      <c r="A8" s="17" t="s">
        <v>43</v>
      </c>
      <c r="B8" s="74">
        <v>934.77835699442721</v>
      </c>
      <c r="C8" s="74">
        <v>957.84698664270002</v>
      </c>
      <c r="D8" s="74">
        <v>1039.7406562613003</v>
      </c>
      <c r="E8" s="74">
        <v>1058.1304557241992</v>
      </c>
      <c r="F8" s="74">
        <v>1098.4708289428202</v>
      </c>
      <c r="G8" s="74">
        <v>1118.5540320000002</v>
      </c>
      <c r="H8" s="74">
        <v>1162.082365</v>
      </c>
      <c r="I8" s="74">
        <v>1171.0500000000002</v>
      </c>
      <c r="J8" s="74">
        <v>1182.1500000000001</v>
      </c>
      <c r="K8" s="74">
        <v>1193.2500000000002</v>
      </c>
      <c r="L8" s="74">
        <v>1204.3500000000001</v>
      </c>
      <c r="M8" s="74">
        <v>1215.45</v>
      </c>
    </row>
    <row r="9" spans="1:13" ht="18" customHeight="1">
      <c r="A9" s="142" t="s">
        <v>100</v>
      </c>
      <c r="B9" s="145">
        <v>115466.596857</v>
      </c>
      <c r="C9" s="145">
        <v>116095.862192</v>
      </c>
      <c r="D9" s="145">
        <v>117449.80956499996</v>
      </c>
      <c r="E9" s="145">
        <v>118321.06855900001</v>
      </c>
      <c r="F9" s="145">
        <v>121982.959938</v>
      </c>
      <c r="G9" s="145">
        <v>122971.431415</v>
      </c>
      <c r="H9" s="145">
        <v>123001.023155</v>
      </c>
      <c r="I9" s="145">
        <v>124000</v>
      </c>
      <c r="J9" s="145">
        <v>125000</v>
      </c>
      <c r="K9" s="145">
        <v>126000</v>
      </c>
      <c r="L9" s="145">
        <v>127000</v>
      </c>
      <c r="M9" s="145">
        <v>128000</v>
      </c>
    </row>
    <row r="10" spans="1:13" ht="18" customHeight="1">
      <c r="A10" s="72" t="s">
        <v>130</v>
      </c>
      <c r="B10" s="73">
        <v>0.45600000000000002</v>
      </c>
      <c r="C10" s="73">
        <v>0.46579999999999999</v>
      </c>
      <c r="D10" s="73">
        <v>0.48970339930742346</v>
      </c>
      <c r="E10" s="73">
        <v>0.4912298023182165</v>
      </c>
      <c r="F10" s="73">
        <v>0.49596877559882041</v>
      </c>
      <c r="G10" s="73">
        <v>0.49909401146088955</v>
      </c>
      <c r="H10" s="73">
        <v>0.50481649263806072</v>
      </c>
      <c r="I10" s="73">
        <v>0.51</v>
      </c>
      <c r="J10" s="73">
        <v>0.51</v>
      </c>
      <c r="K10" s="73">
        <v>0.51</v>
      </c>
      <c r="L10" s="73">
        <v>0.51</v>
      </c>
      <c r="M10" s="73">
        <v>0.51</v>
      </c>
    </row>
    <row r="11" spans="1:13" ht="18" customHeight="1">
      <c r="A11" s="17" t="s">
        <v>43</v>
      </c>
      <c r="B11" s="74">
        <v>526.52768166791998</v>
      </c>
      <c r="C11" s="74">
        <v>540.77452609033605</v>
      </c>
      <c r="D11" s="74">
        <v>575.15570991990023</v>
      </c>
      <c r="E11" s="74">
        <v>581.2283511831771</v>
      </c>
      <c r="F11" s="74">
        <v>604.99739284369821</v>
      </c>
      <c r="G11" s="74">
        <v>613.74305000000004</v>
      </c>
      <c r="H11" s="74">
        <v>620.92945099999997</v>
      </c>
      <c r="I11" s="74">
        <v>632.4</v>
      </c>
      <c r="J11" s="74">
        <v>637.5</v>
      </c>
      <c r="K11" s="74">
        <v>642.6</v>
      </c>
      <c r="L11" s="74">
        <v>647.70000000000005</v>
      </c>
      <c r="M11" s="74">
        <v>652.79999999999995</v>
      </c>
    </row>
    <row r="12" spans="1:13" ht="18" customHeight="1">
      <c r="A12" s="142" t="s">
        <v>44</v>
      </c>
      <c r="B12" s="145">
        <v>7864.1437740000001</v>
      </c>
      <c r="C12" s="145">
        <v>7896.1073500000002</v>
      </c>
      <c r="D12" s="145">
        <v>7913.7375920000068</v>
      </c>
      <c r="E12" s="145">
        <v>7902.8794539999999</v>
      </c>
      <c r="F12" s="145">
        <v>8079.5697989999999</v>
      </c>
      <c r="G12" s="145">
        <v>8057.3794449999996</v>
      </c>
      <c r="H12" s="145">
        <v>8005.8055869999998</v>
      </c>
      <c r="I12" s="145">
        <v>8100</v>
      </c>
      <c r="J12" s="145">
        <v>8200</v>
      </c>
      <c r="K12" s="145">
        <v>8300</v>
      </c>
      <c r="L12" s="145">
        <v>8400</v>
      </c>
      <c r="M12" s="145">
        <v>8500</v>
      </c>
    </row>
    <row r="13" spans="1:13" ht="18" customHeight="1">
      <c r="A13" s="72" t="s">
        <v>131</v>
      </c>
      <c r="B13" s="73">
        <v>1.0734495112029068</v>
      </c>
      <c r="C13" s="73">
        <v>1.1084435797970176</v>
      </c>
      <c r="D13" s="73">
        <v>1.1504383493829136</v>
      </c>
      <c r="E13" s="73">
        <v>1.1649852584471496</v>
      </c>
      <c r="F13" s="73">
        <v>1.1727940967824322</v>
      </c>
      <c r="G13" s="73">
        <v>1.1984856324462203</v>
      </c>
      <c r="H13" s="73">
        <v>1.204048286614982</v>
      </c>
      <c r="I13" s="73">
        <v>1.2</v>
      </c>
      <c r="J13" s="73">
        <v>1.2</v>
      </c>
      <c r="K13" s="73">
        <v>1.2</v>
      </c>
      <c r="L13" s="73">
        <v>1.2</v>
      </c>
      <c r="M13" s="73">
        <v>1.2</v>
      </c>
    </row>
    <row r="14" spans="1:13" ht="18" customHeight="1">
      <c r="A14" s="17" t="s">
        <v>45</v>
      </c>
      <c r="B14" s="74">
        <v>84.417612902296824</v>
      </c>
      <c r="C14" s="74">
        <v>87.523894974955425</v>
      </c>
      <c r="D14" s="74">
        <v>91.042672127900005</v>
      </c>
      <c r="E14" s="74">
        <v>92.067380631948581</v>
      </c>
      <c r="F14" s="74">
        <v>94.756717648088213</v>
      </c>
      <c r="G14" s="74">
        <v>96.566535000000002</v>
      </c>
      <c r="H14" s="74">
        <v>96.393765000000002</v>
      </c>
      <c r="I14" s="74">
        <v>97.2</v>
      </c>
      <c r="J14" s="74">
        <v>98.4</v>
      </c>
      <c r="K14" s="74">
        <v>99.6</v>
      </c>
      <c r="L14" s="74">
        <v>100.8</v>
      </c>
      <c r="M14" s="74">
        <v>102</v>
      </c>
    </row>
    <row r="15" spans="1:13" ht="18" customHeight="1">
      <c r="A15" s="142" t="s">
        <v>46</v>
      </c>
      <c r="B15" s="145">
        <v>1986.1158759999998</v>
      </c>
      <c r="C15" s="145">
        <v>1985.3599839999999</v>
      </c>
      <c r="D15" s="145">
        <v>2035.0961520000008</v>
      </c>
      <c r="E15" s="145">
        <v>2545.788106</v>
      </c>
      <c r="F15" s="145">
        <v>2575.120977</v>
      </c>
      <c r="G15" s="145">
        <v>2599.9312890000001</v>
      </c>
      <c r="H15" s="145">
        <v>2603.5416110000001</v>
      </c>
      <c r="I15" s="145">
        <v>2650</v>
      </c>
      <c r="J15" s="145">
        <v>2700</v>
      </c>
      <c r="K15" s="145">
        <v>2750</v>
      </c>
      <c r="L15" s="145">
        <v>2800</v>
      </c>
      <c r="M15" s="145">
        <v>2850</v>
      </c>
    </row>
    <row r="16" spans="1:13" ht="18" customHeight="1">
      <c r="A16" s="2" t="s">
        <v>132</v>
      </c>
      <c r="B16" s="75">
        <v>2.8242664627649905</v>
      </c>
      <c r="C16" s="75">
        <v>3.0419197656011012</v>
      </c>
      <c r="D16" s="75">
        <v>3.0684109954869592</v>
      </c>
      <c r="E16" s="75">
        <v>3.0254943390113787</v>
      </c>
      <c r="F16" s="75">
        <v>3.048</v>
      </c>
      <c r="G16" s="75">
        <v>3.0528339089502761</v>
      </c>
      <c r="H16" s="75">
        <v>3.0736095655972218</v>
      </c>
      <c r="I16" s="75">
        <v>3.0834999999999999</v>
      </c>
      <c r="J16" s="75">
        <v>3.0834999999999999</v>
      </c>
      <c r="K16" s="75">
        <v>3.0834999999999999</v>
      </c>
      <c r="L16" s="75">
        <v>3.0834999999999999</v>
      </c>
      <c r="M16" s="75">
        <v>3.0834999999999999</v>
      </c>
    </row>
    <row r="17" spans="1:13" ht="18" customHeight="1">
      <c r="A17" s="17" t="s">
        <v>43</v>
      </c>
      <c r="B17" s="74">
        <v>56.093204597519097</v>
      </c>
      <c r="C17" s="74">
        <v>60.393057771630858</v>
      </c>
      <c r="D17" s="74">
        <v>62.445114096700024</v>
      </c>
      <c r="E17" s="74">
        <v>77.022675030255002</v>
      </c>
      <c r="F17" s="74">
        <v>78.489687378960014</v>
      </c>
      <c r="G17" s="74">
        <v>79.371583999999999</v>
      </c>
      <c r="H17" s="74">
        <v>80.022704000000019</v>
      </c>
      <c r="I17" s="74">
        <v>81.71275</v>
      </c>
      <c r="J17" s="74">
        <v>83.254499999999993</v>
      </c>
      <c r="K17" s="74">
        <v>84.796250000000001</v>
      </c>
      <c r="L17" s="74">
        <v>86.337999999999994</v>
      </c>
      <c r="M17" s="74">
        <v>87.879750000000001</v>
      </c>
    </row>
    <row r="18" spans="1:13" ht="18" customHeight="1">
      <c r="A18" s="142" t="s">
        <v>101</v>
      </c>
      <c r="B18" s="145">
        <v>2239.8337500000002</v>
      </c>
      <c r="C18" s="145">
        <v>2269.7764969999998</v>
      </c>
      <c r="D18" s="145">
        <v>2399.5534629999979</v>
      </c>
      <c r="E18" s="145">
        <v>2412.149379</v>
      </c>
      <c r="F18" s="145">
        <v>2639.6474440000002</v>
      </c>
      <c r="G18" s="145">
        <v>2655.6772810000002</v>
      </c>
      <c r="H18" s="145">
        <v>2605.6783369999998</v>
      </c>
      <c r="I18" s="145">
        <v>2650</v>
      </c>
      <c r="J18" s="145">
        <v>2650</v>
      </c>
      <c r="K18" s="145">
        <v>2650</v>
      </c>
      <c r="L18" s="145">
        <v>2650</v>
      </c>
      <c r="M18" s="145">
        <v>2650</v>
      </c>
    </row>
    <row r="19" spans="1:13" ht="18" customHeight="1">
      <c r="A19" s="2" t="s">
        <v>119</v>
      </c>
      <c r="B19" s="73">
        <v>0.4027652498762464</v>
      </c>
      <c r="C19" s="73">
        <v>0.38497015556414316</v>
      </c>
      <c r="D19" s="73">
        <v>0.405906482477357</v>
      </c>
      <c r="E19" s="73">
        <v>0.38487259872142437</v>
      </c>
      <c r="F19" s="73">
        <v>0.39153671917407773</v>
      </c>
      <c r="G19" s="73">
        <v>0.38898645832863155</v>
      </c>
      <c r="H19" s="73">
        <v>0.37636026906110015</v>
      </c>
      <c r="I19" s="73">
        <v>0.38898645832863155</v>
      </c>
      <c r="J19" s="73">
        <v>0.38898645832863155</v>
      </c>
      <c r="K19" s="73">
        <v>0.38898645832863155</v>
      </c>
      <c r="L19" s="73">
        <v>0.38898645832863155</v>
      </c>
      <c r="M19" s="73">
        <v>0.38898645832863155</v>
      </c>
    </row>
    <row r="20" spans="1:13" ht="18" customHeight="1">
      <c r="A20" s="17" t="s">
        <v>43</v>
      </c>
      <c r="B20" s="74">
        <v>9.0212720000000015</v>
      </c>
      <c r="C20" s="74">
        <v>8.7379621114592592</v>
      </c>
      <c r="D20" s="74">
        <v>9.739943056826899</v>
      </c>
      <c r="E20" s="74">
        <v>9.2837019999999999</v>
      </c>
      <c r="F20" s="74">
        <v>10.335189</v>
      </c>
      <c r="G20" s="74">
        <v>10.330225</v>
      </c>
      <c r="H20" s="74">
        <v>9.8067379999999993</v>
      </c>
      <c r="I20" s="74">
        <v>10.308141145708737</v>
      </c>
      <c r="J20" s="74">
        <v>10.308141145708737</v>
      </c>
      <c r="K20" s="74">
        <v>10.308141145708737</v>
      </c>
      <c r="L20" s="74">
        <v>10.308141145708737</v>
      </c>
      <c r="M20" s="74">
        <v>10.308141145708737</v>
      </c>
    </row>
    <row r="21" spans="1:13" ht="18" customHeight="1">
      <c r="A21" s="142" t="s">
        <v>80</v>
      </c>
      <c r="B21" s="145">
        <v>567.20832900000005</v>
      </c>
      <c r="C21" s="145">
        <v>576.66160000000002</v>
      </c>
      <c r="D21" s="145">
        <v>548.65577199999996</v>
      </c>
      <c r="E21" s="145">
        <v>559.66824299999996</v>
      </c>
      <c r="F21" s="145">
        <v>555.77123600000004</v>
      </c>
      <c r="G21" s="145">
        <v>560.03433500000006</v>
      </c>
      <c r="H21" s="145">
        <v>549.59745299999997</v>
      </c>
      <c r="I21" s="145">
        <v>600</v>
      </c>
      <c r="J21" s="145">
        <v>600</v>
      </c>
      <c r="K21" s="145">
        <v>600</v>
      </c>
      <c r="L21" s="145">
        <v>600</v>
      </c>
      <c r="M21" s="145">
        <v>600</v>
      </c>
    </row>
    <row r="22" spans="1:13" ht="18" customHeight="1">
      <c r="A22" s="2" t="s">
        <v>120</v>
      </c>
      <c r="B22" s="73">
        <v>2.7780965185300746</v>
      </c>
      <c r="C22" s="73">
        <v>2.8517193052307537</v>
      </c>
      <c r="D22" s="73">
        <v>3.699452352776853</v>
      </c>
      <c r="E22" s="73">
        <v>3.7679175020410192</v>
      </c>
      <c r="F22" s="73">
        <v>3.8526943615894091</v>
      </c>
      <c r="G22" s="73">
        <v>3.9772445380514032</v>
      </c>
      <c r="H22" s="73">
        <v>4.2929787740482857</v>
      </c>
      <c r="I22" s="73">
        <v>4.2929787740482857</v>
      </c>
      <c r="J22" s="73">
        <v>4.2929787740482857</v>
      </c>
      <c r="K22" s="73">
        <v>4.2929787740482857</v>
      </c>
      <c r="L22" s="73">
        <v>4.2929787740482857</v>
      </c>
      <c r="M22" s="73">
        <v>4.2929787740482857</v>
      </c>
    </row>
    <row r="23" spans="1:13" ht="18" customHeight="1">
      <c r="A23" s="17" t="s">
        <v>43</v>
      </c>
      <c r="B23" s="76">
        <v>15.757594840761612</v>
      </c>
      <c r="C23" s="76">
        <v>16.444770173052547</v>
      </c>
      <c r="D23" s="76">
        <v>20.297258865900005</v>
      </c>
      <c r="E23" s="76">
        <v>21.087837681362462</v>
      </c>
      <c r="F23" s="76">
        <v>21.412167072707771</v>
      </c>
      <c r="G23" s="76">
        <v>22.273935000000002</v>
      </c>
      <c r="H23" s="76">
        <v>23.594102000000003</v>
      </c>
      <c r="I23" s="76">
        <v>25.757872644289716</v>
      </c>
      <c r="J23" s="76">
        <v>25.757872644289716</v>
      </c>
      <c r="K23" s="76">
        <v>25.757872644289716</v>
      </c>
      <c r="L23" s="76">
        <v>25.757872644289716</v>
      </c>
      <c r="M23" s="76">
        <v>25.757872644289716</v>
      </c>
    </row>
    <row r="24" spans="1:13" ht="18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8" customHeight="1">
      <c r="A25" s="142" t="s">
        <v>47</v>
      </c>
      <c r="B25" s="146">
        <v>222997.51999699997</v>
      </c>
      <c r="C25" s="146">
        <v>225575.98849600003</v>
      </c>
      <c r="D25" s="146">
        <v>228410.60267499997</v>
      </c>
      <c r="E25" s="146">
        <v>231019.65949600001</v>
      </c>
      <c r="F25" s="146">
        <v>238111.54508700001</v>
      </c>
      <c r="G25" s="146">
        <v>240381.25744700001</v>
      </c>
      <c r="H25" s="146">
        <v>241160.095577</v>
      </c>
      <c r="I25" s="146">
        <v>243500</v>
      </c>
      <c r="J25" s="146">
        <v>245650</v>
      </c>
      <c r="K25" s="146">
        <v>247800</v>
      </c>
      <c r="L25" s="146">
        <v>249950</v>
      </c>
      <c r="M25" s="146">
        <v>252100</v>
      </c>
    </row>
    <row r="26" spans="1:13" ht="18" customHeight="1">
      <c r="A26" s="2" t="s">
        <v>1</v>
      </c>
      <c r="B26" s="3">
        <v>1.4891041992902698</v>
      </c>
      <c r="C26" s="3">
        <v>1.1562767599544443</v>
      </c>
      <c r="D26" s="3">
        <v>1.2566116623934143</v>
      </c>
      <c r="E26" s="3">
        <v>1.1422660727848921</v>
      </c>
      <c r="F26" s="3">
        <v>3.0698190822685323</v>
      </c>
      <c r="G26" s="3">
        <v>0.95321390618448021</v>
      </c>
      <c r="H26" s="3">
        <v>0.32400118805921974</v>
      </c>
      <c r="I26" s="3">
        <v>0.97027015078989809</v>
      </c>
      <c r="J26" s="3">
        <v>0.88295687885009411</v>
      </c>
      <c r="K26" s="3">
        <v>0.87522898432730312</v>
      </c>
      <c r="L26" s="3">
        <v>0.86763518966908038</v>
      </c>
      <c r="M26" s="3">
        <v>0.86017203440689194</v>
      </c>
    </row>
    <row r="27" spans="1:13" ht="18" customHeight="1">
      <c r="A27" s="154" t="s">
        <v>68</v>
      </c>
      <c r="B27" s="146">
        <v>1626.5957230029248</v>
      </c>
      <c r="C27" s="146">
        <v>1671.7211977641341</v>
      </c>
      <c r="D27" s="146">
        <v>1798.4213543285273</v>
      </c>
      <c r="E27" s="146">
        <v>1838.8204022509422</v>
      </c>
      <c r="F27" s="146">
        <v>1908.4619828862742</v>
      </c>
      <c r="G27" s="146">
        <v>1940.8393610000001</v>
      </c>
      <c r="H27" s="146">
        <v>1992.829125</v>
      </c>
      <c r="I27" s="146">
        <v>2020</v>
      </c>
      <c r="J27" s="146">
        <v>2040</v>
      </c>
      <c r="K27" s="146">
        <v>2060</v>
      </c>
      <c r="L27" s="146">
        <v>2080</v>
      </c>
      <c r="M27" s="146">
        <v>2090</v>
      </c>
    </row>
    <row r="28" spans="1:13" ht="18" customHeight="1">
      <c r="A28" s="2" t="s">
        <v>1</v>
      </c>
      <c r="B28" s="3">
        <v>5.9544889772272791</v>
      </c>
      <c r="C28" s="3">
        <v>2.7742280471450664</v>
      </c>
      <c r="D28" s="3">
        <v>7.5790243453184747</v>
      </c>
      <c r="E28" s="3">
        <v>2.2463616674246234</v>
      </c>
      <c r="F28" s="3">
        <v>3.7872964945397714</v>
      </c>
      <c r="G28" s="3">
        <v>1.6965167975083073</v>
      </c>
      <c r="H28" s="3">
        <v>2.6787257639505402</v>
      </c>
      <c r="I28" s="3">
        <v>1.3634322511218766</v>
      </c>
      <c r="J28" s="3">
        <v>0.99009900990099098</v>
      </c>
      <c r="K28" s="3">
        <v>0.98039215686274161</v>
      </c>
      <c r="L28" s="3">
        <v>0.97087378640776656</v>
      </c>
      <c r="M28" s="3">
        <v>0.48076923076922906</v>
      </c>
    </row>
    <row r="29" spans="1:13" ht="18" customHeight="1">
      <c r="A29" s="77"/>
      <c r="B29" s="14"/>
      <c r="C29" s="78"/>
      <c r="D29" s="79"/>
      <c r="E29" s="80"/>
      <c r="F29" s="25"/>
      <c r="G29" s="25"/>
      <c r="H29" s="25"/>
      <c r="I29" s="25"/>
      <c r="J29" s="25"/>
      <c r="K29" s="25"/>
      <c r="L29" s="25"/>
      <c r="M29" s="25"/>
    </row>
    <row r="30" spans="1:13" ht="18" customHeight="1">
      <c r="A30" s="81" t="s">
        <v>14</v>
      </c>
      <c r="B30" s="82"/>
      <c r="C30" s="82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8" customHeight="1">
      <c r="A31" s="132" t="s">
        <v>48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4" t="s">
        <v>60</v>
      </c>
    </row>
    <row r="32" spans="1:13" ht="18" customHeight="1">
      <c r="A32" s="139" t="s">
        <v>23</v>
      </c>
      <c r="B32" s="140">
        <v>2015</v>
      </c>
      <c r="C32" s="140">
        <v>2016</v>
      </c>
      <c r="D32" s="140">
        <v>2017</v>
      </c>
      <c r="E32" s="140">
        <v>2018</v>
      </c>
      <c r="F32" s="140">
        <v>2019</v>
      </c>
      <c r="G32" s="140">
        <v>2020</v>
      </c>
      <c r="H32" s="140">
        <v>2021</v>
      </c>
      <c r="I32" s="140" t="s">
        <v>123</v>
      </c>
      <c r="J32" s="140" t="s">
        <v>125</v>
      </c>
      <c r="K32" s="140" t="s">
        <v>127</v>
      </c>
      <c r="L32" s="140" t="s">
        <v>133</v>
      </c>
      <c r="M32" s="141" t="s">
        <v>135</v>
      </c>
    </row>
    <row r="33" spans="1:13" ht="18" customHeight="1">
      <c r="A33" s="143" t="s">
        <v>49</v>
      </c>
      <c r="B33" s="83">
        <v>1603.991</v>
      </c>
      <c r="C33" s="83">
        <v>1657.6469999999999</v>
      </c>
      <c r="D33" s="83">
        <v>1774.327</v>
      </c>
      <c r="E33" s="83">
        <v>1812.0206989999999</v>
      </c>
      <c r="F33" s="148">
        <v>1870.39</v>
      </c>
      <c r="G33" s="148">
        <v>1721.5809999999999</v>
      </c>
      <c r="H33" s="148">
        <v>1789.4035719999999</v>
      </c>
      <c r="I33" s="148">
        <v>1820</v>
      </c>
      <c r="J33" s="148">
        <v>1840</v>
      </c>
      <c r="K33" s="148">
        <v>1850</v>
      </c>
      <c r="L33" s="148">
        <v>1870</v>
      </c>
      <c r="M33" s="148">
        <v>1880</v>
      </c>
    </row>
    <row r="34" spans="1:13" ht="18" customHeight="1">
      <c r="A34" s="17" t="s">
        <v>50</v>
      </c>
      <c r="B34" s="18">
        <v>9.3640000000000008</v>
      </c>
      <c r="C34" s="18">
        <v>16.556000000000001</v>
      </c>
      <c r="D34" s="18">
        <v>9.2200000000000006</v>
      </c>
      <c r="E34" s="18">
        <v>9.2644649999999995</v>
      </c>
      <c r="F34" s="18">
        <v>11.790274</v>
      </c>
      <c r="G34" s="18">
        <v>28.353999999999999</v>
      </c>
      <c r="H34" s="18">
        <v>202.61822799999999</v>
      </c>
      <c r="I34" s="18">
        <v>200</v>
      </c>
      <c r="J34" s="18">
        <v>200</v>
      </c>
      <c r="K34" s="18">
        <v>200</v>
      </c>
      <c r="L34" s="18">
        <v>200</v>
      </c>
      <c r="M34" s="18">
        <v>200</v>
      </c>
    </row>
    <row r="35" spans="1:13" ht="18" customHeight="1" thickBot="1">
      <c r="A35" s="33" t="s">
        <v>113</v>
      </c>
      <c r="B35" s="84">
        <v>-9.3420000000000005</v>
      </c>
      <c r="C35" s="84">
        <v>-4.5</v>
      </c>
      <c r="D35" s="84">
        <v>-9.4390000000000001</v>
      </c>
      <c r="E35" s="84">
        <v>-7.9039010000000012</v>
      </c>
      <c r="F35" s="84">
        <v>-11.914</v>
      </c>
      <c r="G35" s="84">
        <v>-2.7440000000000002</v>
      </c>
      <c r="H35" s="84">
        <v>-19.477521999999908</v>
      </c>
      <c r="I35" s="84">
        <v>-10</v>
      </c>
      <c r="J35" s="84">
        <v>-10</v>
      </c>
      <c r="K35" s="84">
        <v>-10</v>
      </c>
      <c r="L35" s="84">
        <v>-10</v>
      </c>
      <c r="M35" s="84">
        <v>-10</v>
      </c>
    </row>
    <row r="36" spans="1:13" ht="18" customHeight="1" thickTop="1">
      <c r="A36" s="142" t="s">
        <v>32</v>
      </c>
      <c r="B36" s="147">
        <v>1604.0129999999999</v>
      </c>
      <c r="C36" s="147">
        <v>1669.703</v>
      </c>
      <c r="D36" s="147">
        <v>1774.1079999999999</v>
      </c>
      <c r="E36" s="147">
        <v>1813.381263</v>
      </c>
      <c r="F36" s="146">
        <v>1870.2662740000001</v>
      </c>
      <c r="G36" s="146">
        <v>1747.191</v>
      </c>
      <c r="H36" s="146">
        <v>1972.5442780000001</v>
      </c>
      <c r="I36" s="146">
        <v>2010</v>
      </c>
      <c r="J36" s="146">
        <v>2030</v>
      </c>
      <c r="K36" s="146">
        <v>2040</v>
      </c>
      <c r="L36" s="146">
        <v>2060</v>
      </c>
      <c r="M36" s="146">
        <v>2070</v>
      </c>
    </row>
    <row r="37" spans="1:13" ht="18" customHeight="1">
      <c r="A37" s="85" t="s">
        <v>1</v>
      </c>
      <c r="B37" s="86">
        <v>6.1106399531105859</v>
      </c>
      <c r="C37" s="86">
        <v>4.0953533418993437</v>
      </c>
      <c r="D37" s="86">
        <v>6.2529084513832656</v>
      </c>
      <c r="E37" s="86">
        <v>2.2136906546839308</v>
      </c>
      <c r="F37" s="86">
        <v>3.1369581323395401</v>
      </c>
      <c r="G37" s="86">
        <v>-6.5806284223248523</v>
      </c>
      <c r="H37" s="86">
        <v>12.898033357543625</v>
      </c>
      <c r="I37" s="86">
        <v>1.8988532940805269</v>
      </c>
      <c r="J37" s="86">
        <v>0.99502487562188602</v>
      </c>
      <c r="K37" s="86">
        <v>0.49261083743843415</v>
      </c>
      <c r="L37" s="86">
        <v>0.98039215686274161</v>
      </c>
      <c r="M37" s="86">
        <v>0.48543689320388328</v>
      </c>
    </row>
    <row r="38" spans="1:13" ht="18" customHeight="1">
      <c r="B38" s="87"/>
      <c r="C38" s="87"/>
    </row>
    <row r="39" spans="1:13" ht="18" customHeight="1">
      <c r="B39" s="88"/>
      <c r="C39" s="88"/>
      <c r="D39" s="88"/>
      <c r="E39" s="88"/>
      <c r="F39" s="88"/>
      <c r="G39" s="88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M67"/>
  <sheetViews>
    <sheetView zoomScaleNormal="100" workbookViewId="0"/>
  </sheetViews>
  <sheetFormatPr defaultColWidth="8.77734375" defaultRowHeight="18" customHeight="1"/>
  <cols>
    <col min="1" max="1" width="32.77734375" style="1" customWidth="1"/>
    <col min="2" max="7" width="10.44140625" style="1" hidden="1" customWidth="1"/>
    <col min="8" max="13" width="10.44140625" style="1" customWidth="1"/>
    <col min="14" max="16384" width="8.77734375" style="1"/>
  </cols>
  <sheetData>
    <row r="1" spans="1:13" ht="18" customHeight="1">
      <c r="A1" s="104" t="s">
        <v>51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60</v>
      </c>
    </row>
    <row r="2" spans="1:13" ht="18" customHeight="1">
      <c r="A2" s="107" t="s">
        <v>23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3" ht="18" customHeight="1">
      <c r="A3" s="35" t="s">
        <v>52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8" customHeight="1">
      <c r="A4" s="112" t="s">
        <v>53</v>
      </c>
      <c r="B4" s="112">
        <v>18523.921385973539</v>
      </c>
      <c r="C4" s="112">
        <v>18890.563156200074</v>
      </c>
      <c r="D4" s="112">
        <v>18903.046100817803</v>
      </c>
      <c r="E4" s="112">
        <v>18757.542647393198</v>
      </c>
      <c r="F4" s="112">
        <v>19235.870108870196</v>
      </c>
      <c r="G4" s="112">
        <v>20222.230163</v>
      </c>
      <c r="H4" s="112">
        <v>20705.815332984006</v>
      </c>
      <c r="I4" s="112">
        <v>21530</v>
      </c>
      <c r="J4" s="112">
        <v>10110</v>
      </c>
      <c r="K4" s="112">
        <v>9510</v>
      </c>
      <c r="L4" s="112">
        <v>9710</v>
      </c>
      <c r="M4" s="112">
        <v>10020</v>
      </c>
    </row>
    <row r="5" spans="1:13" ht="18" customHeight="1">
      <c r="A5" s="2" t="s">
        <v>1</v>
      </c>
      <c r="B5" s="3">
        <v>1.8188337122483134</v>
      </c>
      <c r="C5" s="3">
        <v>1.9792880923375167</v>
      </c>
      <c r="D5" s="3">
        <v>6.608032018162735E-2</v>
      </c>
      <c r="E5" s="3">
        <v>-0.76973548415728565</v>
      </c>
      <c r="F5" s="3">
        <v>2.5500539727866478</v>
      </c>
      <c r="G5" s="3">
        <v>5.1277121780676005</v>
      </c>
      <c r="H5" s="3">
        <v>2.3913542971576218</v>
      </c>
      <c r="I5" s="3">
        <v>3.980450196052332</v>
      </c>
      <c r="J5" s="3">
        <v>-53.042266604737577</v>
      </c>
      <c r="K5" s="3">
        <v>-5.9347181008902128</v>
      </c>
      <c r="L5" s="3">
        <v>2.1030494216614182</v>
      </c>
      <c r="M5" s="3">
        <v>3.1925849639546922</v>
      </c>
    </row>
    <row r="6" spans="1:13" ht="18" customHeight="1">
      <c r="A6" s="120" t="s">
        <v>62</v>
      </c>
      <c r="B6" s="121">
        <v>1641.5402611491133</v>
      </c>
      <c r="C6" s="121">
        <v>1537.872180320431</v>
      </c>
      <c r="D6" s="121">
        <v>1868.7287504000001</v>
      </c>
      <c r="E6" s="121">
        <v>1857.0282027832002</v>
      </c>
      <c r="F6" s="121">
        <v>1908.7882979779999</v>
      </c>
      <c r="G6" s="121">
        <v>1966.8189229999998</v>
      </c>
      <c r="H6" s="121">
        <v>2859.3782209642</v>
      </c>
      <c r="I6" s="121">
        <v>1940</v>
      </c>
      <c r="J6" s="121">
        <v>1460</v>
      </c>
      <c r="K6" s="121">
        <v>1420</v>
      </c>
      <c r="L6" s="121">
        <v>1480</v>
      </c>
      <c r="M6" s="121">
        <v>1520</v>
      </c>
    </row>
    <row r="7" spans="1:13" ht="18" customHeight="1">
      <c r="A7" s="2" t="s">
        <v>1</v>
      </c>
      <c r="B7" s="3">
        <v>12.348501897258689</v>
      </c>
      <c r="C7" s="3">
        <v>-6.3152932207774519</v>
      </c>
      <c r="D7" s="3">
        <v>21.513918667195853</v>
      </c>
      <c r="E7" s="3">
        <v>-0.62612338009437885</v>
      </c>
      <c r="F7" s="3">
        <v>2.7872541255552719</v>
      </c>
      <c r="G7" s="3">
        <v>3.0401813068255068</v>
      </c>
      <c r="H7" s="3">
        <v>45.380857766142228</v>
      </c>
      <c r="I7" s="3">
        <v>-32.153081891145554</v>
      </c>
      <c r="J7" s="3">
        <v>-24.742268041237114</v>
      </c>
      <c r="K7" s="3">
        <v>-2.7397260273972601</v>
      </c>
      <c r="L7" s="3">
        <v>4.2253521126760507</v>
      </c>
      <c r="M7" s="3">
        <v>2.7027027027026973</v>
      </c>
    </row>
    <row r="8" spans="1:13" ht="18" customHeight="1">
      <c r="A8" s="143" t="s">
        <v>54</v>
      </c>
      <c r="B8" s="71">
        <v>1604.0129999999999</v>
      </c>
      <c r="C8" s="71">
        <v>1669.703</v>
      </c>
      <c r="D8" s="71">
        <v>1774.1079999999999</v>
      </c>
      <c r="E8" s="71">
        <v>1813.381263</v>
      </c>
      <c r="F8" s="71">
        <v>1870.2662740000001</v>
      </c>
      <c r="G8" s="71">
        <v>1747.191</v>
      </c>
      <c r="H8" s="71">
        <v>1972.5442780000001</v>
      </c>
      <c r="I8" s="71">
        <v>2010</v>
      </c>
      <c r="J8" s="71">
        <v>2030</v>
      </c>
      <c r="K8" s="71">
        <v>2040</v>
      </c>
      <c r="L8" s="71">
        <v>2060</v>
      </c>
      <c r="M8" s="71">
        <v>2070</v>
      </c>
    </row>
    <row r="9" spans="1:13" ht="18" customHeight="1" thickBot="1">
      <c r="A9" s="8" t="s">
        <v>1</v>
      </c>
      <c r="B9" s="9">
        <v>6.1106399531105859</v>
      </c>
      <c r="C9" s="9">
        <v>4.0953533418993437</v>
      </c>
      <c r="D9" s="9">
        <v>6.2529084513832656</v>
      </c>
      <c r="E9" s="9">
        <v>2.2136906546839308</v>
      </c>
      <c r="F9" s="9">
        <v>3.1369581323395401</v>
      </c>
      <c r="G9" s="9">
        <v>-6.5806284223248523</v>
      </c>
      <c r="H9" s="9">
        <v>12.898033357543625</v>
      </c>
      <c r="I9" s="9">
        <v>1.8988532940805269</v>
      </c>
      <c r="J9" s="9">
        <v>0.99502487562188602</v>
      </c>
      <c r="K9" s="9">
        <v>0.49261083743843415</v>
      </c>
      <c r="L9" s="9">
        <v>0.98039215686274161</v>
      </c>
      <c r="M9" s="9">
        <v>0.48543689320388328</v>
      </c>
    </row>
    <row r="10" spans="1:13" ht="18" customHeight="1" thickTop="1">
      <c r="A10" s="113" t="s">
        <v>55</v>
      </c>
      <c r="B10" s="113">
        <v>21769.47464712265</v>
      </c>
      <c r="C10" s="113">
        <v>22098.138336520507</v>
      </c>
      <c r="D10" s="113">
        <v>22545.882851217804</v>
      </c>
      <c r="E10" s="113">
        <v>22427.952113176398</v>
      </c>
      <c r="F10" s="113">
        <v>23014.924680848198</v>
      </c>
      <c r="G10" s="113">
        <v>23936.240085999998</v>
      </c>
      <c r="H10" s="113">
        <v>25537.737831948209</v>
      </c>
      <c r="I10" s="113">
        <v>25480</v>
      </c>
      <c r="J10" s="113">
        <v>13600</v>
      </c>
      <c r="K10" s="113">
        <v>12970</v>
      </c>
      <c r="L10" s="113">
        <v>13250</v>
      </c>
      <c r="M10" s="113">
        <v>13610</v>
      </c>
    </row>
    <row r="11" spans="1:13" ht="18" customHeight="1">
      <c r="A11" s="2" t="s">
        <v>1</v>
      </c>
      <c r="B11" s="3">
        <v>2.8522342539339274</v>
      </c>
      <c r="C11" s="3">
        <v>1.5097456173169377</v>
      </c>
      <c r="D11" s="3">
        <v>2.0261639595102521</v>
      </c>
      <c r="E11" s="3">
        <v>-0.52306994948763119</v>
      </c>
      <c r="F11" s="3">
        <v>2.6171474092231417</v>
      </c>
      <c r="G11" s="3">
        <v>4.0031215306060464</v>
      </c>
      <c r="H11" s="3">
        <v>6.6906821630892122</v>
      </c>
      <c r="I11" s="3">
        <v>-0.22608827895467254</v>
      </c>
      <c r="J11" s="3">
        <v>-46.624803767660907</v>
      </c>
      <c r="K11" s="3">
        <v>-4.6323529411764657</v>
      </c>
      <c r="L11" s="3">
        <v>2.1588280647648395</v>
      </c>
      <c r="M11" s="3">
        <v>2.71698113207548</v>
      </c>
    </row>
    <row r="12" spans="1:13" ht="26.25" customHeight="1">
      <c r="A12" s="89"/>
      <c r="B12" s="25"/>
      <c r="C12" s="25"/>
      <c r="D12" s="25"/>
      <c r="E12" s="25"/>
      <c r="F12" s="25"/>
    </row>
    <row r="13" spans="1:13" ht="27" customHeight="1">
      <c r="A13" s="25"/>
      <c r="B13" s="25"/>
      <c r="C13" s="25"/>
      <c r="D13" s="25"/>
      <c r="E13" s="25"/>
      <c r="F13" s="25"/>
    </row>
    <row r="14" spans="1:13" ht="15.75" customHeight="1">
      <c r="A14" s="150" t="s">
        <v>117</v>
      </c>
      <c r="B14" s="149">
        <v>119.39916666666667</v>
      </c>
      <c r="C14" s="149">
        <v>119.78280303030304</v>
      </c>
      <c r="D14" s="149">
        <v>120.48280303030305</v>
      </c>
      <c r="E14" s="149">
        <v>121.58280303030304</v>
      </c>
      <c r="F14" s="149">
        <v>122.58280303030304</v>
      </c>
      <c r="G14" s="149">
        <v>122.88280303030304</v>
      </c>
      <c r="H14" s="149">
        <v>125.08280303030304</v>
      </c>
      <c r="I14" s="149">
        <v>127.68280303030303</v>
      </c>
      <c r="J14" s="149">
        <v>129.48280303030305</v>
      </c>
      <c r="K14" s="149">
        <v>131.28280303030306</v>
      </c>
      <c r="L14" s="149">
        <v>133.18280303030306</v>
      </c>
      <c r="M14" s="149">
        <v>135.08280303030307</v>
      </c>
    </row>
    <row r="15" spans="1:13" ht="15.75" customHeight="1">
      <c r="A15" s="2" t="s">
        <v>1</v>
      </c>
      <c r="B15" s="4">
        <v>-0.20083333333332787</v>
      </c>
      <c r="C15" s="4">
        <v>0.38363636363636378</v>
      </c>
      <c r="D15" s="4">
        <v>0.7</v>
      </c>
      <c r="E15" s="4">
        <v>1.1000000000000001</v>
      </c>
      <c r="F15" s="4">
        <v>1</v>
      </c>
      <c r="G15" s="4">
        <v>0.3</v>
      </c>
      <c r="H15" s="4">
        <v>2.2000000000000002</v>
      </c>
      <c r="I15" s="4">
        <v>2.6</v>
      </c>
      <c r="J15" s="4">
        <v>1.8</v>
      </c>
      <c r="K15" s="4">
        <v>1.8</v>
      </c>
      <c r="L15" s="4">
        <v>1.9</v>
      </c>
      <c r="M15" s="4">
        <v>1.9</v>
      </c>
    </row>
    <row r="16" spans="1:13" ht="15.75" customHeight="1">
      <c r="A16" s="150" t="s">
        <v>118</v>
      </c>
      <c r="B16" s="149">
        <v>129.30000000000001</v>
      </c>
      <c r="C16" s="149">
        <v>128.9</v>
      </c>
      <c r="D16" s="149">
        <v>127.80000000000001</v>
      </c>
      <c r="E16" s="149">
        <v>129.20000000000002</v>
      </c>
      <c r="F16" s="149">
        <v>130.5117043639969</v>
      </c>
      <c r="G16" s="149">
        <v>131.37556687677653</v>
      </c>
      <c r="H16" s="149">
        <v>134.07556687677652</v>
      </c>
      <c r="I16" s="149">
        <v>136.57556687677652</v>
      </c>
      <c r="J16" s="149">
        <v>138.90311096462119</v>
      </c>
      <c r="K16" s="149">
        <v>141.33604134053206</v>
      </c>
      <c r="L16" s="149">
        <v>143.83495268848213</v>
      </c>
      <c r="M16" s="149">
        <v>147.3338640364322</v>
      </c>
    </row>
    <row r="17" spans="1:13" ht="15.75" customHeight="1">
      <c r="A17" s="2" t="s">
        <v>1</v>
      </c>
      <c r="B17" s="4">
        <v>0.6225680933852118</v>
      </c>
      <c r="C17" s="4">
        <v>-0.4</v>
      </c>
      <c r="D17" s="4">
        <v>-1.1000000000000001</v>
      </c>
      <c r="E17" s="4">
        <v>1.4</v>
      </c>
      <c r="F17" s="4">
        <v>1.3117043639968671</v>
      </c>
      <c r="G17" s="4">
        <v>0.86386251277964732</v>
      </c>
      <c r="H17" s="4">
        <v>2.7</v>
      </c>
      <c r="I17" s="4">
        <v>2.5</v>
      </c>
      <c r="J17" s="4">
        <v>2.3275440878446574</v>
      </c>
      <c r="K17" s="4">
        <v>2.4329303759108711</v>
      </c>
      <c r="L17" s="4">
        <v>2.4989113479500844</v>
      </c>
      <c r="M17" s="4">
        <v>3.49891134795008</v>
      </c>
    </row>
    <row r="18" spans="1:13" ht="18" customHeight="1"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</row>
    <row r="19" spans="1:13" ht="18" customHeight="1">
      <c r="A19" s="150" t="s">
        <v>116</v>
      </c>
      <c r="B19" s="115">
        <v>1.0031031807602793</v>
      </c>
      <c r="C19" s="115">
        <v>1</v>
      </c>
      <c r="D19" s="115">
        <v>0.99146625290923196</v>
      </c>
      <c r="E19" s="115">
        <v>1.0023273855702095</v>
      </c>
      <c r="F19" s="115">
        <v>1.0125035249340333</v>
      </c>
      <c r="G19" s="115">
        <v>1.019205328756994</v>
      </c>
      <c r="H19" s="115">
        <v>1.0401517988888791</v>
      </c>
      <c r="I19" s="115">
        <v>1.0595466786406247</v>
      </c>
      <c r="J19" s="115">
        <v>1.0776036537208782</v>
      </c>
      <c r="K19" s="115">
        <v>1.0964782105549422</v>
      </c>
      <c r="L19" s="115">
        <v>1.1158646445964477</v>
      </c>
      <c r="M19" s="115">
        <v>1.1430090305386515</v>
      </c>
    </row>
    <row r="20" spans="1:13" ht="18" hidden="1" customHeight="1">
      <c r="D20" s="25"/>
      <c r="E20" s="25"/>
    </row>
    <row r="21" spans="1:13" ht="18" hidden="1" customHeight="1">
      <c r="B21" s="90"/>
      <c r="C21" s="90"/>
      <c r="D21" s="90"/>
      <c r="E21" s="90"/>
      <c r="F21" s="90"/>
      <c r="G21" s="90"/>
    </row>
    <row r="22" spans="1:13" ht="18" hidden="1" customHeight="1">
      <c r="B22" s="90"/>
      <c r="C22" s="90"/>
      <c r="D22" s="90"/>
      <c r="E22" s="90"/>
      <c r="F22" s="90"/>
      <c r="G22" s="90"/>
    </row>
    <row r="23" spans="1:13" ht="18" hidden="1" customHeight="1">
      <c r="B23" s="90"/>
      <c r="C23" s="90"/>
      <c r="D23" s="90"/>
      <c r="E23" s="90"/>
      <c r="F23" s="90"/>
      <c r="G23" s="90"/>
    </row>
    <row r="24" spans="1:13" ht="18" hidden="1" customHeight="1">
      <c r="B24" s="90"/>
      <c r="C24" s="90"/>
      <c r="D24" s="90"/>
      <c r="E24" s="90"/>
      <c r="F24" s="90"/>
      <c r="G24" s="90"/>
    </row>
    <row r="25" spans="1:13" ht="18" hidden="1" customHeight="1">
      <c r="A25" s="7" t="s">
        <v>53</v>
      </c>
      <c r="B25" s="90">
        <v>18415.781772079514</v>
      </c>
      <c r="C25" s="90">
        <v>18634.720395848079</v>
      </c>
      <c r="D25" s="90">
        <v>18890.563156200074</v>
      </c>
      <c r="E25" s="90">
        <v>19064.268116240881</v>
      </c>
      <c r="F25" s="90">
        <v>18714.379985368698</v>
      </c>
      <c r="G25" s="90">
        <v>19002.12970803761</v>
      </c>
      <c r="H25" s="90">
        <v>19884.816305357937</v>
      </c>
      <c r="I25" s="90">
        <v>19775.8380238547</v>
      </c>
      <c r="J25" s="90">
        <v>20220.630088447389</v>
      </c>
      <c r="K25" s="90">
        <v>20689.782340171514</v>
      </c>
      <c r="L25" s="90">
        <v>21093.474237208065</v>
      </c>
      <c r="M25" s="90">
        <v>21433.747454285553</v>
      </c>
    </row>
    <row r="26" spans="1:13" ht="18" hidden="1" customHeight="1">
      <c r="A26" s="57" t="s">
        <v>62</v>
      </c>
      <c r="B26" s="90">
        <v>1479.0048629257712</v>
      </c>
      <c r="C26" s="90">
        <v>1651.3589724151975</v>
      </c>
      <c r="D26" s="90">
        <v>1537.872180320431</v>
      </c>
      <c r="E26" s="90">
        <v>1884.6669337918031</v>
      </c>
      <c r="F26" s="90">
        <v>1852.7550268030918</v>
      </c>
      <c r="G26" s="90">
        <v>1885.5940811659311</v>
      </c>
      <c r="H26" s="90">
        <v>1934.1063610831036</v>
      </c>
      <c r="I26" s="90">
        <v>2406.7368856010853</v>
      </c>
      <c r="J26" s="90">
        <v>1974.3728435417968</v>
      </c>
      <c r="K26" s="90">
        <v>1889.4349161174348</v>
      </c>
      <c r="L26" s="90">
        <v>1935.2660735629875</v>
      </c>
      <c r="M26" s="90">
        <v>1932.7751851588844</v>
      </c>
    </row>
    <row r="27" spans="1:13" ht="18" hidden="1" customHeight="1">
      <c r="A27" s="70" t="s">
        <v>54</v>
      </c>
      <c r="B27" s="90">
        <v>1530.1510293727677</v>
      </c>
      <c r="C27" s="90">
        <v>1613.6072456525681</v>
      </c>
      <c r="D27" s="90">
        <v>1669.703</v>
      </c>
      <c r="E27" s="90">
        <v>1789.2391733470213</v>
      </c>
      <c r="F27" s="90">
        <v>1809.2085222499045</v>
      </c>
      <c r="G27" s="90">
        <v>1847.5401490015347</v>
      </c>
      <c r="H27" s="90">
        <v>1718.1313376692324</v>
      </c>
      <c r="I27" s="90">
        <v>2010.4468763254047</v>
      </c>
      <c r="J27" s="90">
        <v>1926.6826782388548</v>
      </c>
      <c r="K27" s="90">
        <v>1917.6354372535161</v>
      </c>
      <c r="L27" s="90">
        <v>1898.227488423026</v>
      </c>
      <c r="M27" s="90">
        <v>1896.3077288351319</v>
      </c>
    </row>
    <row r="28" spans="1:13" ht="18" hidden="1" customHeight="1">
      <c r="A28" s="26"/>
      <c r="B28" s="91">
        <v>21424.937664378052</v>
      </c>
      <c r="C28" s="91">
        <v>21899.686613915845</v>
      </c>
      <c r="D28" s="91">
        <v>22098.138336520507</v>
      </c>
      <c r="E28" s="91">
        <v>22738.174223379705</v>
      </c>
      <c r="F28" s="91">
        <v>22376.343534421696</v>
      </c>
      <c r="G28" s="91">
        <v>22735.263938205077</v>
      </c>
      <c r="H28" s="91">
        <v>23537.054004110272</v>
      </c>
      <c r="I28" s="91">
        <v>24193.021785781188</v>
      </c>
      <c r="J28" s="91">
        <v>24121.685610228044</v>
      </c>
      <c r="K28" s="91">
        <v>24496.852693542467</v>
      </c>
      <c r="L28" s="91">
        <v>24926.967799194077</v>
      </c>
      <c r="M28" s="91">
        <v>25262.830368279567</v>
      </c>
    </row>
    <row r="29" spans="1:13" ht="18" hidden="1" customHeight="1">
      <c r="D29" s="25"/>
      <c r="E29" s="25"/>
    </row>
    <row r="30" spans="1:13" ht="18" hidden="1" customHeight="1">
      <c r="D30" s="25"/>
      <c r="E30" s="25"/>
    </row>
    <row r="31" spans="1:13" ht="18" customHeight="1">
      <c r="D31" s="25"/>
      <c r="E31" s="25"/>
    </row>
    <row r="32" spans="1:13" ht="18" customHeight="1">
      <c r="D32" s="25"/>
      <c r="E32" s="25"/>
    </row>
    <row r="33" spans="4:5" ht="18" customHeight="1">
      <c r="D33" s="25"/>
      <c r="E33" s="25"/>
    </row>
    <row r="34" spans="4:5" ht="18" customHeight="1">
      <c r="D34" s="25"/>
      <c r="E34" s="25"/>
    </row>
    <row r="35" spans="4:5" ht="18" customHeight="1">
      <c r="D35" s="25"/>
      <c r="E35" s="25"/>
    </row>
    <row r="36" spans="4:5" ht="18" customHeight="1">
      <c r="D36" s="25"/>
      <c r="E36" s="25"/>
    </row>
    <row r="37" spans="4:5" ht="18" customHeight="1">
      <c r="D37" s="25"/>
      <c r="E37" s="25"/>
    </row>
    <row r="38" spans="4:5" ht="18" customHeight="1">
      <c r="D38" s="25"/>
      <c r="E38" s="25"/>
    </row>
    <row r="39" spans="4:5" ht="18" customHeight="1">
      <c r="D39" s="25"/>
      <c r="E39" s="25"/>
    </row>
    <row r="40" spans="4:5" ht="18" customHeight="1">
      <c r="D40" s="25"/>
      <c r="E40" s="25"/>
    </row>
    <row r="41" spans="4:5" ht="18" customHeight="1">
      <c r="D41" s="25"/>
      <c r="E41" s="25"/>
    </row>
    <row r="42" spans="4:5" ht="18" customHeight="1">
      <c r="D42" s="25"/>
      <c r="E42" s="25"/>
    </row>
    <row r="43" spans="4:5" ht="18" customHeight="1">
      <c r="D43" s="25"/>
      <c r="E43" s="25"/>
    </row>
    <row r="44" spans="4:5" ht="18" customHeight="1">
      <c r="D44" s="25"/>
      <c r="E44" s="25"/>
    </row>
    <row r="45" spans="4:5" ht="18" customHeight="1">
      <c r="D45" s="25"/>
      <c r="E45" s="25"/>
    </row>
    <row r="46" spans="4:5" ht="18" customHeight="1">
      <c r="E46" s="25"/>
    </row>
    <row r="47" spans="4:5" ht="18" customHeight="1">
      <c r="E47" s="25"/>
    </row>
    <row r="48" spans="4:5" ht="18" customHeight="1">
      <c r="E48" s="25"/>
    </row>
    <row r="49" spans="5:5" ht="18" customHeight="1">
      <c r="E49" s="25"/>
    </row>
    <row r="50" spans="5:5" ht="18" customHeight="1">
      <c r="E50" s="25"/>
    </row>
    <row r="51" spans="5:5" ht="18" customHeight="1">
      <c r="E51" s="25"/>
    </row>
    <row r="52" spans="5:5" ht="18" customHeight="1">
      <c r="E52" s="25"/>
    </row>
    <row r="53" spans="5:5" ht="18" customHeight="1">
      <c r="E53" s="25"/>
    </row>
    <row r="54" spans="5:5" ht="18" customHeight="1">
      <c r="E54" s="25"/>
    </row>
    <row r="55" spans="5:5" ht="18" customHeight="1">
      <c r="E55" s="25"/>
    </row>
    <row r="56" spans="5:5" ht="18" customHeight="1">
      <c r="E56" s="25"/>
    </row>
    <row r="57" spans="5:5" ht="18" customHeight="1">
      <c r="E57" s="25"/>
    </row>
    <row r="58" spans="5:5" ht="18" customHeight="1">
      <c r="E58" s="25"/>
    </row>
    <row r="59" spans="5:5" ht="18" customHeight="1">
      <c r="E59" s="25"/>
    </row>
    <row r="60" spans="5:5" ht="18" customHeight="1">
      <c r="E60" s="25"/>
    </row>
    <row r="61" spans="5:5" ht="18" customHeight="1">
      <c r="E61" s="25"/>
    </row>
    <row r="62" spans="5:5" ht="18" customHeight="1">
      <c r="E62" s="25"/>
    </row>
    <row r="63" spans="5:5" ht="18" customHeight="1">
      <c r="E63" s="25"/>
    </row>
    <row r="64" spans="5:5" ht="18" customHeight="1">
      <c r="E64" s="25"/>
    </row>
    <row r="65" spans="5:5" ht="18" customHeight="1">
      <c r="E65" s="25"/>
    </row>
    <row r="66" spans="5:5" ht="18" customHeight="1">
      <c r="E66" s="25"/>
    </row>
    <row r="67" spans="5:5" ht="18" customHeight="1">
      <c r="E67" s="25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3" ma:contentTypeDescription="Luo uusi asiakirja." ma:contentTypeScope="" ma:versionID="e76db24fd8e5886dcb9e3b696d2689f1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e7e0ac14c0002518bdcddec8092bb1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E36ECA-C309-416A-B6C8-8E0DA0C0F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creator>IBM Preferred Customer</dc:creator>
  <cp:lastModifiedBy>Strandberg Benjamin</cp:lastModifiedBy>
  <cp:lastPrinted>2021-01-13T06:01:45Z</cp:lastPrinted>
  <dcterms:created xsi:type="dcterms:W3CDTF">2001-11-01T15:18:24Z</dcterms:created>
  <dcterms:modified xsi:type="dcterms:W3CDTF">2022-01-05T08:20:13Z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</Properties>
</file>