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4/"/>
    </mc:Choice>
  </mc:AlternateContent>
  <xr:revisionPtr revIDLastSave="63" documentId="8_{D2F2F445-2005-4984-83A6-DF3C433AC9A4}" xr6:coauthVersionLast="47" xr6:coauthVersionMax="47" xr10:uidLastSave="{D595C905-6459-477A-9F9D-77FA61902A62}"/>
  <bookViews>
    <workbookView xWindow="-108" yWindow="-108" windowWidth="23256" windowHeight="12456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'B.1&amp;2'!$A$1:$L$54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6" l="1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F28" i="6" l="1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3" i="4"/>
  <c r="C28" i="6" l="1"/>
  <c r="E28" i="6"/>
</calcChain>
</file>

<file path=xl/sharedStrings.xml><?xml version="1.0" encoding="utf-8"?>
<sst xmlns="http://schemas.openxmlformats.org/spreadsheetml/2006/main" count="245" uniqueCount="140">
  <si>
    <t xml:space="preserve">KUNNALLISVERON VEROPOHJA </t>
  </si>
  <si>
    <t>KOKO MAA , Milj. €</t>
  </si>
  <si>
    <t xml:space="preserve">ANSIOTULOT </t>
  </si>
  <si>
    <t>2023**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</si>
  <si>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</si>
  <si>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</si>
  <si>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</si>
  <si>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</si>
  <si>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</si>
  <si>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</si>
  <si>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</si>
  <si>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</si>
  <si>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</si>
  <si>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</si>
  <si>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</si>
  <si>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</si>
  <si>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</si>
  <si>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</si>
  <si>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</si>
  <si>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</si>
  <si>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</si>
  <si>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</si>
  <si>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</si>
  <si>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</si>
  <si>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</si>
  <si>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</si>
  <si>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</si>
  <si>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</si>
  <si>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</si>
  <si>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</si>
  <si>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</si>
  <si>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</si>
  <si>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</si>
  <si>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</si>
  <si>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</si>
  <si>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</si>
  <si>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</si>
  <si>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</si>
  <si>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</si>
  <si>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</si>
  <si>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</si>
  <si>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</si>
  <si>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</si>
  <si>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</si>
  <si>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</si>
  <si>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</si>
  <si>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</si>
  <si>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</si>
  <si>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</si>
  <si>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</si>
  <si>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</si>
  <si>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</si>
  <si>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</si>
  <si>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</si>
  <si>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</si>
  <si>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</si>
  <si>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</si>
  <si>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</si>
  <si>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</si>
  <si>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</si>
  <si>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</si>
  <si>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</si>
  <si>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</si>
  <si>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</si>
  <si>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</si>
  <si>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</si>
  <si>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</si>
  <si>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</si>
  <si>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</si>
  <si>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</si>
  <si>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</si>
  <si>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</si>
  <si>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</si>
  <si>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</si>
  <si>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</si>
  <si>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</si>
  <si>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</si>
  <si>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</si>
  <si>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</si>
  <si>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</si>
  <si>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</si>
  <si>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</si>
  <si>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</si>
  <si>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</si>
  <si>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</si>
  <si>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</si>
  <si>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</si>
  <si>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</si>
  <si>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</si>
  <si>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</si>
  <si>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</si>
  <si>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</si>
  <si>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</si>
  <si>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</si>
  <si>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</si>
  <si>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</si>
  <si>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</si>
  <si>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</si>
  <si>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</si>
  <si>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</si>
  <si>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</si>
  <si>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</si>
  <si>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</si>
  <si>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</si>
  <si>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</si>
  <si>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</si>
  <si>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</si>
  <si>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</si>
  <si>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</si>
  <si>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</si>
  <si>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</si>
  <si>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</si>
  <si>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</si>
  <si>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</si>
  <si>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</si>
  <si>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</si>
  <si>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</si>
  <si>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</si>
  <si>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</si>
  <si>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</si>
  <si>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</si>
  <si>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</si>
  <si>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</si>
  <si>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</si>
  <si>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</si>
  <si>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</si>
  <si>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</si>
  <si>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</si>
  <si>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Verolaji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</si>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</sst>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4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41" fillId="34" borderId="17" xfId="3" applyNumberFormat="1" applyFont="1" applyFill="1" applyBorder="1"/>
    <xf numFmtId="3" fontId="36" fillId="0" borderId="11" xfId="0" applyNumberFormat="1" applyFont="1" applyBorder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3" fontId="41" fillId="36" borderId="17" xfId="0" applyNumberFormat="1" applyFont="1" applyFill="1" applyBorder="1"/>
    <xf numFmtId="0" fontId="41" fillId="36" borderId="17" xfId="0" applyFont="1" applyFill="1" applyBorder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36" fillId="34" borderId="11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3" fontId="25" fillId="34" borderId="12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2016-2028**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9250.0681383196315</c:v>
                </c:pt>
                <c:pt idx="8">
                  <c:v>8504.6241010839185</c:v>
                </c:pt>
                <c:pt idx="9">
                  <c:v>8544.2721852823761</c:v>
                </c:pt>
                <c:pt idx="10">
                  <c:v>8722.6330495272377</c:v>
                </c:pt>
                <c:pt idx="11">
                  <c:v>8873.2704545232009</c:v>
                </c:pt>
                <c:pt idx="12">
                  <c:v>9045.5859920382991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1845.5083260438225</c:v>
                </c:pt>
                <c:pt idx="8">
                  <c:v>1535.067005797305</c:v>
                </c:pt>
                <c:pt idx="9">
                  <c:v>1572.3534254008014</c:v>
                </c:pt>
                <c:pt idx="10">
                  <c:v>1580.5546320364278</c:v>
                </c:pt>
                <c:pt idx="11">
                  <c:v>1638.9062966376805</c:v>
                </c:pt>
                <c:pt idx="12">
                  <c:v>1659.4420345106232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1957.7879372793493</c:v>
                </c:pt>
                <c:pt idx="8">
                  <c:v>2046.7560077297398</c:v>
                </c:pt>
                <c:pt idx="9">
                  <c:v>2064.793783905448</c:v>
                </c:pt>
                <c:pt idx="10">
                  <c:v>2053.875805266588</c:v>
                </c:pt>
                <c:pt idx="11">
                  <c:v>2052.7715230613371</c:v>
                </c:pt>
                <c:pt idx="12">
                  <c:v>2058.0335035842531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21</xdr:row>
      <xdr:rowOff>46354</xdr:rowOff>
    </xdr:from>
    <xdr:to>
      <xdr:col>14</xdr:col>
      <xdr:colOff>17780</xdr:colOff>
      <xdr:row>37</xdr:row>
      <xdr:rowOff>218440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>
      <selection activeCell="A2" sqref="A2"/>
    </sheetView>
  </sheetViews>
  <sheetFormatPr defaultColWidth="8.77734375" defaultRowHeight="18" customHeight="1"/>
  <cols>
    <col min="1" max="1" width="27.77734375" style="1" customWidth="1"/>
    <col min="2" max="7" width="9.5546875" style="1" hidden="1" customWidth="1"/>
    <col min="8" max="14" width="9.5546875" style="1" customWidth="1"/>
    <col min="15" max="16384" width="8.77734375" style="1"/>
  </cols>
  <sheetData>
    <row r="1" spans="1:14" ht="18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>
      <c r="A2" s="93" t="s">
        <v>2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>
      <c r="A3" s="97" t="s">
        <v>8</v>
      </c>
      <c r="B3" s="97">
        <v>83232.894035000005</v>
      </c>
      <c r="C3" s="97">
        <v>85221.393993999998</v>
      </c>
      <c r="D3" s="97">
        <v>88756.072113000002</v>
      </c>
      <c r="E3" s="97">
        <v>92114.226116000005</v>
      </c>
      <c r="F3" s="97">
        <v>92060.260167</v>
      </c>
      <c r="G3" s="97">
        <v>96987.018813999995</v>
      </c>
      <c r="H3" s="97">
        <v>103188.42508199999</v>
      </c>
      <c r="I3" s="97">
        <v>108000</v>
      </c>
      <c r="J3" s="97">
        <v>111000</v>
      </c>
      <c r="K3" s="97">
        <v>115000</v>
      </c>
      <c r="L3" s="97">
        <v>119400</v>
      </c>
      <c r="M3" s="97">
        <v>123700</v>
      </c>
      <c r="N3" s="97">
        <v>127700</v>
      </c>
    </row>
    <row r="4" spans="1:14" ht="18" customHeight="1">
      <c r="A4" s="2" t="s">
        <v>9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4.6629017878472734</v>
      </c>
      <c r="J4" s="4">
        <v>2.7777777777777679</v>
      </c>
      <c r="K4" s="4">
        <v>3.6036036036036112</v>
      </c>
      <c r="L4" s="4">
        <v>3.8260869565217348</v>
      </c>
      <c r="M4" s="4">
        <v>3.6013400335008328</v>
      </c>
      <c r="N4" s="4">
        <v>3.2336297493936961</v>
      </c>
    </row>
    <row r="5" spans="1:14" ht="18" customHeight="1">
      <c r="A5" s="97" t="s">
        <v>10</v>
      </c>
      <c r="B5" s="97">
        <v>30113.014867999998</v>
      </c>
      <c r="C5" s="97">
        <v>31044.817767</v>
      </c>
      <c r="D5" s="97">
        <v>31628.463874000001</v>
      </c>
      <c r="E5" s="97">
        <v>32608.375469999999</v>
      </c>
      <c r="F5" s="97">
        <v>33642.312089999999</v>
      </c>
      <c r="G5" s="97">
        <v>34113.657336999997</v>
      </c>
      <c r="H5" s="97">
        <v>35196.817229000015</v>
      </c>
      <c r="I5" s="97">
        <v>37940</v>
      </c>
      <c r="J5" s="97">
        <v>40330</v>
      </c>
      <c r="K5" s="97">
        <v>41380</v>
      </c>
      <c r="L5" s="97">
        <v>42500</v>
      </c>
      <c r="M5" s="97">
        <v>43780</v>
      </c>
      <c r="N5" s="97">
        <v>45140</v>
      </c>
    </row>
    <row r="6" spans="1:14" ht="18" customHeight="1">
      <c r="A6" s="2" t="s">
        <v>9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7.7938375880753474</v>
      </c>
      <c r="J6" s="4">
        <v>6.299420137058509</v>
      </c>
      <c r="K6" s="4">
        <v>2.6035209521447999</v>
      </c>
      <c r="L6" s="4">
        <v>2.706621556307387</v>
      </c>
      <c r="M6" s="4">
        <v>3.0117647058823582</v>
      </c>
      <c r="N6" s="4">
        <v>3.1064412973960787</v>
      </c>
    </row>
    <row r="7" spans="1:14" ht="18" customHeight="1">
      <c r="A7" s="97" t="s">
        <v>11</v>
      </c>
      <c r="B7" s="97">
        <v>4869.6787809999996</v>
      </c>
      <c r="C7" s="97">
        <v>4400.8869420000001</v>
      </c>
      <c r="D7" s="97">
        <v>3831.3185819999999</v>
      </c>
      <c r="E7" s="97">
        <v>3538.3659750000002</v>
      </c>
      <c r="F7" s="97">
        <v>4917.0715490000002</v>
      </c>
      <c r="G7" s="97">
        <v>4596.2538140000006</v>
      </c>
      <c r="H7" s="97">
        <v>3650.4913039999992</v>
      </c>
      <c r="I7" s="97">
        <v>3780</v>
      </c>
      <c r="J7" s="97">
        <v>3190</v>
      </c>
      <c r="K7" s="97">
        <v>2810</v>
      </c>
      <c r="L7" s="97">
        <v>2660</v>
      </c>
      <c r="M7" s="97">
        <v>2610</v>
      </c>
      <c r="N7" s="97">
        <v>2590</v>
      </c>
    </row>
    <row r="8" spans="1:14" ht="18" customHeight="1">
      <c r="A8" s="2" t="s">
        <v>9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3.5477059172307257</v>
      </c>
      <c r="J8" s="4">
        <v>-15.608465608465604</v>
      </c>
      <c r="K8" s="4">
        <v>-11.912225705329149</v>
      </c>
      <c r="L8" s="4">
        <v>-5.3380782918149521</v>
      </c>
      <c r="M8" s="4">
        <v>-1.8796992481203034</v>
      </c>
      <c r="N8" s="4">
        <v>-0.76628352490420992</v>
      </c>
    </row>
    <row r="9" spans="1:14" ht="18" customHeight="1">
      <c r="A9" s="97" t="s">
        <v>12</v>
      </c>
      <c r="B9" s="97">
        <v>2819.85437</v>
      </c>
      <c r="C9" s="97">
        <v>2703.3613359999999</v>
      </c>
      <c r="D9" s="97">
        <v>2586.6354620000002</v>
      </c>
      <c r="E9" s="97">
        <v>2604.4218139999998</v>
      </c>
      <c r="F9" s="97">
        <v>2717.2812789999998</v>
      </c>
      <c r="G9" s="97">
        <v>2819.4232480000001</v>
      </c>
      <c r="H9" s="97">
        <v>3012.0656309999999</v>
      </c>
      <c r="I9" s="97">
        <v>3000</v>
      </c>
      <c r="J9" s="97">
        <v>3140</v>
      </c>
      <c r="K9" s="97">
        <v>3250</v>
      </c>
      <c r="L9" s="97">
        <v>3310</v>
      </c>
      <c r="M9" s="97">
        <v>3350</v>
      </c>
      <c r="N9" s="97">
        <v>3410</v>
      </c>
    </row>
    <row r="10" spans="1:14" ht="18" customHeight="1">
      <c r="A10" s="2" t="s">
        <v>9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-0.40057663006480837</v>
      </c>
      <c r="J10" s="4">
        <v>4.6666666666666634</v>
      </c>
      <c r="K10" s="4">
        <v>3.5031847133758065</v>
      </c>
      <c r="L10" s="4">
        <v>1.8461538461538529</v>
      </c>
      <c r="M10" s="4">
        <v>1.2084592145015005</v>
      </c>
      <c r="N10" s="4">
        <v>1.7910447761193993</v>
      </c>
    </row>
    <row r="11" spans="1:14" ht="18" customHeight="1">
      <c r="A11" s="97" t="s">
        <v>13</v>
      </c>
      <c r="B11" s="97">
        <v>731.28850499999999</v>
      </c>
      <c r="C11" s="97">
        <v>668.67693699999995</v>
      </c>
      <c r="D11" s="97">
        <v>681.66336699999999</v>
      </c>
      <c r="E11" s="97">
        <v>677.31246799999997</v>
      </c>
      <c r="F11" s="97">
        <v>653.94078400000001</v>
      </c>
      <c r="G11" s="97">
        <v>618.060385</v>
      </c>
      <c r="H11" s="97">
        <v>676.06832700000052</v>
      </c>
      <c r="I11" s="97">
        <v>680</v>
      </c>
      <c r="J11" s="97">
        <v>690</v>
      </c>
      <c r="K11" s="97">
        <v>700</v>
      </c>
      <c r="L11" s="97">
        <v>710</v>
      </c>
      <c r="M11" s="97">
        <v>720</v>
      </c>
      <c r="N11" s="97">
        <v>730</v>
      </c>
    </row>
    <row r="12" spans="1:14" ht="18" customHeight="1">
      <c r="A12" s="2" t="s">
        <v>9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0.58154965156347327</v>
      </c>
      <c r="J12" s="4">
        <v>1.4705882352941124</v>
      </c>
      <c r="K12" s="4">
        <v>1.449275362318847</v>
      </c>
      <c r="L12" s="4">
        <v>1.4285714285714235</v>
      </c>
      <c r="M12" s="4">
        <v>1.4084507042253502</v>
      </c>
      <c r="N12" s="4">
        <v>1.388888888888884</v>
      </c>
    </row>
    <row r="13" spans="1:14" ht="18" customHeight="1">
      <c r="A13" s="97" t="s">
        <v>14</v>
      </c>
      <c r="B13" s="97">
        <v>5164.5419909999946</v>
      </c>
      <c r="C13" s="97">
        <v>5115.5676320000002</v>
      </c>
      <c r="D13" s="97">
        <v>5173.3409639999954</v>
      </c>
      <c r="E13" s="97">
        <v>5367.0711819999979</v>
      </c>
      <c r="F13" s="97">
        <v>5194.6172559999995</v>
      </c>
      <c r="G13" s="97">
        <v>5517.3246549999849</v>
      </c>
      <c r="H13" s="97">
        <v>5754.0518150000462</v>
      </c>
      <c r="I13" s="97">
        <v>5960</v>
      </c>
      <c r="J13" s="97">
        <v>6090</v>
      </c>
      <c r="K13" s="97">
        <v>6280</v>
      </c>
      <c r="L13" s="97">
        <v>6490</v>
      </c>
      <c r="M13" s="97">
        <v>6700</v>
      </c>
      <c r="N13" s="97">
        <v>6930</v>
      </c>
    </row>
    <row r="14" spans="1:14" ht="18" customHeight="1" thickBot="1">
      <c r="A14" s="6" t="s">
        <v>9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3.5791854439522819</v>
      </c>
      <c r="J14" s="8">
        <v>2.1812080536912859</v>
      </c>
      <c r="K14" s="8">
        <v>3.1198686371100237</v>
      </c>
      <c r="L14" s="8">
        <v>3.3439490445859921</v>
      </c>
      <c r="M14" s="8">
        <v>3.2357473035439233</v>
      </c>
      <c r="N14" s="8">
        <v>3.4328358208955301</v>
      </c>
    </row>
    <row r="15" spans="1:14" ht="18" customHeight="1" thickTop="1">
      <c r="A15" s="98" t="s">
        <v>15</v>
      </c>
      <c r="B15" s="98">
        <v>126931.27254999999</v>
      </c>
      <c r="C15" s="98">
        <v>129154.704608</v>
      </c>
      <c r="D15" s="98">
        <v>132657.49436200003</v>
      </c>
      <c r="E15" s="98">
        <v>136909.77302499997</v>
      </c>
      <c r="F15" s="98">
        <v>139185.483125</v>
      </c>
      <c r="G15" s="98">
        <v>144651.73825299996</v>
      </c>
      <c r="H15" s="98">
        <v>151477.91938800004</v>
      </c>
      <c r="I15" s="98">
        <v>159360</v>
      </c>
      <c r="J15" s="98">
        <v>164440</v>
      </c>
      <c r="K15" s="98">
        <v>169420</v>
      </c>
      <c r="L15" s="98">
        <v>175070</v>
      </c>
      <c r="M15" s="98">
        <v>180860</v>
      </c>
      <c r="N15" s="98">
        <v>186500</v>
      </c>
    </row>
    <row r="16" spans="1:14" ht="18" customHeight="1">
      <c r="A16" s="9" t="s">
        <v>9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5.2034518587560967</v>
      </c>
      <c r="J16" s="3">
        <v>3.1877510040160644</v>
      </c>
      <c r="K16" s="3">
        <v>3.0284602286548363</v>
      </c>
      <c r="L16" s="3">
        <v>3.3349073308936283</v>
      </c>
      <c r="M16" s="3">
        <v>3.3072485291597502</v>
      </c>
      <c r="N16" s="3">
        <v>3.1184341479597606</v>
      </c>
    </row>
    <row r="17" spans="1:14" ht="20.55" customHeight="1">
      <c r="A17" s="11"/>
      <c r="B17" s="12"/>
      <c r="C17" s="12"/>
      <c r="D17" s="12"/>
      <c r="E17" s="12"/>
      <c r="F17" s="12"/>
    </row>
    <row r="18" spans="1:14" ht="18" customHeight="1">
      <c r="A18" s="96" t="s">
        <v>16</v>
      </c>
      <c r="B18" s="94">
        <v>2016</v>
      </c>
      <c r="C18" s="94">
        <v>2017</v>
      </c>
      <c r="D18" s="94">
        <v>2018</v>
      </c>
      <c r="E18" s="94">
        <v>2019</v>
      </c>
      <c r="F18" s="94">
        <v>2020</v>
      </c>
      <c r="G18" s="94">
        <v>2021</v>
      </c>
      <c r="H18" s="94">
        <v>2022</v>
      </c>
      <c r="I18" s="94" t="s">
        <v>3</v>
      </c>
      <c r="J18" s="94" t="s">
        <v>4</v>
      </c>
      <c r="K18" s="94" t="s">
        <v>5</v>
      </c>
      <c r="L18" s="94" t="s">
        <v>6</v>
      </c>
      <c r="M18" s="94" t="s">
        <v>7</v>
      </c>
      <c r="N18" s="95" t="s">
        <v>137</v>
      </c>
    </row>
    <row r="19" spans="1:14" ht="18" customHeight="1">
      <c r="A19" s="97" t="s">
        <v>17</v>
      </c>
      <c r="B19" s="97">
        <v>6428.6905539999998</v>
      </c>
      <c r="C19" s="97">
        <v>7838.054376</v>
      </c>
      <c r="D19" s="97">
        <v>8546.4370060000001</v>
      </c>
      <c r="E19" s="97">
        <v>8885.745793</v>
      </c>
      <c r="F19" s="97">
        <v>8661.1657309999991</v>
      </c>
      <c r="G19" s="97">
        <v>9403.9941159999998</v>
      </c>
      <c r="H19" s="97">
        <v>9912.5904510000018</v>
      </c>
      <c r="I19" s="97">
        <v>10610</v>
      </c>
      <c r="J19" s="97">
        <v>9610</v>
      </c>
      <c r="K19" s="97">
        <v>10090</v>
      </c>
      <c r="L19" s="97">
        <v>10440</v>
      </c>
      <c r="M19" s="97">
        <v>10790</v>
      </c>
      <c r="N19" s="97">
        <v>11140</v>
      </c>
    </row>
    <row r="20" spans="1:14" s="14" customFormat="1" ht="18" customHeight="1">
      <c r="A20" s="2" t="s">
        <v>18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9.8240740740740744</v>
      </c>
      <c r="J20" s="13">
        <v>8.6576576576576585</v>
      </c>
      <c r="K20" s="13">
        <v>8.7739130434782613</v>
      </c>
      <c r="L20" s="13">
        <v>8.7437185929648233</v>
      </c>
      <c r="M20" s="13">
        <v>8.7227162489894905</v>
      </c>
      <c r="N20" s="13">
        <v>8.723570869224746</v>
      </c>
    </row>
    <row r="21" spans="1:14" s="14" customFormat="1" ht="18" customHeight="1">
      <c r="A21" s="97" t="s">
        <v>19</v>
      </c>
      <c r="B21" s="97">
        <v>1479.9817390000001</v>
      </c>
      <c r="C21" s="97">
        <v>1519.3365670000001</v>
      </c>
      <c r="D21" s="97">
        <v>1586.289634</v>
      </c>
      <c r="E21" s="97">
        <v>1589.697795</v>
      </c>
      <c r="F21" s="97">
        <v>1431.3329180000001</v>
      </c>
      <c r="G21" s="97">
        <v>1498.248409</v>
      </c>
      <c r="H21" s="97">
        <v>1895.8701069999997</v>
      </c>
      <c r="I21" s="97">
        <v>1910</v>
      </c>
      <c r="J21" s="97">
        <v>1740</v>
      </c>
      <c r="K21" s="97">
        <v>1740</v>
      </c>
      <c r="L21" s="97">
        <v>1740</v>
      </c>
      <c r="M21" s="97">
        <v>1740</v>
      </c>
      <c r="N21" s="97">
        <v>1740</v>
      </c>
    </row>
    <row r="22" spans="1:14" s="14" customFormat="1" ht="18" customHeight="1">
      <c r="A22" s="15" t="s">
        <v>20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3490</v>
      </c>
      <c r="J22" s="17">
        <v>3510</v>
      </c>
      <c r="K22" s="17">
        <v>3530</v>
      </c>
      <c r="L22" s="17">
        <v>3550</v>
      </c>
      <c r="M22" s="17">
        <v>3570</v>
      </c>
      <c r="N22" s="17">
        <v>3590</v>
      </c>
    </row>
    <row r="23" spans="1:14" s="14" customFormat="1" ht="18" customHeight="1">
      <c r="A23" s="97" t="s">
        <v>21</v>
      </c>
      <c r="B23" s="97">
        <v>6299.014099</v>
      </c>
      <c r="C23" s="97">
        <v>6388.3621229999999</v>
      </c>
      <c r="D23" s="97">
        <v>6196.9833479999998</v>
      </c>
      <c r="E23" s="97">
        <v>6019.4142579999998</v>
      </c>
      <c r="F23" s="97">
        <v>6126.4796860879997</v>
      </c>
      <c r="G23" s="97">
        <v>6075.1699509999999</v>
      </c>
      <c r="H23" s="97">
        <v>6425.8167949999997</v>
      </c>
      <c r="I23" s="97">
        <v>7900</v>
      </c>
      <c r="J23" s="97">
        <v>8100</v>
      </c>
      <c r="K23" s="97">
        <v>8300</v>
      </c>
      <c r="L23" s="97">
        <v>8300</v>
      </c>
      <c r="M23" s="97">
        <v>8300</v>
      </c>
      <c r="N23" s="97">
        <v>8300</v>
      </c>
    </row>
    <row r="24" spans="1:14" s="14" customFormat="1" ht="18" customHeight="1">
      <c r="A24" s="2" t="s">
        <v>22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20.822351080653664</v>
      </c>
      <c r="J24" s="18">
        <v>20.084304487974212</v>
      </c>
      <c r="K24" s="18">
        <v>20.057999033349443</v>
      </c>
      <c r="L24" s="18">
        <v>19.529411764705884</v>
      </c>
      <c r="M24" s="18">
        <v>18.958428506167198</v>
      </c>
      <c r="N24" s="18">
        <v>18.38723969871511</v>
      </c>
    </row>
    <row r="25" spans="1:14" ht="18" customHeight="1">
      <c r="A25" s="97" t="s">
        <v>23</v>
      </c>
      <c r="B25" s="97">
        <v>6156.3910040000001</v>
      </c>
      <c r="C25" s="97">
        <v>6244.1910989999997</v>
      </c>
      <c r="D25" s="97">
        <v>6281.1547200000005</v>
      </c>
      <c r="E25" s="97">
        <v>6304.6772199999996</v>
      </c>
      <c r="F25" s="97">
        <v>6137.7873339999996</v>
      </c>
      <c r="G25" s="97">
        <v>6147.1080880000009</v>
      </c>
      <c r="H25" s="97">
        <v>6286.7904340000032</v>
      </c>
      <c r="I25" s="97">
        <v>6150</v>
      </c>
      <c r="J25" s="97">
        <v>6100</v>
      </c>
      <c r="K25" s="97">
        <v>6050</v>
      </c>
      <c r="L25" s="97">
        <v>6000</v>
      </c>
      <c r="M25" s="97">
        <v>5950</v>
      </c>
      <c r="N25" s="97">
        <v>5950</v>
      </c>
    </row>
    <row r="26" spans="1:14" ht="18" customHeight="1">
      <c r="A26" s="15" t="s">
        <v>24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4500</v>
      </c>
      <c r="J26" s="17">
        <v>4600</v>
      </c>
      <c r="K26" s="17">
        <v>4500</v>
      </c>
      <c r="L26" s="17">
        <v>4300</v>
      </c>
      <c r="M26" s="17">
        <v>4200</v>
      </c>
      <c r="N26" s="17">
        <v>4200</v>
      </c>
    </row>
    <row r="27" spans="1:14" ht="18" customHeight="1" thickBot="1">
      <c r="A27" s="99" t="s">
        <v>25</v>
      </c>
      <c r="B27" s="99">
        <v>343.9379059999992</v>
      </c>
      <c r="C27" s="99">
        <v>336.79467800000566</v>
      </c>
      <c r="D27" s="99">
        <v>318.87827599999946</v>
      </c>
      <c r="E27" s="99">
        <v>357.52441599999656</v>
      </c>
      <c r="F27" s="99">
        <v>348.57621291200121</v>
      </c>
      <c r="G27" s="99">
        <v>313.78159700000106</v>
      </c>
      <c r="H27" s="99">
        <v>294.45104999998512</v>
      </c>
      <c r="I27" s="99">
        <v>250</v>
      </c>
      <c r="J27" s="99">
        <v>250</v>
      </c>
      <c r="K27" s="99">
        <v>250</v>
      </c>
      <c r="L27" s="99">
        <v>250</v>
      </c>
      <c r="M27" s="99">
        <v>250</v>
      </c>
      <c r="N27" s="99">
        <v>250</v>
      </c>
    </row>
    <row r="28" spans="1:14" ht="18" customHeight="1" thickTop="1">
      <c r="A28" s="98" t="s">
        <v>26</v>
      </c>
      <c r="B28" s="98">
        <v>26596.607491999999</v>
      </c>
      <c r="C28" s="98">
        <v>28693.009474000006</v>
      </c>
      <c r="D28" s="98">
        <v>29300.579672</v>
      </c>
      <c r="E28" s="98">
        <v>29960.064994999997</v>
      </c>
      <c r="F28" s="98">
        <v>30060.636135000001</v>
      </c>
      <c r="G28" s="98">
        <v>31017.599951</v>
      </c>
      <c r="H28" s="98">
        <v>32618.621069999994</v>
      </c>
      <c r="I28" s="98">
        <v>34810</v>
      </c>
      <c r="J28" s="98">
        <v>33910</v>
      </c>
      <c r="K28" s="98">
        <v>34460</v>
      </c>
      <c r="L28" s="98">
        <v>34580</v>
      </c>
      <c r="M28" s="98">
        <v>34800</v>
      </c>
      <c r="N28" s="98">
        <v>35170</v>
      </c>
    </row>
    <row r="29" spans="1:14" ht="18" customHeight="1">
      <c r="A29" s="2" t="s">
        <v>9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6.7181838413625172</v>
      </c>
      <c r="J29" s="4">
        <v>-2.5854639471416334</v>
      </c>
      <c r="K29" s="4">
        <v>1.6219404305514615</v>
      </c>
      <c r="L29" s="4">
        <v>0.34822983168891142</v>
      </c>
      <c r="M29" s="4">
        <v>0.63620589936380156</v>
      </c>
      <c r="N29" s="4">
        <v>1.0632183908045931</v>
      </c>
    </row>
    <row r="30" spans="1:14" ht="11.5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>
      <c r="A31" s="100" t="s">
        <v>27</v>
      </c>
      <c r="B31" s="100">
        <v>20.953549868117193</v>
      </c>
      <c r="C31" s="100">
        <v>22.21600023095305</v>
      </c>
      <c r="D31" s="100">
        <v>22.087391151866353</v>
      </c>
      <c r="E31" s="100">
        <v>21.883072576220862</v>
      </c>
      <c r="F31" s="100">
        <v>21.597536941408666</v>
      </c>
      <c r="G31" s="100">
        <v>21.442950029918993</v>
      </c>
      <c r="H31" s="100">
        <v>21.533581397067973</v>
      </c>
      <c r="I31" s="100">
        <v>21.843624497991968</v>
      </c>
      <c r="J31" s="100">
        <v>20.621503283872535</v>
      </c>
      <c r="K31" s="100">
        <v>20.339983473025615</v>
      </c>
      <c r="L31" s="100">
        <v>19.752099160335863</v>
      </c>
      <c r="M31" s="100">
        <v>19.241402189538871</v>
      </c>
      <c r="N31" s="100">
        <v>18.857908847184987</v>
      </c>
    </row>
    <row r="32" spans="1:14" s="23" customFormat="1" ht="9.6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>
      <c r="A33" s="101" t="s">
        <v>28</v>
      </c>
      <c r="B33" s="101">
        <v>100334.665058</v>
      </c>
      <c r="C33" s="101">
        <v>100461.69513399999</v>
      </c>
      <c r="D33" s="101">
        <v>103356.91469000003</v>
      </c>
      <c r="E33" s="101">
        <v>106949.70802999998</v>
      </c>
      <c r="F33" s="101">
        <v>109124.84698999999</v>
      </c>
      <c r="G33" s="101">
        <v>113634.13830199996</v>
      </c>
      <c r="H33" s="101">
        <v>118859.29831800004</v>
      </c>
      <c r="I33" s="101">
        <v>124550</v>
      </c>
      <c r="J33" s="101">
        <v>130530</v>
      </c>
      <c r="K33" s="101">
        <v>134960</v>
      </c>
      <c r="L33" s="101">
        <v>140490</v>
      </c>
      <c r="M33" s="101">
        <v>146060</v>
      </c>
      <c r="N33" s="101">
        <v>151330</v>
      </c>
    </row>
    <row r="34" spans="1:14" s="23" customFormat="1" ht="18" customHeight="1">
      <c r="A34" s="2" t="s">
        <v>9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4.7877631472927504</v>
      </c>
      <c r="J34" s="4">
        <v>4.80128462464873</v>
      </c>
      <c r="K34" s="4">
        <v>3.393855818585763</v>
      </c>
      <c r="L34" s="4">
        <v>4.0975103734439955</v>
      </c>
      <c r="M34" s="4">
        <v>3.964694996085143</v>
      </c>
      <c r="N34" s="4">
        <v>3.6081062577023175</v>
      </c>
    </row>
    <row r="35" spans="1:14" s="23" customFormat="1" ht="13.35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>
      <selection activeCell="A2" sqref="A2"/>
    </sheetView>
  </sheetViews>
  <sheetFormatPr defaultColWidth="8.77734375" defaultRowHeight="18" customHeight="1"/>
  <cols>
    <col min="1" max="1" width="27.77734375" style="1" customWidth="1"/>
    <col min="2" max="7" width="9.5546875" style="1" hidden="1" customWidth="1"/>
    <col min="8" max="14" width="9.5546875" style="1" customWidth="1"/>
    <col min="15" max="16384" width="8.77734375" style="1"/>
  </cols>
  <sheetData>
    <row r="1" spans="1:14" ht="18" customHeight="1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>
      <c r="A2" s="93" t="s">
        <v>30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>
      <c r="A3" s="97" t="s">
        <v>28</v>
      </c>
      <c r="B3" s="97">
        <v>100334.665058</v>
      </c>
      <c r="C3" s="97">
        <v>100461.69513399999</v>
      </c>
      <c r="D3" s="97">
        <v>103356.91469000003</v>
      </c>
      <c r="E3" s="97">
        <v>106949.70803000001</v>
      </c>
      <c r="F3" s="97">
        <v>109124.84698999996</v>
      </c>
      <c r="G3" s="97">
        <v>113634.13830199999</v>
      </c>
      <c r="H3" s="97">
        <v>118859.29831800004</v>
      </c>
      <c r="I3" s="97">
        <v>124550</v>
      </c>
      <c r="J3" s="97">
        <v>130530</v>
      </c>
      <c r="K3" s="97">
        <v>134960</v>
      </c>
      <c r="L3" s="97">
        <v>140490</v>
      </c>
      <c r="M3" s="97">
        <v>146060</v>
      </c>
      <c r="N3" s="97">
        <v>151330</v>
      </c>
    </row>
    <row r="4" spans="1:14" ht="18" customHeight="1">
      <c r="A4" s="15" t="s">
        <v>31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7.51</v>
      </c>
      <c r="K4" s="27">
        <v>7.51</v>
      </c>
      <c r="L4" s="27">
        <v>7.51</v>
      </c>
      <c r="M4" s="27">
        <v>7.51</v>
      </c>
      <c r="N4" s="27">
        <v>7.51</v>
      </c>
    </row>
    <row r="5" spans="1:14" ht="18" customHeight="1">
      <c r="A5" s="97" t="s">
        <v>32</v>
      </c>
      <c r="B5" s="97">
        <v>19920.303948683893</v>
      </c>
      <c r="C5" s="97">
        <v>19977.76018556047</v>
      </c>
      <c r="D5" s="97">
        <v>20510.567139098508</v>
      </c>
      <c r="E5" s="97">
        <v>21261.222164890198</v>
      </c>
      <c r="F5" s="97">
        <v>21792.231943902992</v>
      </c>
      <c r="G5" s="97">
        <v>22748.418146677381</v>
      </c>
      <c r="H5" s="97">
        <v>23771.859663600011</v>
      </c>
      <c r="I5" s="97">
        <v>9254.0650000000005</v>
      </c>
      <c r="J5" s="97">
        <v>9802.8029999999999</v>
      </c>
      <c r="K5" s="97">
        <v>10135.495999999999</v>
      </c>
      <c r="L5" s="97">
        <v>10550.799000000001</v>
      </c>
      <c r="M5" s="97">
        <v>10969.106</v>
      </c>
      <c r="N5" s="97">
        <v>11364.883</v>
      </c>
    </row>
    <row r="6" spans="1:14" ht="18" customHeight="1">
      <c r="A6" s="15" t="s">
        <v>33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150</v>
      </c>
      <c r="J6" s="16">
        <v>160</v>
      </c>
      <c r="K6" s="16">
        <v>160</v>
      </c>
      <c r="L6" s="16">
        <v>150</v>
      </c>
      <c r="M6" s="16">
        <v>150</v>
      </c>
      <c r="N6" s="16">
        <v>140</v>
      </c>
    </row>
    <row r="7" spans="1:14" ht="18" customHeight="1">
      <c r="A7" s="97" t="s">
        <v>34</v>
      </c>
      <c r="B7" s="97">
        <v>323</v>
      </c>
      <c r="C7" s="97">
        <v>351</v>
      </c>
      <c r="D7" s="97">
        <v>287.9780770985069</v>
      </c>
      <c r="E7" s="97">
        <v>287.55938189019798</v>
      </c>
      <c r="F7" s="97">
        <v>243.13141490299176</v>
      </c>
      <c r="G7" s="97">
        <v>236.51793767738172</v>
      </c>
      <c r="H7" s="97">
        <v>257.19919160001291</v>
      </c>
      <c r="I7" s="97">
        <v>34</v>
      </c>
      <c r="J7" s="97">
        <v>33</v>
      </c>
      <c r="K7" s="97">
        <v>35</v>
      </c>
      <c r="L7" s="97">
        <v>31</v>
      </c>
      <c r="M7" s="97">
        <v>29</v>
      </c>
      <c r="N7" s="97">
        <v>25</v>
      </c>
    </row>
    <row r="8" spans="1:14" ht="18" customHeight="1" thickBot="1">
      <c r="A8" s="28" t="s">
        <v>35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184</v>
      </c>
      <c r="J8" s="29">
        <v>193</v>
      </c>
      <c r="K8" s="29">
        <v>195</v>
      </c>
      <c r="L8" s="29">
        <v>181</v>
      </c>
      <c r="M8" s="29">
        <v>179</v>
      </c>
      <c r="N8" s="29">
        <v>165</v>
      </c>
    </row>
    <row r="9" spans="1:14" ht="18" customHeight="1" thickTop="1">
      <c r="A9" s="98" t="s">
        <v>36</v>
      </c>
      <c r="B9" s="98">
        <v>18785.160704683894</v>
      </c>
      <c r="C9" s="98">
        <v>18528.525749560471</v>
      </c>
      <c r="D9" s="98">
        <v>18975.012611000002</v>
      </c>
      <c r="E9" s="98">
        <v>19625.624803999999</v>
      </c>
      <c r="F9" s="98">
        <v>20126.138177000001</v>
      </c>
      <c r="G9" s="98">
        <v>20996.681747999999</v>
      </c>
      <c r="H9" s="98">
        <v>21828.098243999997</v>
      </c>
      <c r="I9" s="98">
        <v>9070.0650000000005</v>
      </c>
      <c r="J9" s="98">
        <v>9609.8029999999999</v>
      </c>
      <c r="K9" s="98">
        <v>9940.4959999999992</v>
      </c>
      <c r="L9" s="98">
        <v>10369.799000000001</v>
      </c>
      <c r="M9" s="98">
        <v>10790.106</v>
      </c>
      <c r="N9" s="98">
        <v>11199.883</v>
      </c>
    </row>
    <row r="10" spans="1:14" ht="15" customHeight="1">
      <c r="A10" s="2" t="s">
        <v>9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-58.447754364065425</v>
      </c>
      <c r="J10" s="3">
        <v>5.9507622051220039</v>
      </c>
      <c r="K10" s="3">
        <v>3.4412047780792108</v>
      </c>
      <c r="L10" s="3">
        <v>4.3187281600435483</v>
      </c>
      <c r="M10" s="3">
        <v>4.0531836730875739</v>
      </c>
      <c r="N10" s="3">
        <v>3.7977106063647597</v>
      </c>
    </row>
    <row r="11" spans="1:14" ht="15" customHeight="1">
      <c r="A11" s="97" t="s">
        <v>37</v>
      </c>
      <c r="B11" s="97">
        <v>100</v>
      </c>
      <c r="C11" s="97">
        <v>100</v>
      </c>
      <c r="D11" s="97">
        <v>100</v>
      </c>
      <c r="E11" s="97">
        <v>100</v>
      </c>
      <c r="F11" s="97">
        <v>100</v>
      </c>
      <c r="G11" s="97">
        <v>100</v>
      </c>
      <c r="H11" s="97">
        <v>100</v>
      </c>
      <c r="I11" s="97">
        <v>60</v>
      </c>
      <c r="J11" s="97">
        <v>60</v>
      </c>
      <c r="K11" s="97">
        <v>60</v>
      </c>
      <c r="L11" s="97">
        <v>60</v>
      </c>
      <c r="M11" s="97">
        <v>60</v>
      </c>
      <c r="N11" s="97">
        <v>60</v>
      </c>
    </row>
    <row r="12" spans="1:14" ht="18" customHeight="1">
      <c r="A12" s="30" t="s">
        <v>38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9010.0650000000005</v>
      </c>
      <c r="J12" s="31">
        <v>9549.8029999999999</v>
      </c>
      <c r="K12" s="31">
        <v>9880.4959999999992</v>
      </c>
      <c r="L12" s="31">
        <v>10309.799000000001</v>
      </c>
      <c r="M12" s="31">
        <v>10730.106</v>
      </c>
      <c r="N12" s="31">
        <v>11139.883</v>
      </c>
    </row>
    <row r="13" spans="1:14" ht="23.1" customHeight="1">
      <c r="A13" s="32"/>
      <c r="H13" s="1">
        <v>4.5812511416328961E-3</v>
      </c>
      <c r="I13" s="1">
        <v>-91.106168660146238</v>
      </c>
      <c r="J13" s="44"/>
    </row>
    <row r="14" spans="1:14" ht="18.75" customHeight="1">
      <c r="A14" s="101" t="s">
        <v>39</v>
      </c>
      <c r="B14" s="101">
        <v>94617.171114484343</v>
      </c>
      <c r="C14" s="101">
        <v>93173.963840060562</v>
      </c>
      <c r="D14" s="101">
        <v>95618.943463452248</v>
      </c>
      <c r="E14" s="101">
        <v>98722.210154044849</v>
      </c>
      <c r="F14" s="101">
        <v>100781.86368052079</v>
      </c>
      <c r="G14" s="101">
        <v>104883.76915929864</v>
      </c>
      <c r="H14" s="101">
        <v>109140.49122</v>
      </c>
      <c r="I14" s="101">
        <v>122073.55316285329</v>
      </c>
      <c r="J14" s="101">
        <v>127960.0932090546</v>
      </c>
      <c r="K14" s="101">
        <v>132363.46205059919</v>
      </c>
      <c r="L14" s="101">
        <v>138079.88015978696</v>
      </c>
      <c r="M14" s="101">
        <v>143676.51131824235</v>
      </c>
      <c r="N14" s="101">
        <v>149132.92942743009</v>
      </c>
    </row>
    <row r="15" spans="1:14" ht="15" customHeight="1">
      <c r="A15" s="2" t="s">
        <v>9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11.849920958101109</v>
      </c>
      <c r="J15" s="3">
        <v>4.8221255904203275</v>
      </c>
      <c r="K15" s="3">
        <v>3.4412047780792108</v>
      </c>
      <c r="L15" s="3">
        <v>4.3187281600435341</v>
      </c>
      <c r="M15" s="3">
        <v>4.0531836730875739</v>
      </c>
      <c r="N15" s="3">
        <v>3.7977106063647597</v>
      </c>
    </row>
    <row r="16" spans="1:14" ht="15" customHeight="1">
      <c r="A16" s="97" t="s">
        <v>40</v>
      </c>
      <c r="B16" s="97">
        <v>5487308</v>
      </c>
      <c r="C16" s="97">
        <v>5503297</v>
      </c>
      <c r="D16" s="97">
        <v>5513130</v>
      </c>
      <c r="E16" s="97">
        <v>5517919</v>
      </c>
      <c r="F16" s="97">
        <v>5525292</v>
      </c>
      <c r="G16" s="97">
        <v>5533793</v>
      </c>
      <c r="H16" s="97">
        <v>5548241</v>
      </c>
      <c r="I16" s="97">
        <v>5563970</v>
      </c>
      <c r="J16" s="97">
        <v>5562569</v>
      </c>
      <c r="K16" s="97">
        <v>5569645</v>
      </c>
      <c r="L16" s="97">
        <v>5576186</v>
      </c>
      <c r="M16" s="97">
        <v>5582076</v>
      </c>
      <c r="N16" s="97">
        <v>5587372</v>
      </c>
    </row>
    <row r="17" spans="1:14" ht="15" customHeight="1">
      <c r="A17" s="97" t="s">
        <v>41</v>
      </c>
      <c r="B17" s="97">
        <v>17242.912392467188</v>
      </c>
      <c r="C17" s="97">
        <v>16930.571590096002</v>
      </c>
      <c r="D17" s="97">
        <v>17343.857928881098</v>
      </c>
      <c r="E17" s="97">
        <v>17891.20321520574</v>
      </c>
      <c r="F17" s="97">
        <v>18240.09729811941</v>
      </c>
      <c r="G17" s="97">
        <v>18953.323544863106</v>
      </c>
      <c r="H17" s="97">
        <v>19671.187899011598</v>
      </c>
      <c r="I17" s="97">
        <v>21940.009231331816</v>
      </c>
      <c r="J17" s="97">
        <v>23003.776350289696</v>
      </c>
      <c r="K17" s="97">
        <v>23765.152366191956</v>
      </c>
      <c r="L17" s="97">
        <v>24762.423663734848</v>
      </c>
      <c r="M17" s="97">
        <v>25738.902751994479</v>
      </c>
      <c r="N17" s="97">
        <v>26691.068614624208</v>
      </c>
    </row>
    <row r="18" spans="1:14" ht="15.75" customHeight="1">
      <c r="A18" s="2" t="s">
        <v>9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11.533728130542727</v>
      </c>
      <c r="J18" s="3">
        <v>4.8485263052612879</v>
      </c>
      <c r="K18" s="3">
        <v>3.3097870728197734</v>
      </c>
      <c r="L18" s="3">
        <v>4.196359788383262</v>
      </c>
      <c r="M18" s="3">
        <v>3.9433906047319169</v>
      </c>
      <c r="N18" s="3">
        <v>3.699325770815733</v>
      </c>
    </row>
    <row r="19" spans="1:14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>
      <c r="A20" s="100" t="s">
        <v>42</v>
      </c>
      <c r="B20" s="100">
        <v>14.79947402030824</v>
      </c>
      <c r="C20" s="100">
        <v>14.345993671540473</v>
      </c>
      <c r="D20" s="100">
        <v>14.303762258029975</v>
      </c>
      <c r="E20" s="100">
        <v>14.334714294220856</v>
      </c>
      <c r="F20" s="100">
        <v>14.4599405951877</v>
      </c>
      <c r="G20" s="100">
        <v>14.515333173028457</v>
      </c>
      <c r="H20" s="100">
        <v>14.410085860823623</v>
      </c>
      <c r="I20" s="100">
        <v>5.6915568524096383</v>
      </c>
      <c r="J20" s="100">
        <v>5.8439570664072003</v>
      </c>
      <c r="K20" s="100">
        <v>5.8673686695785614</v>
      </c>
      <c r="L20" s="100">
        <v>5.923230136516823</v>
      </c>
      <c r="M20" s="100">
        <v>5.9659991153378309</v>
      </c>
      <c r="N20" s="100">
        <v>6.0052991957104558</v>
      </c>
    </row>
    <row r="22" spans="1:14" ht="18" customHeight="1">
      <c r="G22" s="134"/>
      <c r="H22" s="44"/>
      <c r="I22" s="44"/>
      <c r="J22" s="134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Q26"/>
  <sheetViews>
    <sheetView zoomScaleNormal="100" workbookViewId="0"/>
  </sheetViews>
  <sheetFormatPr defaultColWidth="8.77734375" defaultRowHeight="18" customHeight="1"/>
  <cols>
    <col min="1" max="1" width="28.21875" style="1" customWidth="1"/>
    <col min="2" max="7" width="9.44140625" style="1" hidden="1" customWidth="1"/>
    <col min="8" max="14" width="9.44140625" style="1" customWidth="1"/>
    <col min="15" max="16384" width="8.77734375" style="1"/>
  </cols>
  <sheetData>
    <row r="1" spans="1:17" ht="18" customHeight="1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7" ht="18" customHeight="1">
      <c r="A2" s="93" t="s">
        <v>45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7" s="23" customFormat="1" ht="18" customHeight="1">
      <c r="A3" s="97" t="s">
        <v>46</v>
      </c>
      <c r="B3" s="97">
        <v>31126.929366529999</v>
      </c>
      <c r="C3" s="97">
        <v>31079.689145999997</v>
      </c>
      <c r="D3" s="97">
        <v>31770</v>
      </c>
      <c r="E3" s="97">
        <v>32230</v>
      </c>
      <c r="F3" s="97">
        <v>32956.223264</v>
      </c>
      <c r="G3" s="97">
        <v>35000.797308000001</v>
      </c>
      <c r="H3" s="97">
        <v>36204.415462850004</v>
      </c>
      <c r="I3" s="97">
        <v>37560.171916899999</v>
      </c>
      <c r="J3" s="97"/>
      <c r="K3" s="97"/>
      <c r="L3" s="97"/>
      <c r="M3" s="97"/>
      <c r="N3" s="97"/>
    </row>
    <row r="4" spans="1:17" ht="18" customHeight="1">
      <c r="A4" s="2" t="s">
        <v>47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34"/>
      <c r="K4" s="34"/>
      <c r="L4" s="34"/>
      <c r="M4" s="34"/>
      <c r="N4" s="34"/>
    </row>
    <row r="5" spans="1:17" ht="18" customHeight="1">
      <c r="A5" s="2" t="s">
        <v>48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0.90725706811838358</v>
      </c>
      <c r="J5" s="36"/>
      <c r="K5" s="37"/>
      <c r="L5" s="37"/>
      <c r="M5" s="37"/>
      <c r="N5" s="37"/>
    </row>
    <row r="6" spans="1:17" ht="18" customHeight="1">
      <c r="A6" s="2" t="s">
        <v>49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7"/>
      <c r="K6" s="37"/>
      <c r="L6" s="37"/>
      <c r="M6" s="37"/>
      <c r="N6" s="37"/>
    </row>
    <row r="7" spans="1:17" s="23" customFormat="1" ht="18" customHeight="1">
      <c r="A7" s="98" t="s">
        <v>50</v>
      </c>
      <c r="B7" s="98">
        <v>17454.758041894715</v>
      </c>
      <c r="C7" s="98">
        <v>17575.594303057802</v>
      </c>
      <c r="D7" s="98">
        <v>17809.843461967099</v>
      </c>
      <c r="E7" s="98">
        <v>17912.255936137997</v>
      </c>
      <c r="F7" s="98">
        <v>18509.408509000001</v>
      </c>
      <c r="G7" s="98">
        <v>19050.817801633202</v>
      </c>
      <c r="H7" s="98">
        <v>19922.293992641251</v>
      </c>
      <c r="I7" s="98">
        <v>8335.1685130000005</v>
      </c>
      <c r="J7" s="98">
        <v>8820</v>
      </c>
      <c r="K7" s="98">
        <v>9110</v>
      </c>
      <c r="L7" s="98">
        <v>9500</v>
      </c>
      <c r="M7" s="98">
        <v>9880</v>
      </c>
      <c r="N7" s="98">
        <v>10260</v>
      </c>
    </row>
    <row r="8" spans="1:17" ht="18" customHeight="1">
      <c r="A8" s="2" t="s">
        <v>9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-58.447754364065425</v>
      </c>
      <c r="J8" s="3">
        <v>5.8507622051220043</v>
      </c>
      <c r="K8" s="3">
        <v>3.3412047780792107</v>
      </c>
      <c r="L8" s="3">
        <v>4.3187281600435483</v>
      </c>
      <c r="M8" s="3">
        <v>3.9531836730875738</v>
      </c>
      <c r="N8" s="3">
        <v>3.7977106063647597</v>
      </c>
    </row>
    <row r="9" spans="1:17" ht="18" customHeight="1">
      <c r="A9" s="102" t="s">
        <v>51</v>
      </c>
      <c r="B9" s="102">
        <v>92.917799939515788</v>
      </c>
      <c r="C9" s="102">
        <v>94.856949444424771</v>
      </c>
      <c r="D9" s="102">
        <v>93.85945520606694</v>
      </c>
      <c r="E9" s="102">
        <v>91.269735944851078</v>
      </c>
      <c r="F9" s="103">
        <v>91.967014964412854</v>
      </c>
      <c r="G9" s="103">
        <v>90.73251683422717</v>
      </c>
      <c r="H9" s="103">
        <v>91.269032097733927</v>
      </c>
      <c r="I9" s="103">
        <v>91.897560965660119</v>
      </c>
      <c r="J9" s="103">
        <v>91.781277930463304</v>
      </c>
      <c r="K9" s="103">
        <v>91.645326349912523</v>
      </c>
      <c r="L9" s="103">
        <v>91.612190361645375</v>
      </c>
      <c r="M9" s="103">
        <v>91.56536553023669</v>
      </c>
      <c r="N9" s="103">
        <v>91.60809983461435</v>
      </c>
    </row>
    <row r="10" spans="1:17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7" ht="18" customHeight="1">
      <c r="A11" s="96" t="s">
        <v>52</v>
      </c>
      <c r="B11" s="94">
        <v>2016</v>
      </c>
      <c r="C11" s="94">
        <v>2017</v>
      </c>
      <c r="D11" s="94">
        <v>2018</v>
      </c>
      <c r="E11" s="94">
        <v>2019</v>
      </c>
      <c r="F11" s="94">
        <v>2020</v>
      </c>
      <c r="G11" s="94">
        <v>2021</v>
      </c>
      <c r="H11" s="94">
        <v>2022</v>
      </c>
      <c r="I11" s="94">
        <v>2023</v>
      </c>
      <c r="J11" s="94" t="s">
        <v>4</v>
      </c>
      <c r="K11" s="94" t="s">
        <v>5</v>
      </c>
      <c r="L11" s="94" t="s">
        <v>6</v>
      </c>
      <c r="M11" s="94" t="s">
        <v>7</v>
      </c>
      <c r="N11" s="95" t="s">
        <v>137</v>
      </c>
    </row>
    <row r="12" spans="1:17" ht="18" customHeight="1">
      <c r="A12" s="41" t="s">
        <v>47</v>
      </c>
      <c r="B12" s="35">
        <v>0.61040000000000005</v>
      </c>
      <c r="C12" s="35">
        <v>0.61040000000000005</v>
      </c>
      <c r="D12" s="35">
        <v>0.62170000000000003</v>
      </c>
      <c r="E12" s="35">
        <v>0.61619999999999997</v>
      </c>
      <c r="F12" s="35">
        <v>0.61380000000000001</v>
      </c>
      <c r="G12" s="35">
        <v>0.62270000000000003</v>
      </c>
      <c r="H12" s="35"/>
      <c r="I12" s="35"/>
      <c r="J12" s="35"/>
      <c r="K12" s="35"/>
      <c r="L12" s="35"/>
      <c r="M12" s="35"/>
      <c r="N12" s="35"/>
    </row>
    <row r="13" spans="1:17" s="23" customFormat="1" ht="18" customHeight="1">
      <c r="A13" s="97" t="s">
        <v>53</v>
      </c>
      <c r="B13" s="97">
        <v>2167.0161477053598</v>
      </c>
      <c r="C13" s="97">
        <v>2089.3988337600003</v>
      </c>
      <c r="D13" s="97">
        <v>2230.2496591020999</v>
      </c>
      <c r="E13" s="97">
        <v>1015.1470937321996</v>
      </c>
      <c r="F13" s="97">
        <v>1332.3086178139999</v>
      </c>
      <c r="G13" s="97">
        <v>1364.7521653507999</v>
      </c>
      <c r="H13" s="97">
        <v>1468.1845330000001</v>
      </c>
      <c r="I13" s="97">
        <v>1525.4927590874995</v>
      </c>
      <c r="J13" s="97">
        <v>570</v>
      </c>
      <c r="K13" s="97">
        <v>590</v>
      </c>
      <c r="L13" s="97">
        <v>610</v>
      </c>
      <c r="M13" s="97">
        <v>630</v>
      </c>
      <c r="N13" s="97">
        <v>640</v>
      </c>
    </row>
    <row r="14" spans="1:17" ht="18" customHeight="1">
      <c r="A14" s="15" t="s">
        <v>54</v>
      </c>
      <c r="B14" s="16">
        <v>-1153.4164800000001</v>
      </c>
      <c r="C14" s="16">
        <v>-1170.142208</v>
      </c>
      <c r="D14" s="16">
        <v>-1696.770665</v>
      </c>
      <c r="E14" s="16">
        <v>-107.887441</v>
      </c>
      <c r="F14" s="16">
        <v>129.03368900000001</v>
      </c>
      <c r="G14" s="16">
        <v>23.287686000000001</v>
      </c>
      <c r="H14" s="17">
        <v>125.796967</v>
      </c>
      <c r="I14" s="17">
        <v>129.31525499999998</v>
      </c>
      <c r="J14" s="16">
        <v>50</v>
      </c>
      <c r="K14" s="16">
        <v>50</v>
      </c>
      <c r="L14" s="16">
        <v>50</v>
      </c>
      <c r="M14" s="16">
        <v>50</v>
      </c>
      <c r="N14" s="16">
        <v>50</v>
      </c>
      <c r="O14" s="23"/>
      <c r="P14" s="23"/>
    </row>
    <row r="15" spans="1:17" ht="18" customHeight="1">
      <c r="A15" s="98" t="s">
        <v>55</v>
      </c>
      <c r="B15" s="98">
        <v>1013.5996677053597</v>
      </c>
      <c r="C15" s="98">
        <v>919.25662576000036</v>
      </c>
      <c r="D15" s="98">
        <v>533.47899410209993</v>
      </c>
      <c r="E15" s="98">
        <v>907.25965273219958</v>
      </c>
      <c r="F15" s="98">
        <v>1461.342306814</v>
      </c>
      <c r="G15" s="98">
        <v>1388.0398513507998</v>
      </c>
      <c r="H15" s="98">
        <v>1593.9815000000001</v>
      </c>
      <c r="I15" s="98">
        <v>1654.8080140874995</v>
      </c>
      <c r="J15" s="98">
        <v>620</v>
      </c>
      <c r="K15" s="98">
        <v>640</v>
      </c>
      <c r="L15" s="98">
        <v>660</v>
      </c>
      <c r="M15" s="98">
        <v>680</v>
      </c>
      <c r="N15" s="98">
        <v>690</v>
      </c>
      <c r="O15" s="23"/>
      <c r="Q15" s="44"/>
    </row>
    <row r="16" spans="1:17" ht="12" customHeight="1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7" ht="18" customHeight="1">
      <c r="A17" s="96" t="s">
        <v>56</v>
      </c>
      <c r="B17" s="94">
        <v>2016</v>
      </c>
      <c r="C17" s="94">
        <v>2017</v>
      </c>
      <c r="D17" s="94">
        <v>2018</v>
      </c>
      <c r="E17" s="94">
        <v>2019</v>
      </c>
      <c r="F17" s="94">
        <v>2020</v>
      </c>
      <c r="G17" s="94">
        <v>2021</v>
      </c>
      <c r="H17" s="94">
        <v>2022</v>
      </c>
      <c r="I17" s="94">
        <v>2023</v>
      </c>
      <c r="J17" s="94" t="s">
        <v>4</v>
      </c>
      <c r="K17" s="94" t="s">
        <v>5</v>
      </c>
      <c r="L17" s="94" t="s">
        <v>6</v>
      </c>
      <c r="M17" s="94" t="s">
        <v>7</v>
      </c>
      <c r="N17" s="95" t="s">
        <v>137</v>
      </c>
      <c r="O17" s="23"/>
    </row>
    <row r="18" spans="1:17" ht="18" customHeight="1">
      <c r="A18" s="97" t="s">
        <v>57</v>
      </c>
      <c r="B18" s="97">
        <v>359.14510900000005</v>
      </c>
      <c r="C18" s="97">
        <v>360.00321200000002</v>
      </c>
      <c r="D18" s="97">
        <v>357.15908399999995</v>
      </c>
      <c r="E18" s="97">
        <v>364.50184100000001</v>
      </c>
      <c r="F18" s="97">
        <v>205.39172500000004</v>
      </c>
      <c r="G18" s="97">
        <v>194.01345900000001</v>
      </c>
      <c r="H18" s="97">
        <v>167.87675200000001</v>
      </c>
      <c r="I18" s="97">
        <v>287.19387599999999</v>
      </c>
      <c r="J18" s="97">
        <v>140</v>
      </c>
      <c r="K18" s="97">
        <v>90</v>
      </c>
      <c r="L18" s="97">
        <v>110</v>
      </c>
      <c r="M18" s="97">
        <v>110</v>
      </c>
      <c r="N18" s="97">
        <v>120</v>
      </c>
      <c r="O18" s="23"/>
      <c r="Q18" s="44"/>
    </row>
    <row r="19" spans="1:17" ht="8.5500000000000007" customHeigh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7" ht="18" customHeight="1">
      <c r="A20" s="96" t="s">
        <v>58</v>
      </c>
      <c r="B20" s="94">
        <v>2016</v>
      </c>
      <c r="C20" s="94">
        <v>2017</v>
      </c>
      <c r="D20" s="94">
        <v>2018</v>
      </c>
      <c r="E20" s="94">
        <v>2019</v>
      </c>
      <c r="F20" s="94">
        <v>2020</v>
      </c>
      <c r="G20" s="94">
        <v>2021</v>
      </c>
      <c r="H20" s="94">
        <v>2022</v>
      </c>
      <c r="I20" s="94">
        <v>2023</v>
      </c>
      <c r="J20" s="94" t="s">
        <v>4</v>
      </c>
      <c r="K20" s="94" t="s">
        <v>5</v>
      </c>
      <c r="L20" s="94" t="s">
        <v>6</v>
      </c>
      <c r="M20" s="94" t="s">
        <v>7</v>
      </c>
      <c r="N20" s="95" t="s">
        <v>137</v>
      </c>
    </row>
    <row r="21" spans="1:17" ht="18" customHeight="1">
      <c r="A21" s="97" t="s">
        <v>59</v>
      </c>
      <c r="B21" s="133">
        <v>63.060337600000004</v>
      </c>
      <c r="C21" s="133">
        <v>48.191960000000009</v>
      </c>
      <c r="D21" s="133">
        <v>57.061107324000005</v>
      </c>
      <c r="E21" s="133">
        <v>51.852679000000002</v>
      </c>
      <c r="F21" s="133">
        <v>46.087622185998484</v>
      </c>
      <c r="G21" s="133">
        <v>72.944220999999999</v>
      </c>
      <c r="H21" s="133">
        <v>68.4371711</v>
      </c>
      <c r="I21" s="133">
        <v>60.633701912501095</v>
      </c>
      <c r="J21" s="133">
        <v>60</v>
      </c>
      <c r="K21" s="133">
        <v>50</v>
      </c>
      <c r="L21" s="133">
        <v>50</v>
      </c>
      <c r="M21" s="133">
        <v>50</v>
      </c>
      <c r="N21" s="133">
        <v>50</v>
      </c>
    </row>
    <row r="22" spans="1:17" ht="8.5500000000000007" customHeight="1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7" ht="18" customHeight="1">
      <c r="A23" s="98" t="s">
        <v>60</v>
      </c>
      <c r="B23" s="101">
        <v>18890.563156200074</v>
      </c>
      <c r="C23" s="101">
        <v>18903.046100817803</v>
      </c>
      <c r="D23" s="101">
        <v>18757.542647393198</v>
      </c>
      <c r="E23" s="101">
        <v>19235.870108870196</v>
      </c>
      <c r="F23" s="101">
        <v>20222.230163</v>
      </c>
      <c r="G23" s="101">
        <v>20705.815332984006</v>
      </c>
      <c r="H23" s="101">
        <v>21752.589415741251</v>
      </c>
      <c r="I23" s="101">
        <v>10337.804104999999</v>
      </c>
      <c r="J23" s="101">
        <v>9640</v>
      </c>
      <c r="K23" s="101">
        <v>9890</v>
      </c>
      <c r="L23" s="101">
        <v>10320</v>
      </c>
      <c r="M23" s="101">
        <v>10720</v>
      </c>
      <c r="N23" s="101">
        <v>11120</v>
      </c>
    </row>
    <row r="24" spans="1:17" ht="18" customHeight="1">
      <c r="A24" s="2" t="s">
        <v>9</v>
      </c>
      <c r="B24" s="3">
        <v>1.9792880923375167</v>
      </c>
      <c r="C24" s="3">
        <v>6.608032018162735E-2</v>
      </c>
      <c r="D24" s="3">
        <v>-0.76973548415728565</v>
      </c>
      <c r="E24" s="3">
        <v>2.5500539727866478</v>
      </c>
      <c r="F24" s="3">
        <v>5.1277121780676005</v>
      </c>
      <c r="G24" s="3">
        <v>2.3913542971576218</v>
      </c>
      <c r="H24" s="3">
        <v>5.055459376621374</v>
      </c>
      <c r="I24" s="3">
        <v>-52.475524143718474</v>
      </c>
      <c r="J24" s="3">
        <v>-6.7500225184427549</v>
      </c>
      <c r="K24" s="3">
        <v>2.5933609958506132</v>
      </c>
      <c r="L24" s="3">
        <v>4.3478260869565188</v>
      </c>
      <c r="M24" s="3">
        <v>3.8759689922480689</v>
      </c>
      <c r="N24" s="3">
        <v>3.7313432835820892</v>
      </c>
    </row>
    <row r="26" spans="1:17" ht="18" customHeight="1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70"/>
  <sheetViews>
    <sheetView zoomScale="115" zoomScaleNormal="115" workbookViewId="0">
      <selection activeCell="A3" sqref="A3"/>
    </sheetView>
  </sheetViews>
  <sheetFormatPr defaultColWidth="8.77734375" defaultRowHeight="18" customHeight="1"/>
  <cols>
    <col min="1" max="1" width="26.77734375" style="1" customWidth="1"/>
    <col min="2" max="7" width="9.77734375" style="1" hidden="1" customWidth="1"/>
    <col min="8" max="14" width="9.77734375" style="1" customWidth="1"/>
    <col min="15" max="16384" width="8.77734375" style="1"/>
  </cols>
  <sheetData>
    <row r="1" spans="1:14" ht="18" customHeight="1">
      <c r="A1" s="78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 t="s">
        <v>44</v>
      </c>
    </row>
    <row r="2" spans="1:14" ht="18" hidden="1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8" customHeight="1">
      <c r="A3" s="84" t="s">
        <v>30</v>
      </c>
      <c r="B3" s="85">
        <v>2016</v>
      </c>
      <c r="C3" s="85">
        <v>2017</v>
      </c>
      <c r="D3" s="85">
        <v>2018</v>
      </c>
      <c r="E3" s="85">
        <v>2019</v>
      </c>
      <c r="F3" s="85">
        <v>2020</v>
      </c>
      <c r="G3" s="85">
        <v>2021</v>
      </c>
      <c r="H3" s="85">
        <v>2022</v>
      </c>
      <c r="I3" s="85" t="s">
        <v>3</v>
      </c>
      <c r="J3" s="85" t="s">
        <v>4</v>
      </c>
      <c r="K3" s="85" t="s">
        <v>5</v>
      </c>
      <c r="L3" s="85" t="s">
        <v>6</v>
      </c>
      <c r="M3" s="85" t="s">
        <v>7</v>
      </c>
      <c r="N3" s="86" t="s">
        <v>137</v>
      </c>
    </row>
    <row r="4" spans="1:14" ht="18" customHeight="1">
      <c r="A4" s="104" t="s">
        <v>62</v>
      </c>
      <c r="B4" s="139">
        <v>27602.614799949999</v>
      </c>
      <c r="C4" s="139">
        <v>28128.337499999998</v>
      </c>
      <c r="D4" s="139">
        <v>29417</v>
      </c>
      <c r="E4" s="139">
        <v>29130.388430114857</v>
      </c>
      <c r="F4" s="139">
        <v>27470.908131761091</v>
      </c>
      <c r="G4" s="139">
        <v>36405.345674999997</v>
      </c>
      <c r="H4" s="139">
        <v>40222.332123815169</v>
      </c>
      <c r="I4" s="139">
        <v>37800</v>
      </c>
      <c r="J4" s="139">
        <v>38000</v>
      </c>
      <c r="K4" s="139">
        <v>39800</v>
      </c>
      <c r="L4" s="139">
        <v>42500</v>
      </c>
      <c r="M4" s="139">
        <v>43800</v>
      </c>
      <c r="N4" s="139">
        <v>44800</v>
      </c>
    </row>
    <row r="5" spans="1:14" ht="18" customHeight="1">
      <c r="A5" s="2" t="s">
        <v>9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10.484686734993275</v>
      </c>
      <c r="I5" s="3">
        <v>-6.0223562282728409</v>
      </c>
      <c r="J5" s="3">
        <v>0.52910052910053462</v>
      </c>
      <c r="K5" s="3">
        <v>4.5</v>
      </c>
      <c r="L5" s="3">
        <v>6</v>
      </c>
      <c r="M5" s="3">
        <v>3.0588235294117583</v>
      </c>
      <c r="N5" s="3">
        <v>2.2831050228310446</v>
      </c>
    </row>
    <row r="6" spans="1:14" ht="18" customHeight="1">
      <c r="A6" s="46" t="s">
        <v>63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>
      <c r="A7" s="105" t="s">
        <v>64</v>
      </c>
      <c r="B7" s="106">
        <v>5520.5229599899994</v>
      </c>
      <c r="C7" s="106">
        <v>5625.6674999999996</v>
      </c>
      <c r="D7" s="106">
        <v>5883.4</v>
      </c>
      <c r="E7" s="106">
        <v>5826.0776860229716</v>
      </c>
      <c r="F7" s="106">
        <v>5494.1816263522187</v>
      </c>
      <c r="G7" s="106">
        <v>7281.0691349999988</v>
      </c>
      <c r="H7" s="106">
        <v>8044.4664247630335</v>
      </c>
      <c r="I7" s="106">
        <v>7560</v>
      </c>
      <c r="J7" s="106">
        <v>7600</v>
      </c>
      <c r="K7" s="106">
        <v>7960</v>
      </c>
      <c r="L7" s="106">
        <v>8500</v>
      </c>
      <c r="M7" s="106">
        <v>8760</v>
      </c>
      <c r="N7" s="106">
        <v>8960</v>
      </c>
    </row>
    <row r="8" spans="1:14" ht="18" customHeight="1">
      <c r="A8" s="15" t="s">
        <v>65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>
      <c r="A9" s="107" t="s">
        <v>61</v>
      </c>
      <c r="B9" s="109">
        <v>5520.5229599899994</v>
      </c>
      <c r="C9" s="108">
        <v>5625.6674999999996</v>
      </c>
      <c r="D9" s="108">
        <v>5883.4</v>
      </c>
      <c r="E9" s="108">
        <v>5826.0776860229716</v>
      </c>
      <c r="F9" s="108">
        <v>5494.1816263522187</v>
      </c>
      <c r="G9" s="108">
        <v>7281.0691349999988</v>
      </c>
      <c r="H9" s="108">
        <v>8044.4664247630335</v>
      </c>
      <c r="I9" s="108">
        <v>7560</v>
      </c>
      <c r="J9" s="108">
        <v>7600</v>
      </c>
      <c r="K9" s="108">
        <v>7960</v>
      </c>
      <c r="L9" s="108">
        <v>8500</v>
      </c>
      <c r="M9" s="108">
        <v>8760</v>
      </c>
      <c r="N9" s="108">
        <v>8960</v>
      </c>
    </row>
    <row r="10" spans="1:14" ht="18" customHeight="1">
      <c r="A10" s="2" t="s">
        <v>66</v>
      </c>
      <c r="B10" s="36">
        <v>0.30919999999999997</v>
      </c>
      <c r="C10" s="36">
        <v>0.3034</v>
      </c>
      <c r="D10" s="51">
        <v>0.3135</v>
      </c>
      <c r="E10" s="51">
        <v>0.313</v>
      </c>
      <c r="F10" s="51">
        <v>0.42130000000000001</v>
      </c>
      <c r="G10" s="51">
        <v>0.44340000000000002</v>
      </c>
      <c r="H10" s="51">
        <v>0.33760000000000001</v>
      </c>
      <c r="I10" s="51">
        <v>0.23910000000000001</v>
      </c>
      <c r="J10" s="51">
        <v>0.2369</v>
      </c>
      <c r="K10" s="51">
        <v>0.2369</v>
      </c>
      <c r="L10" s="51">
        <v>0.22919999999999999</v>
      </c>
      <c r="M10" s="51">
        <v>0.2306</v>
      </c>
      <c r="N10" s="51">
        <v>0.23230000000000001</v>
      </c>
    </row>
    <row r="11" spans="1:14" ht="18" customHeight="1">
      <c r="A11" s="110" t="s">
        <v>67</v>
      </c>
      <c r="B11" s="111">
        <v>1716.6095100000002</v>
      </c>
      <c r="C11" s="111">
        <v>1716.063189</v>
      </c>
      <c r="D11" s="111">
        <v>1853.6815695</v>
      </c>
      <c r="E11" s="111">
        <v>1823.56231572519</v>
      </c>
      <c r="F11" s="111">
        <v>2314.69871918219</v>
      </c>
      <c r="G11" s="111">
        <v>3239.6949070000001</v>
      </c>
      <c r="H11" s="111">
        <v>2715.8118650000001</v>
      </c>
      <c r="I11" s="111">
        <v>1810</v>
      </c>
      <c r="J11" s="111">
        <v>1800</v>
      </c>
      <c r="K11" s="111">
        <v>1890</v>
      </c>
      <c r="L11" s="111">
        <v>1950</v>
      </c>
      <c r="M11" s="111">
        <v>2020</v>
      </c>
      <c r="N11" s="111">
        <v>2080</v>
      </c>
    </row>
    <row r="12" spans="1:14" ht="18" customHeight="1">
      <c r="A12" s="2" t="s">
        <v>9</v>
      </c>
      <c r="B12" s="3">
        <v>3.8231096986504953</v>
      </c>
      <c r="C12" s="3">
        <v>-3.1825583909306232E-2</v>
      </c>
      <c r="D12" s="3">
        <v>8.0194238406916973</v>
      </c>
      <c r="E12" s="3">
        <v>-1.6248342903325219</v>
      </c>
      <c r="F12" s="3">
        <v>26.932800662843583</v>
      </c>
      <c r="G12" s="3">
        <v>39.961839532387259</v>
      </c>
      <c r="H12" s="3">
        <v>-16.170752402272427</v>
      </c>
      <c r="I12" s="3">
        <v>-33.353262671602621</v>
      </c>
      <c r="J12" s="3">
        <v>-0.55248618784530246</v>
      </c>
      <c r="K12" s="3">
        <v>5.0000000000000044</v>
      </c>
      <c r="L12" s="3">
        <v>3.1746031746031855</v>
      </c>
      <c r="M12" s="3">
        <v>3.5897435897435992</v>
      </c>
      <c r="N12" s="3">
        <v>2.9702970297029729</v>
      </c>
    </row>
    <row r="13" spans="1:14" ht="18" customHeight="1">
      <c r="A13" s="52"/>
      <c r="B13" s="135"/>
      <c r="C13" s="135"/>
      <c r="D13" s="135"/>
    </row>
    <row r="14" spans="1:14" ht="18" customHeight="1">
      <c r="A14" s="105" t="s">
        <v>68</v>
      </c>
      <c r="B14" s="106">
        <v>1706.9456992289076</v>
      </c>
      <c r="C14" s="106">
        <v>1706.063189</v>
      </c>
      <c r="D14" s="106">
        <v>1843.6815695</v>
      </c>
      <c r="E14" s="106">
        <v>1813.56231572519</v>
      </c>
      <c r="F14" s="106">
        <v>2304.69871918219</v>
      </c>
      <c r="G14" s="106">
        <v>3226.061271</v>
      </c>
      <c r="H14" s="106">
        <v>2705.3855877792444</v>
      </c>
      <c r="I14" s="106">
        <v>1800</v>
      </c>
      <c r="J14" s="106">
        <v>1790</v>
      </c>
      <c r="K14" s="106">
        <v>1880</v>
      </c>
      <c r="L14" s="106">
        <v>1940</v>
      </c>
      <c r="M14" s="106">
        <v>2010</v>
      </c>
      <c r="N14" s="106">
        <v>2070</v>
      </c>
    </row>
    <row r="15" spans="1:14" ht="18" customHeight="1">
      <c r="A15" s="105" t="s">
        <v>69</v>
      </c>
      <c r="B15" s="112">
        <v>9.6638107710925905</v>
      </c>
      <c r="C15" s="112">
        <v>10</v>
      </c>
      <c r="D15" s="112">
        <v>10</v>
      </c>
      <c r="E15" s="112">
        <v>10</v>
      </c>
      <c r="F15" s="112">
        <v>10</v>
      </c>
      <c r="G15" s="112">
        <v>13.633636000000024</v>
      </c>
      <c r="H15" s="112">
        <v>10.426277220755765</v>
      </c>
      <c r="I15" s="112">
        <v>10</v>
      </c>
      <c r="J15" s="112">
        <v>10</v>
      </c>
      <c r="K15" s="112">
        <v>10</v>
      </c>
      <c r="L15" s="112">
        <v>10</v>
      </c>
      <c r="M15" s="112">
        <v>10</v>
      </c>
      <c r="N15" s="112">
        <v>10</v>
      </c>
    </row>
    <row r="16" spans="1:14" ht="15.75" customHeight="1">
      <c r="A16" s="43"/>
      <c r="H16" s="44"/>
      <c r="L16" s="137"/>
    </row>
    <row r="17" spans="1:14" ht="19.5" customHeight="1">
      <c r="A17" s="43"/>
      <c r="B17" s="53"/>
      <c r="C17" s="44"/>
      <c r="D17" s="44"/>
      <c r="E17" s="44"/>
      <c r="F17" s="44"/>
      <c r="G17" s="44"/>
      <c r="H17" s="44"/>
      <c r="I17" s="44"/>
      <c r="J17" s="44"/>
    </row>
    <row r="18" spans="1:14" ht="20.25" customHeight="1">
      <c r="A18" s="78" t="s">
        <v>70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</row>
    <row r="19" spans="1:14" ht="18" hidden="1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4.55" customHeight="1">
      <c r="A20" s="84" t="s">
        <v>71</v>
      </c>
      <c r="B20" s="85">
        <v>2016</v>
      </c>
      <c r="C20" s="85">
        <v>2017</v>
      </c>
      <c r="D20" s="85">
        <v>2018</v>
      </c>
      <c r="E20" s="85">
        <v>2019</v>
      </c>
      <c r="F20" s="85">
        <v>2020</v>
      </c>
      <c r="G20" s="85">
        <v>2021</v>
      </c>
      <c r="H20" s="85">
        <v>2022</v>
      </c>
      <c r="I20" s="85">
        <v>2023</v>
      </c>
      <c r="J20" s="85" t="s">
        <v>4</v>
      </c>
      <c r="K20" s="85" t="s">
        <v>5</v>
      </c>
      <c r="L20" s="85" t="s">
        <v>6</v>
      </c>
      <c r="M20" s="85" t="s">
        <v>7</v>
      </c>
      <c r="N20" s="86" t="s">
        <v>137</v>
      </c>
    </row>
    <row r="21" spans="1:14" ht="18" hidden="1" customHeight="1">
      <c r="A21" s="54" t="s">
        <v>72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8" hidden="1" customHeight="1">
      <c r="A22" s="15" t="s">
        <v>73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8" hidden="1" customHeight="1">
      <c r="A23" s="15" t="s">
        <v>74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20.25" hidden="1" customHeight="1">
      <c r="A24" s="15" t="s">
        <v>75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0.25" hidden="1" customHeight="1">
      <c r="A25" s="15" t="s">
        <v>76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0.25" hidden="1" customHeight="1">
      <c r="A26" s="15" t="s">
        <v>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8" hidden="1" customHeight="1">
      <c r="A27" s="15" t="s">
        <v>78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" hidden="1" customHeight="1">
      <c r="A28" s="15" t="s">
        <v>79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8" hidden="1" customHeight="1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8" hidden="1" customHeight="1">
      <c r="A30" s="48" t="s">
        <v>81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>
      <c r="A31" s="15" t="s">
        <v>82</v>
      </c>
      <c r="B31" s="16">
        <v>1.2317743602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>
      <c r="A32" s="48" t="s">
        <v>83</v>
      </c>
      <c r="B32" s="49">
        <v>-3.7577889301000003</v>
      </c>
      <c r="C32" s="49">
        <v>4.6470400000000009E-2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>
      <c r="A33" s="15" t="s">
        <v>84</v>
      </c>
      <c r="B33" s="16">
        <v>19.920734373097005</v>
      </c>
      <c r="C33" s="17">
        <v>5.0616199999999996</v>
      </c>
      <c r="D33" s="17">
        <v>0</v>
      </c>
      <c r="E33" s="17">
        <v>-1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>
      <c r="A34" s="48" t="s">
        <v>85</v>
      </c>
      <c r="B34" s="49">
        <v>17.199093428650002</v>
      </c>
      <c r="C34" s="49">
        <v>0</v>
      </c>
      <c r="D34" s="49">
        <v>-29.822407999999999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>
      <c r="A35" s="15" t="s">
        <v>86</v>
      </c>
      <c r="B35" s="17">
        <v>3.2329396171999991</v>
      </c>
      <c r="C35" s="17">
        <v>3.08047</v>
      </c>
      <c r="D35" s="17">
        <v>1.3300993297999999</v>
      </c>
      <c r="E35" s="17">
        <v>4.2248627300999999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>
      <c r="A36" s="48" t="s">
        <v>87</v>
      </c>
      <c r="B36" s="49">
        <v>-13.069181594112001</v>
      </c>
      <c r="C36" s="49">
        <v>2.7428520000000001</v>
      </c>
      <c r="D36" s="49">
        <v>5.2748329999999992</v>
      </c>
      <c r="E36" s="49">
        <v>-23.607262463599998</v>
      </c>
      <c r="F36" s="49">
        <v>43.247315000000008</v>
      </c>
      <c r="G36" s="49">
        <v>9.1306600000000007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>
      <c r="A37" s="15" t="s">
        <v>88</v>
      </c>
      <c r="B37" s="17">
        <v>-21.042977887627988</v>
      </c>
      <c r="C37" s="16">
        <v>-2.2057630000000001</v>
      </c>
      <c r="D37" s="17">
        <v>3.6793339215999996</v>
      </c>
      <c r="E37" s="17">
        <v>2.1002462888000002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>
      <c r="A38" s="105" t="s">
        <v>89</v>
      </c>
      <c r="B38" s="106">
        <v>331.74427679252608</v>
      </c>
      <c r="C38" s="106">
        <v>12.449598999999999</v>
      </c>
      <c r="D38" s="106">
        <v>2.3387319793999999</v>
      </c>
      <c r="E38" s="106">
        <v>2.3299997804000006</v>
      </c>
      <c r="F38" s="106">
        <v>0.37737500000000002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</row>
    <row r="39" spans="1:14" ht="18" hidden="1" customHeight="1">
      <c r="A39" s="15" t="s">
        <v>90</v>
      </c>
      <c r="B39" s="56">
        <v>1112.2145574247638</v>
      </c>
      <c r="C39" s="17">
        <v>497.46717599999999</v>
      </c>
      <c r="D39" s="17">
        <v>9.6450999999999976</v>
      </c>
      <c r="E39" s="17">
        <v>0.1278481836</v>
      </c>
      <c r="F39" s="17">
        <v>0.14204299999999995</v>
      </c>
      <c r="G39" s="17">
        <v>0.96131900000000003</v>
      </c>
      <c r="H39" s="17">
        <v>37.016480867600002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customHeight="1">
      <c r="A40" s="105" t="s">
        <v>91</v>
      </c>
      <c r="B40" s="106">
        <v>90.198752735834006</v>
      </c>
      <c r="C40" s="111">
        <v>1259.280354</v>
      </c>
      <c r="D40" s="106">
        <v>352.737143</v>
      </c>
      <c r="E40" s="106">
        <v>32.182593199999999</v>
      </c>
      <c r="F40" s="106">
        <v>-2.3276500000000002</v>
      </c>
      <c r="G40" s="106">
        <v>-0.53106804360000004</v>
      </c>
      <c r="H40" s="106">
        <v>7.0265073118000014</v>
      </c>
      <c r="I40" s="106">
        <v>-2.7497820000000002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</row>
    <row r="41" spans="1:14" ht="18" customHeight="1">
      <c r="A41" s="15" t="s">
        <v>92</v>
      </c>
      <c r="B41" s="17"/>
      <c r="C41" s="17">
        <v>90.805971999999997</v>
      </c>
      <c r="D41" s="56">
        <v>1402.1785030000001</v>
      </c>
      <c r="E41" s="17">
        <v>339.27103128500005</v>
      </c>
      <c r="F41" s="17">
        <v>2.6388369999999997</v>
      </c>
      <c r="G41" s="17">
        <v>-0.55957899999999994</v>
      </c>
      <c r="H41" s="17">
        <v>4.9845489710000006</v>
      </c>
      <c r="I41" s="17">
        <v>-0.16758500000000048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5" t="s">
        <v>93</v>
      </c>
      <c r="B42" s="113"/>
      <c r="C42" s="113"/>
      <c r="D42" s="113">
        <v>109.66686655239998</v>
      </c>
      <c r="E42" s="109">
        <v>1433.82394583</v>
      </c>
      <c r="F42" s="113">
        <v>258.88040000000001</v>
      </c>
      <c r="G42" s="113">
        <v>9.4108069999999984</v>
      </c>
      <c r="H42" s="113">
        <v>-8.7718461200000011</v>
      </c>
      <c r="I42" s="113">
        <v>-11.444501000000001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1:14" ht="18" customHeight="1">
      <c r="A43" s="17" t="s">
        <v>94</v>
      </c>
      <c r="B43" s="17"/>
      <c r="C43" s="150"/>
      <c r="D43" s="17"/>
      <c r="E43" s="17">
        <v>119.3350331437</v>
      </c>
      <c r="F43" s="56">
        <v>1556.5623529999998</v>
      </c>
      <c r="G43" s="17">
        <v>602.05522099999996</v>
      </c>
      <c r="H43" s="17">
        <v>21.428107529800002</v>
      </c>
      <c r="I43" s="17">
        <v>-0.57710399999999995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3" t="s">
        <v>95</v>
      </c>
      <c r="B44" s="113"/>
      <c r="C44" s="151"/>
      <c r="D44" s="113"/>
      <c r="E44" s="113"/>
      <c r="F44" s="113">
        <v>107.29825000000001</v>
      </c>
      <c r="G44" s="109">
        <v>2111.214176</v>
      </c>
      <c r="H44" s="113">
        <v>995.30269975641613</v>
      </c>
      <c r="I44" s="113">
        <v>17.267151999999996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</row>
    <row r="45" spans="1:14" ht="18" customHeight="1">
      <c r="A45" s="17" t="s">
        <v>96</v>
      </c>
      <c r="B45" s="17"/>
      <c r="C45" s="150"/>
      <c r="D45" s="17"/>
      <c r="E45" s="17"/>
      <c r="F45" s="17"/>
      <c r="G45" s="17">
        <v>127.6966850078</v>
      </c>
      <c r="H45" s="56">
        <v>1836.5188261017761</v>
      </c>
      <c r="I45" s="17">
        <v>730.48772199999996</v>
      </c>
      <c r="J45" s="17">
        <v>20</v>
      </c>
      <c r="K45" s="17">
        <v>0</v>
      </c>
      <c r="L45" s="17">
        <v>0</v>
      </c>
      <c r="M45" s="17">
        <v>0</v>
      </c>
      <c r="N45" s="17">
        <v>0</v>
      </c>
    </row>
    <row r="46" spans="1:14" ht="18" customHeight="1">
      <c r="A46" s="114" t="s">
        <v>97</v>
      </c>
      <c r="B46" s="114"/>
      <c r="C46" s="152"/>
      <c r="D46" s="152"/>
      <c r="E46" s="152"/>
      <c r="F46" s="152"/>
      <c r="G46" s="152"/>
      <c r="H46" s="153">
        <v>153.38809136079999</v>
      </c>
      <c r="I46" s="109">
        <v>1222.0262829999999</v>
      </c>
      <c r="J46" s="114">
        <v>410</v>
      </c>
      <c r="K46" s="114">
        <v>20</v>
      </c>
      <c r="L46" s="114">
        <v>0</v>
      </c>
      <c r="M46" s="114">
        <v>0</v>
      </c>
      <c r="N46" s="114">
        <v>0</v>
      </c>
    </row>
    <row r="47" spans="1:14" ht="18" customHeight="1">
      <c r="A47" s="17" t="s">
        <v>98</v>
      </c>
      <c r="B47" s="17"/>
      <c r="C47" s="150"/>
      <c r="D47" s="150"/>
      <c r="E47" s="150"/>
      <c r="F47" s="150"/>
      <c r="G47" s="150"/>
      <c r="H47" s="16">
        <v>0.51111899999999999</v>
      </c>
      <c r="I47" s="17">
        <v>107.34523800000001</v>
      </c>
      <c r="J47" s="56">
        <v>1240</v>
      </c>
      <c r="K47" s="17">
        <v>420</v>
      </c>
      <c r="L47" s="17">
        <v>20</v>
      </c>
      <c r="M47" s="17">
        <v>0</v>
      </c>
      <c r="N47" s="17">
        <v>0</v>
      </c>
    </row>
    <row r="48" spans="1:14" ht="18" customHeight="1">
      <c r="A48" s="113" t="s">
        <v>99</v>
      </c>
      <c r="B48" s="113"/>
      <c r="C48" s="113"/>
      <c r="D48" s="113"/>
      <c r="E48" s="113"/>
      <c r="F48" s="113"/>
      <c r="G48" s="113"/>
      <c r="H48" s="113"/>
      <c r="I48" s="113">
        <v>0.338308</v>
      </c>
      <c r="J48" s="113">
        <v>70</v>
      </c>
      <c r="K48" s="109">
        <v>1310</v>
      </c>
      <c r="L48" s="113">
        <v>460</v>
      </c>
      <c r="M48" s="113">
        <v>20</v>
      </c>
      <c r="N48" s="113">
        <v>20</v>
      </c>
    </row>
    <row r="49" spans="1:15" ht="18" customHeight="1">
      <c r="A49" s="17" t="s">
        <v>100</v>
      </c>
      <c r="B49" s="17"/>
      <c r="C49" s="17"/>
      <c r="D49" s="17"/>
      <c r="E49" s="17"/>
      <c r="F49" s="17"/>
      <c r="G49" s="17"/>
      <c r="H49" s="17"/>
      <c r="I49" s="17"/>
      <c r="J49" s="17"/>
      <c r="K49" s="17">
        <v>70</v>
      </c>
      <c r="L49" s="56">
        <v>1330</v>
      </c>
      <c r="M49" s="17">
        <v>510</v>
      </c>
      <c r="N49" s="17">
        <v>20</v>
      </c>
    </row>
    <row r="50" spans="1:15" ht="18" customHeight="1">
      <c r="A50" s="113" t="s">
        <v>101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>
        <v>60</v>
      </c>
      <c r="M50" s="109">
        <v>1390</v>
      </c>
      <c r="N50" s="113">
        <v>530</v>
      </c>
    </row>
    <row r="51" spans="1:15" ht="18" customHeight="1">
      <c r="A51" s="17" t="s">
        <v>102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>
        <v>60</v>
      </c>
      <c r="N51" s="56">
        <v>1410</v>
      </c>
    </row>
    <row r="52" spans="1:15" ht="18" customHeight="1" thickBot="1">
      <c r="A52" s="149" t="s">
        <v>138</v>
      </c>
      <c r="B52" s="140"/>
      <c r="C52" s="140"/>
      <c r="D52" s="140"/>
      <c r="E52" s="140"/>
      <c r="F52" s="140"/>
      <c r="G52" s="140"/>
      <c r="H52" s="149"/>
      <c r="I52" s="149"/>
      <c r="J52" s="149"/>
      <c r="K52" s="149"/>
      <c r="L52" s="149"/>
      <c r="M52" s="149"/>
      <c r="N52" s="149">
        <v>60</v>
      </c>
    </row>
    <row r="53" spans="1:15" ht="18" customHeight="1" thickTop="1">
      <c r="A53" s="145" t="s">
        <v>60</v>
      </c>
      <c r="B53" s="146">
        <v>1537.872180320431</v>
      </c>
      <c r="C53" s="146">
        <v>1868.7287504000001</v>
      </c>
      <c r="D53" s="146">
        <v>1857.0282027832002</v>
      </c>
      <c r="E53" s="146">
        <v>1908.7882979779999</v>
      </c>
      <c r="F53" s="146">
        <v>1966.8189229999998</v>
      </c>
      <c r="G53" s="146">
        <v>2859.3782209642</v>
      </c>
      <c r="H53" s="145">
        <v>3047.4045347791921</v>
      </c>
      <c r="I53" s="145">
        <v>2062.5257309999997</v>
      </c>
      <c r="J53" s="145">
        <v>1740</v>
      </c>
      <c r="K53" s="145">
        <v>1820</v>
      </c>
      <c r="L53" s="145">
        <v>1870</v>
      </c>
      <c r="M53" s="145">
        <v>1980</v>
      </c>
      <c r="N53" s="145">
        <v>2040</v>
      </c>
      <c r="O53" s="44"/>
    </row>
    <row r="54" spans="1:15" ht="18" customHeight="1">
      <c r="A54" s="147" t="s">
        <v>9</v>
      </c>
      <c r="B54" s="148">
        <v>-6.3152932207774519</v>
      </c>
      <c r="C54" s="148">
        <v>21.513918667195853</v>
      </c>
      <c r="D54" s="148">
        <v>-0.62612338009437885</v>
      </c>
      <c r="E54" s="148">
        <v>2.7872541255552719</v>
      </c>
      <c r="F54" s="148">
        <v>3.0401813068255068</v>
      </c>
      <c r="G54" s="148">
        <v>45.380857766142228</v>
      </c>
      <c r="H54" s="148">
        <v>6.5757762452141932</v>
      </c>
      <c r="I54" s="148">
        <v>-32.318610559872866</v>
      </c>
      <c r="J54" s="148">
        <v>-15.637416113282887</v>
      </c>
      <c r="K54" s="148">
        <v>4.5977011494252817</v>
      </c>
      <c r="L54" s="148">
        <v>2.7472527472527375</v>
      </c>
      <c r="M54" s="148">
        <v>5.8823529411764719</v>
      </c>
      <c r="N54" s="148">
        <v>3.0303030303030276</v>
      </c>
    </row>
    <row r="55" spans="1:15" ht="18" customHeight="1">
      <c r="G55" s="57"/>
      <c r="H55" s="57"/>
      <c r="I55" s="57"/>
      <c r="J55" s="57"/>
      <c r="K55" s="57"/>
      <c r="L55" s="57"/>
      <c r="M55" s="57"/>
    </row>
    <row r="56" spans="1:15" ht="18" customHeight="1">
      <c r="B56" s="57"/>
      <c r="C56" s="57"/>
      <c r="D56" s="57"/>
      <c r="E56" s="57"/>
      <c r="F56" s="57"/>
      <c r="G56" s="57"/>
      <c r="H56" s="57"/>
      <c r="I56" s="138"/>
      <c r="J56" s="57"/>
      <c r="K56" s="57"/>
      <c r="L56" s="57"/>
      <c r="M56" s="57"/>
    </row>
    <row r="57" spans="1:15" ht="18" customHeight="1">
      <c r="B57" s="58"/>
      <c r="C57" s="58"/>
      <c r="D57" s="58"/>
      <c r="E57" s="58"/>
      <c r="F57" s="58"/>
      <c r="G57" s="57"/>
      <c r="H57" s="57"/>
      <c r="I57" s="138"/>
      <c r="J57" s="57"/>
      <c r="K57" s="57"/>
      <c r="L57" s="57"/>
      <c r="M57" s="57"/>
    </row>
    <row r="58" spans="1:15" ht="18" customHeight="1">
      <c r="B58" s="58"/>
      <c r="C58" s="58"/>
      <c r="D58" s="58"/>
      <c r="E58" s="58"/>
      <c r="F58" s="58"/>
      <c r="G58" s="57"/>
      <c r="H58" s="57"/>
      <c r="I58" s="138"/>
      <c r="J58" s="57"/>
      <c r="K58" s="57"/>
      <c r="L58" s="57"/>
      <c r="M58" s="57"/>
    </row>
    <row r="59" spans="1:15" ht="18" customHeight="1">
      <c r="B59" s="58"/>
      <c r="C59" s="58"/>
      <c r="D59" s="58"/>
      <c r="E59" s="58"/>
      <c r="F59" s="58"/>
      <c r="G59" s="57"/>
      <c r="H59" s="57"/>
      <c r="I59" s="138"/>
      <c r="J59" s="57"/>
      <c r="K59" s="57"/>
      <c r="L59" s="57"/>
      <c r="M59" s="57"/>
    </row>
    <row r="60" spans="1:15" ht="18" customHeight="1">
      <c r="B60" s="58"/>
      <c r="C60" s="58"/>
      <c r="D60" s="58"/>
      <c r="E60" s="58"/>
      <c r="F60" s="58"/>
      <c r="G60" s="58"/>
      <c r="I60" s="138"/>
    </row>
    <row r="61" spans="1:15" ht="18" customHeight="1">
      <c r="B61" s="58"/>
      <c r="C61" s="58"/>
      <c r="D61" s="58"/>
      <c r="E61" s="58"/>
      <c r="F61" s="58"/>
      <c r="G61" s="58"/>
      <c r="I61" s="138"/>
    </row>
    <row r="62" spans="1:15" ht="18" customHeight="1">
      <c r="B62" s="58"/>
      <c r="C62" s="58"/>
      <c r="D62" s="58"/>
      <c r="E62" s="58"/>
      <c r="F62" s="58"/>
      <c r="G62" s="58"/>
      <c r="I62" s="138"/>
    </row>
    <row r="63" spans="1:15" ht="18" customHeight="1">
      <c r="B63" s="58"/>
      <c r="D63" s="1">
        <f>100-44.34</f>
        <v>55.66</v>
      </c>
      <c r="I63" s="44"/>
      <c r="J63" s="44"/>
    </row>
    <row r="64" spans="1:15" ht="18" customHeight="1">
      <c r="B64" s="58"/>
    </row>
    <row r="65" spans="2:2" ht="18" customHeight="1">
      <c r="B65" s="58"/>
    </row>
    <row r="66" spans="2:2" ht="18" customHeight="1">
      <c r="B66" s="58"/>
    </row>
    <row r="67" spans="2:2" ht="18" customHeight="1">
      <c r="B67" s="58"/>
    </row>
    <row r="68" spans="2:2" ht="18" customHeight="1">
      <c r="B68" s="58"/>
    </row>
    <row r="69" spans="2:2" ht="18" customHeight="1">
      <c r="B69" s="58"/>
    </row>
    <row r="70" spans="2:2" ht="18" customHeight="1">
      <c r="B70" s="58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2"/>
  <sheetViews>
    <sheetView zoomScaleNormal="100" workbookViewId="0">
      <selection activeCell="A3" sqref="A3"/>
    </sheetView>
  </sheetViews>
  <sheetFormatPr defaultColWidth="8.77734375" defaultRowHeight="18" customHeight="1"/>
  <cols>
    <col min="1" max="1" width="38.109375" style="1" customWidth="1"/>
    <col min="2" max="7" width="9.5546875" style="1" hidden="1" customWidth="1"/>
    <col min="8" max="8" width="11.44140625" style="1" hidden="1" customWidth="1"/>
    <col min="9" max="14" width="11.44140625" style="1" customWidth="1"/>
    <col min="15" max="16384" width="8.77734375" style="1"/>
  </cols>
  <sheetData>
    <row r="1" spans="1:14" ht="18" customHeight="1">
      <c r="A1" s="115" t="s">
        <v>103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 t="s">
        <v>44</v>
      </c>
    </row>
    <row r="2" spans="1:14" ht="18" customHeight="1">
      <c r="A2" s="118" t="s">
        <v>104</v>
      </c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14" ht="18" customHeight="1">
      <c r="A3" s="122" t="s">
        <v>30</v>
      </c>
      <c r="B3" s="123">
        <v>2016</v>
      </c>
      <c r="C3" s="123">
        <v>2017</v>
      </c>
      <c r="D3" s="123">
        <v>2018</v>
      </c>
      <c r="E3" s="123">
        <v>2019</v>
      </c>
      <c r="F3" s="123">
        <v>2020</v>
      </c>
      <c r="G3" s="123">
        <v>2021</v>
      </c>
      <c r="H3" s="123">
        <v>2022</v>
      </c>
      <c r="I3" s="123">
        <v>2023</v>
      </c>
      <c r="J3" s="123" t="s">
        <v>4</v>
      </c>
      <c r="K3" s="123" t="s">
        <v>5</v>
      </c>
      <c r="L3" s="123" t="s">
        <v>6</v>
      </c>
      <c r="M3" s="123" t="s">
        <v>7</v>
      </c>
      <c r="N3" s="124" t="s">
        <v>137</v>
      </c>
    </row>
    <row r="4" spans="1:14" ht="18" customHeight="1">
      <c r="A4" s="125" t="s">
        <v>105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" customHeight="1">
      <c r="A5" s="127" t="s">
        <v>106</v>
      </c>
      <c r="B5" s="128">
        <v>44285.555372000003</v>
      </c>
      <c r="C5" s="128">
        <v>44878.291327000014</v>
      </c>
      <c r="D5" s="128">
        <v>45597.103672999998</v>
      </c>
      <c r="E5" s="128">
        <v>46313.687128999998</v>
      </c>
      <c r="F5" s="128">
        <v>46495.919148000001</v>
      </c>
      <c r="G5" s="128">
        <v>46774.067885999997</v>
      </c>
      <c r="H5" s="128">
        <v>47282.08457799998</v>
      </c>
      <c r="I5" s="128">
        <v>48091.729733</v>
      </c>
      <c r="J5" s="128">
        <v>48500</v>
      </c>
      <c r="K5" s="128">
        <v>49000</v>
      </c>
      <c r="L5" s="128">
        <v>49500</v>
      </c>
      <c r="M5" s="128">
        <v>50000</v>
      </c>
      <c r="N5" s="128">
        <v>50500</v>
      </c>
    </row>
    <row r="6" spans="1:14" ht="18" customHeight="1">
      <c r="A6" s="61" t="s">
        <v>136</v>
      </c>
      <c r="B6" s="141"/>
      <c r="C6" s="141"/>
      <c r="D6" s="141"/>
      <c r="E6" s="141"/>
      <c r="F6" s="141"/>
      <c r="G6" s="141">
        <v>1.1131648965060053</v>
      </c>
      <c r="H6" s="141">
        <v>1.1132</v>
      </c>
      <c r="I6" s="142">
        <v>1.1163000000000001</v>
      </c>
      <c r="J6" s="142">
        <v>1.31</v>
      </c>
      <c r="K6" s="143">
        <v>1.31</v>
      </c>
      <c r="L6" s="143">
        <v>1.31</v>
      </c>
      <c r="M6" s="143">
        <v>1.31</v>
      </c>
      <c r="N6" s="143">
        <v>1.31</v>
      </c>
    </row>
    <row r="7" spans="1:14" ht="18" customHeight="1">
      <c r="A7" s="15" t="s">
        <v>109</v>
      </c>
      <c r="B7" s="141"/>
      <c r="C7" s="141"/>
      <c r="D7" s="141"/>
      <c r="E7" s="141"/>
      <c r="F7" s="141"/>
      <c r="G7" s="141">
        <v>520.67250437484051</v>
      </c>
      <c r="H7" s="141">
        <v>526.34416552229573</v>
      </c>
      <c r="I7" s="141">
        <v>536.84797900947899</v>
      </c>
      <c r="J7" s="141">
        <v>635.35</v>
      </c>
      <c r="K7" s="141">
        <v>641.9</v>
      </c>
      <c r="L7" s="141">
        <v>648.45000000000005</v>
      </c>
      <c r="M7" s="141">
        <v>655</v>
      </c>
      <c r="N7" s="141">
        <v>661.55</v>
      </c>
    </row>
    <row r="8" spans="1:14" ht="18" customHeight="1">
      <c r="A8" s="127" t="s">
        <v>107</v>
      </c>
      <c r="B8" s="128">
        <v>52466.665501000003</v>
      </c>
      <c r="C8" s="128">
        <v>53185.458803999987</v>
      </c>
      <c r="D8" s="128">
        <v>53681.002081999999</v>
      </c>
      <c r="E8" s="128">
        <v>55964.788564000002</v>
      </c>
      <c r="F8" s="128">
        <v>57040.884533999997</v>
      </c>
      <c r="G8" s="128">
        <v>57620.381547999998</v>
      </c>
      <c r="H8" s="128">
        <v>60593.956982000054</v>
      </c>
      <c r="I8" s="128">
        <v>66540.487823999996</v>
      </c>
      <c r="J8" s="128">
        <v>68000</v>
      </c>
      <c r="K8" s="128">
        <v>70000</v>
      </c>
      <c r="L8" s="128">
        <v>72000</v>
      </c>
      <c r="M8" s="128">
        <v>75000</v>
      </c>
      <c r="N8" s="128">
        <v>78000</v>
      </c>
    </row>
    <row r="9" spans="1:14" ht="18" customHeight="1">
      <c r="A9" s="61" t="s">
        <v>108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1.1499999999999999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</row>
    <row r="10" spans="1:14" ht="18" customHeight="1">
      <c r="A10" s="15" t="s">
        <v>109</v>
      </c>
      <c r="B10" s="62">
        <v>957.84698664270002</v>
      </c>
      <c r="C10" s="62">
        <v>1039.7406562613003</v>
      </c>
      <c r="D10" s="62">
        <v>1058.1304557241992</v>
      </c>
      <c r="E10" s="62">
        <v>1098.4708289428202</v>
      </c>
      <c r="F10" s="62">
        <v>1118.5540320000002</v>
      </c>
      <c r="G10" s="62">
        <v>641.40986062515947</v>
      </c>
      <c r="H10" s="62">
        <v>674.53192912362454</v>
      </c>
      <c r="I10" s="62">
        <v>742.7914655793121</v>
      </c>
      <c r="J10" s="62">
        <v>782</v>
      </c>
      <c r="K10" s="62">
        <v>805</v>
      </c>
      <c r="L10" s="62">
        <v>828</v>
      </c>
      <c r="M10" s="62">
        <v>862.5</v>
      </c>
      <c r="N10" s="62">
        <v>897</v>
      </c>
    </row>
    <row r="11" spans="1:14" ht="18" customHeight="1">
      <c r="A11" s="125" t="s">
        <v>110</v>
      </c>
      <c r="B11" s="128">
        <v>116095.862192</v>
      </c>
      <c r="C11" s="128">
        <v>117449.80956499996</v>
      </c>
      <c r="D11" s="128">
        <v>118321.06855900001</v>
      </c>
      <c r="E11" s="128">
        <v>121982.959938</v>
      </c>
      <c r="F11" s="128">
        <v>122971.431415</v>
      </c>
      <c r="G11" s="128">
        <v>123001.023155</v>
      </c>
      <c r="H11" s="128">
        <v>128900.25460000003</v>
      </c>
      <c r="I11" s="128">
        <v>141617.701623</v>
      </c>
      <c r="J11" s="128">
        <v>143000</v>
      </c>
      <c r="K11" s="128">
        <v>144000</v>
      </c>
      <c r="L11" s="128">
        <v>145000</v>
      </c>
      <c r="M11" s="128">
        <v>146000</v>
      </c>
      <c r="N11" s="128">
        <v>147000</v>
      </c>
    </row>
    <row r="12" spans="1:14" ht="18" customHeight="1">
      <c r="A12" s="61" t="s">
        <v>111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0.51</v>
      </c>
      <c r="K12" s="37">
        <v>0.51</v>
      </c>
      <c r="L12" s="37">
        <v>0.51</v>
      </c>
      <c r="M12" s="37">
        <v>0.51</v>
      </c>
      <c r="N12" s="37">
        <v>0.51</v>
      </c>
    </row>
    <row r="13" spans="1:14" ht="18" customHeight="1">
      <c r="A13" s="15" t="s">
        <v>109</v>
      </c>
      <c r="B13" s="62">
        <v>540.77452609033605</v>
      </c>
      <c r="C13" s="62">
        <v>575.15570991990023</v>
      </c>
      <c r="D13" s="62">
        <v>581.2283511831771</v>
      </c>
      <c r="E13" s="62">
        <v>604.99739284369821</v>
      </c>
      <c r="F13" s="62">
        <v>613.74305000000004</v>
      </c>
      <c r="G13" s="62">
        <v>620.92945099999997</v>
      </c>
      <c r="H13" s="62">
        <v>651.8485875122002</v>
      </c>
      <c r="I13" s="62">
        <v>714.46130468803483</v>
      </c>
      <c r="J13" s="62">
        <v>729.3</v>
      </c>
      <c r="K13" s="62">
        <v>734.4</v>
      </c>
      <c r="L13" s="62">
        <v>739.5</v>
      </c>
      <c r="M13" s="62">
        <v>744.6</v>
      </c>
      <c r="N13" s="62">
        <v>749.7</v>
      </c>
    </row>
    <row r="14" spans="1:14" ht="18" customHeight="1">
      <c r="A14" s="125" t="s">
        <v>112</v>
      </c>
      <c r="B14" s="128">
        <v>7896.1073500000002</v>
      </c>
      <c r="C14" s="128">
        <v>7913.7375920000068</v>
      </c>
      <c r="D14" s="128">
        <v>7902.8794539999999</v>
      </c>
      <c r="E14" s="128">
        <v>8079.5697989999999</v>
      </c>
      <c r="F14" s="128">
        <v>8057.3794449999996</v>
      </c>
      <c r="G14" s="128">
        <v>8005.8055869999998</v>
      </c>
      <c r="H14" s="128">
        <v>8342.9466220000031</v>
      </c>
      <c r="I14" s="128">
        <v>9102.0388999999996</v>
      </c>
      <c r="J14" s="128">
        <v>9200</v>
      </c>
      <c r="K14" s="128">
        <v>9300</v>
      </c>
      <c r="L14" s="128">
        <v>9400</v>
      </c>
      <c r="M14" s="128">
        <v>9500</v>
      </c>
      <c r="N14" s="128">
        <v>9600</v>
      </c>
    </row>
    <row r="15" spans="1:14" ht="18" customHeight="1">
      <c r="A15" s="61" t="s">
        <v>113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</v>
      </c>
      <c r="K15" s="37">
        <v>1.22</v>
      </c>
      <c r="L15" s="37">
        <v>1.22</v>
      </c>
      <c r="M15" s="37">
        <v>1.22</v>
      </c>
      <c r="N15" s="37">
        <v>1.22</v>
      </c>
    </row>
    <row r="16" spans="1:14" ht="18" customHeight="1">
      <c r="A16" s="15" t="s">
        <v>114</v>
      </c>
      <c r="B16" s="62">
        <v>87.523894974955425</v>
      </c>
      <c r="C16" s="62">
        <v>91.042672127900005</v>
      </c>
      <c r="D16" s="62">
        <v>92.067380631948581</v>
      </c>
      <c r="E16" s="62">
        <v>94.756717648088213</v>
      </c>
      <c r="F16" s="62">
        <v>96.566535000000002</v>
      </c>
      <c r="G16" s="62">
        <v>96.393765000000002</v>
      </c>
      <c r="H16" s="62">
        <v>100.69102278091805</v>
      </c>
      <c r="I16" s="62">
        <v>110.13467068999998</v>
      </c>
      <c r="J16" s="62">
        <v>112.24</v>
      </c>
      <c r="K16" s="62">
        <v>113.46</v>
      </c>
      <c r="L16" s="62">
        <v>114.68</v>
      </c>
      <c r="M16" s="62">
        <v>115.9</v>
      </c>
      <c r="N16" s="62">
        <v>117.12</v>
      </c>
    </row>
    <row r="17" spans="1:14" ht="18" customHeight="1">
      <c r="A17" s="125" t="s">
        <v>115</v>
      </c>
      <c r="B17" s="128">
        <v>1985.3599839999999</v>
      </c>
      <c r="C17" s="128">
        <v>2035.0961520000008</v>
      </c>
      <c r="D17" s="128">
        <v>2545.788106</v>
      </c>
      <c r="E17" s="128">
        <v>2575.120977</v>
      </c>
      <c r="F17" s="128">
        <v>2599.9312890000001</v>
      </c>
      <c r="G17" s="128">
        <v>2603.5416110000001</v>
      </c>
      <c r="H17" s="128">
        <v>2846.0759970000004</v>
      </c>
      <c r="I17" s="128">
        <v>3385.4499539999997</v>
      </c>
      <c r="J17" s="128">
        <v>3300</v>
      </c>
      <c r="K17" s="128">
        <v>3500</v>
      </c>
      <c r="L17" s="128">
        <v>3700</v>
      </c>
      <c r="M17" s="128">
        <v>3900</v>
      </c>
      <c r="N17" s="128">
        <v>4100</v>
      </c>
    </row>
    <row r="18" spans="1:14" ht="18" customHeight="1">
      <c r="A18" s="2" t="s">
        <v>116</v>
      </c>
      <c r="B18" s="63">
        <v>3.0419197656011012</v>
      </c>
      <c r="C18" s="63">
        <v>3.0684109954869592</v>
      </c>
      <c r="D18" s="63">
        <v>3.0254943390113787</v>
      </c>
      <c r="E18" s="63">
        <v>3.048</v>
      </c>
      <c r="F18" s="63">
        <v>3.0528339089502761</v>
      </c>
      <c r="G18" s="63">
        <v>3.0736095655972218</v>
      </c>
      <c r="H18" s="63">
        <v>3.0768</v>
      </c>
      <c r="I18" s="63">
        <v>3.0760999999999998</v>
      </c>
      <c r="J18" s="63">
        <v>3.0760999999999998</v>
      </c>
      <c r="K18" s="63">
        <v>3.0760999999999998</v>
      </c>
      <c r="L18" s="63">
        <v>3.0760999999999998</v>
      </c>
      <c r="M18" s="63">
        <v>3.0760999999999998</v>
      </c>
      <c r="N18" s="63">
        <v>3.0760999999999998</v>
      </c>
    </row>
    <row r="19" spans="1:14" ht="18" customHeight="1">
      <c r="A19" s="15" t="s">
        <v>109</v>
      </c>
      <c r="B19" s="62">
        <v>60.393057771630858</v>
      </c>
      <c r="C19" s="62">
        <v>62.445114096700024</v>
      </c>
      <c r="D19" s="62">
        <v>77.022675030255002</v>
      </c>
      <c r="E19" s="62">
        <v>78.489687378960014</v>
      </c>
      <c r="F19" s="62">
        <v>79.371583999999999</v>
      </c>
      <c r="G19" s="62">
        <v>80.022704000000019</v>
      </c>
      <c r="H19" s="62">
        <v>87.568066275696026</v>
      </c>
      <c r="I19" s="62">
        <v>104.13982603499399</v>
      </c>
      <c r="J19" s="62">
        <v>101.51129999999999</v>
      </c>
      <c r="K19" s="62">
        <v>107.66349999999998</v>
      </c>
      <c r="L19" s="62">
        <v>113.81569999999999</v>
      </c>
      <c r="M19" s="62">
        <v>119.96789999999999</v>
      </c>
      <c r="N19" s="62">
        <v>126.12010000000001</v>
      </c>
    </row>
    <row r="20" spans="1:14" ht="18" customHeight="1">
      <c r="A20" s="125" t="s">
        <v>117</v>
      </c>
      <c r="B20" s="128">
        <v>2269.7764969999998</v>
      </c>
      <c r="C20" s="128">
        <v>2399.5534629999979</v>
      </c>
      <c r="D20" s="128">
        <v>2412.149379</v>
      </c>
      <c r="E20" s="128">
        <v>2639.6474440000002</v>
      </c>
      <c r="F20" s="128">
        <v>2655.6772810000002</v>
      </c>
      <c r="G20" s="128">
        <v>2605.6783369999998</v>
      </c>
      <c r="H20" s="128">
        <v>2571.5886849999993</v>
      </c>
      <c r="I20" s="128">
        <v>2778.8232640000001</v>
      </c>
      <c r="J20" s="128">
        <v>2700</v>
      </c>
      <c r="K20" s="128">
        <v>2700</v>
      </c>
      <c r="L20" s="128">
        <v>2700</v>
      </c>
      <c r="M20" s="128">
        <v>2700</v>
      </c>
      <c r="N20" s="128">
        <v>2700</v>
      </c>
    </row>
    <row r="21" spans="1:14" ht="18" customHeight="1">
      <c r="A21" s="2" t="s">
        <v>118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0.35770000000000002</v>
      </c>
      <c r="K21" s="37">
        <v>0.35770000000000002</v>
      </c>
      <c r="L21" s="37">
        <v>0.35770000000000002</v>
      </c>
      <c r="M21" s="37">
        <v>0.35770000000000002</v>
      </c>
      <c r="N21" s="37">
        <v>0.35770000000000002</v>
      </c>
    </row>
    <row r="22" spans="1:14" ht="18" customHeight="1">
      <c r="A22" s="15" t="s">
        <v>109</v>
      </c>
      <c r="B22" s="62">
        <v>8.7379621114592592</v>
      </c>
      <c r="C22" s="62">
        <v>9.739943056826899</v>
      </c>
      <c r="D22" s="62">
        <v>9.2837019999999999</v>
      </c>
      <c r="E22" s="62">
        <v>10.335189</v>
      </c>
      <c r="F22" s="62">
        <v>10.330225</v>
      </c>
      <c r="G22" s="62">
        <v>9.8067379999999993</v>
      </c>
      <c r="H22" s="62">
        <v>9.0005603974999957</v>
      </c>
      <c r="I22" s="62">
        <v>9.9398508153280005</v>
      </c>
      <c r="J22" s="62">
        <v>9.6579000000000015</v>
      </c>
      <c r="K22" s="62">
        <v>9.6579000000000015</v>
      </c>
      <c r="L22" s="62">
        <v>9.6579000000000015</v>
      </c>
      <c r="M22" s="62">
        <v>9.6579000000000015</v>
      </c>
      <c r="N22" s="62">
        <v>9.6579000000000015</v>
      </c>
    </row>
    <row r="23" spans="1:14" ht="18" customHeight="1">
      <c r="A23" s="125" t="s">
        <v>119</v>
      </c>
      <c r="B23" s="128">
        <v>576.66160000000002</v>
      </c>
      <c r="C23" s="128">
        <v>548.65577199999996</v>
      </c>
      <c r="D23" s="128">
        <v>559.66824299999996</v>
      </c>
      <c r="E23" s="128">
        <v>555.77123600000004</v>
      </c>
      <c r="F23" s="128">
        <v>560.03433500000006</v>
      </c>
      <c r="G23" s="128">
        <v>549.59745299999997</v>
      </c>
      <c r="H23" s="128">
        <v>571.53487900000016</v>
      </c>
      <c r="I23" s="128">
        <v>540.98901699999999</v>
      </c>
      <c r="J23" s="128">
        <v>600</v>
      </c>
      <c r="K23" s="128">
        <v>600</v>
      </c>
      <c r="L23" s="128">
        <v>600</v>
      </c>
      <c r="M23" s="128">
        <v>600</v>
      </c>
      <c r="N23" s="128">
        <v>600</v>
      </c>
    </row>
    <row r="24" spans="1:14" ht="18" customHeight="1">
      <c r="A24" s="2" t="s">
        <v>120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4.3304999999999998</v>
      </c>
      <c r="K24" s="37">
        <v>4.3304999999999998</v>
      </c>
      <c r="L24" s="37">
        <v>4.3304999999999998</v>
      </c>
      <c r="M24" s="37">
        <v>4.3304999999999998</v>
      </c>
      <c r="N24" s="37">
        <v>4.3304999999999998</v>
      </c>
    </row>
    <row r="25" spans="1:14" ht="18" customHeight="1">
      <c r="A25" s="15" t="s">
        <v>109</v>
      </c>
      <c r="B25" s="64">
        <v>16.444770173052547</v>
      </c>
      <c r="C25" s="64">
        <v>20.297258865900005</v>
      </c>
      <c r="D25" s="64">
        <v>21.087837681362462</v>
      </c>
      <c r="E25" s="64">
        <v>21.412167072707771</v>
      </c>
      <c r="F25" s="64">
        <v>22.273935000000002</v>
      </c>
      <c r="G25" s="64">
        <v>23.594102000000003</v>
      </c>
      <c r="H25" s="64">
        <v>24.774322400013006</v>
      </c>
      <c r="I25" s="64">
        <v>23.427529381185</v>
      </c>
      <c r="J25" s="64">
        <v>25.982999999999997</v>
      </c>
      <c r="K25" s="64">
        <v>25.982999999999997</v>
      </c>
      <c r="L25" s="64">
        <v>25.982999999999997</v>
      </c>
      <c r="M25" s="64">
        <v>25.982999999999997</v>
      </c>
      <c r="N25" s="64">
        <v>25.982999999999997</v>
      </c>
    </row>
    <row r="26" spans="1:14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8" customHeight="1">
      <c r="A27" s="125" t="s">
        <v>121</v>
      </c>
      <c r="B27" s="129">
        <v>225575.98849600003</v>
      </c>
      <c r="C27" s="129">
        <v>228410.60267499997</v>
      </c>
      <c r="D27" s="129">
        <v>231019.65949600001</v>
      </c>
      <c r="E27" s="129">
        <v>238111.54508700001</v>
      </c>
      <c r="F27" s="129">
        <v>240381.25744700001</v>
      </c>
      <c r="G27" s="129">
        <v>241160.095577</v>
      </c>
      <c r="H27" s="129">
        <v>251108.44234300012</v>
      </c>
      <c r="I27" s="129">
        <v>272057.22031500004</v>
      </c>
      <c r="J27" s="129">
        <v>275300</v>
      </c>
      <c r="K27" s="129">
        <v>279100</v>
      </c>
      <c r="L27" s="129">
        <v>282900</v>
      </c>
      <c r="M27" s="129">
        <v>287700</v>
      </c>
      <c r="N27" s="129">
        <v>292500</v>
      </c>
    </row>
    <row r="28" spans="1:14" ht="18" customHeight="1">
      <c r="A28" s="2" t="s">
        <v>9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1.1919476649968397</v>
      </c>
      <c r="K28" s="3">
        <v>1.3803123864874589</v>
      </c>
      <c r="L28" s="3">
        <v>1.3615191687567085</v>
      </c>
      <c r="M28" s="3">
        <v>1.6967126193001114</v>
      </c>
      <c r="N28" s="3">
        <v>1.6684045881126153</v>
      </c>
    </row>
    <row r="29" spans="1:14" ht="18" customHeight="1">
      <c r="A29" s="136" t="s">
        <v>139</v>
      </c>
      <c r="B29" s="129">
        <v>1671.7211977641341</v>
      </c>
      <c r="C29" s="129">
        <v>1798.4213543285273</v>
      </c>
      <c r="D29" s="129">
        <v>1838.8204022509422</v>
      </c>
      <c r="E29" s="129">
        <v>1908.4619828862742</v>
      </c>
      <c r="F29" s="129">
        <v>1940.8393610000001</v>
      </c>
      <c r="G29" s="129">
        <v>1992.829125</v>
      </c>
      <c r="H29" s="129">
        <v>2074.758654012247</v>
      </c>
      <c r="I29" s="129">
        <v>2241.7426261983328</v>
      </c>
      <c r="J29" s="129">
        <v>2396.0421999999999</v>
      </c>
      <c r="K29" s="129">
        <v>2438.0644000000007</v>
      </c>
      <c r="L29" s="129">
        <v>2480.0866000000001</v>
      </c>
      <c r="M29" s="129">
        <v>2533.6088000000004</v>
      </c>
      <c r="N29" s="129">
        <v>2587.1310000000003</v>
      </c>
    </row>
    <row r="30" spans="1:14" ht="18" customHeight="1">
      <c r="A30" s="2" t="s">
        <v>9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6.8830191297801546</v>
      </c>
      <c r="K30" s="3">
        <v>1.7538171906989364</v>
      </c>
      <c r="L30" s="3">
        <v>1.7235885975776188</v>
      </c>
      <c r="M30" s="3">
        <v>2.1580778671196565</v>
      </c>
      <c r="N30" s="3">
        <v>2.1124887157006889</v>
      </c>
    </row>
    <row r="31" spans="1:14" ht="18" customHeight="1">
      <c r="A31" s="65"/>
      <c r="B31" s="12"/>
      <c r="C31" s="66"/>
      <c r="D31" s="67"/>
      <c r="E31" s="68"/>
    </row>
    <row r="32" spans="1:14" ht="18" customHeight="1">
      <c r="A32" s="69" t="s">
        <v>122</v>
      </c>
      <c r="B32" s="70"/>
      <c r="C32" s="70"/>
    </row>
    <row r="33" spans="1:14" ht="18" customHeight="1">
      <c r="A33" s="115" t="s">
        <v>123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 t="s">
        <v>44</v>
      </c>
    </row>
    <row r="34" spans="1:14" ht="18" customHeight="1">
      <c r="A34" s="122" t="s">
        <v>71</v>
      </c>
      <c r="B34" s="123">
        <v>2016</v>
      </c>
      <c r="C34" s="123">
        <v>2017</v>
      </c>
      <c r="D34" s="123">
        <v>2018</v>
      </c>
      <c r="E34" s="123">
        <v>2019</v>
      </c>
      <c r="F34" s="123">
        <v>2020</v>
      </c>
      <c r="G34" s="123">
        <v>2021</v>
      </c>
      <c r="H34" s="123">
        <v>2022</v>
      </c>
      <c r="I34" s="123">
        <v>2023</v>
      </c>
      <c r="J34" s="123" t="s">
        <v>4</v>
      </c>
      <c r="K34" s="123" t="s">
        <v>5</v>
      </c>
      <c r="L34" s="123" t="s">
        <v>6</v>
      </c>
      <c r="M34" s="123" t="s">
        <v>7</v>
      </c>
      <c r="N34" s="124" t="s">
        <v>137</v>
      </c>
    </row>
    <row r="35" spans="1:14" ht="18" customHeight="1">
      <c r="A35" s="126" t="s">
        <v>124</v>
      </c>
      <c r="B35" s="71">
        <v>1657.6469999999999</v>
      </c>
      <c r="C35" s="71">
        <v>1774.327</v>
      </c>
      <c r="D35" s="71">
        <v>1812.0206989999999</v>
      </c>
      <c r="E35" s="71">
        <v>1870.39</v>
      </c>
      <c r="F35" s="131">
        <v>1721.5809999999999</v>
      </c>
      <c r="G35" s="131">
        <v>1789.4035719999999</v>
      </c>
      <c r="H35" s="131">
        <v>1935.346374</v>
      </c>
      <c r="I35" s="131">
        <v>2102.7917160000002</v>
      </c>
      <c r="J35" s="131">
        <v>2230</v>
      </c>
      <c r="K35" s="131">
        <v>2270</v>
      </c>
      <c r="L35" s="131">
        <v>2310</v>
      </c>
      <c r="M35" s="131">
        <v>2360</v>
      </c>
      <c r="N35" s="131">
        <v>2410</v>
      </c>
    </row>
    <row r="36" spans="1:14" ht="18" customHeight="1">
      <c r="A36" s="15" t="s">
        <v>125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100</v>
      </c>
      <c r="K36" s="16">
        <v>130</v>
      </c>
      <c r="L36" s="16">
        <v>130</v>
      </c>
      <c r="M36" s="16">
        <v>130</v>
      </c>
      <c r="N36" s="16">
        <v>130</v>
      </c>
    </row>
    <row r="37" spans="1:14" ht="18" customHeight="1" thickBot="1">
      <c r="A37" s="28" t="s">
        <v>126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-10</v>
      </c>
      <c r="K37" s="29">
        <v>-10</v>
      </c>
      <c r="L37" s="29">
        <v>-10</v>
      </c>
      <c r="M37" s="29">
        <v>-10</v>
      </c>
      <c r="N37" s="29">
        <v>-10</v>
      </c>
    </row>
    <row r="38" spans="1:14" ht="18" customHeight="1" thickTop="1">
      <c r="A38" s="125" t="s">
        <v>60</v>
      </c>
      <c r="B38" s="130">
        <v>1669.703</v>
      </c>
      <c r="C38" s="130">
        <v>1774.1079999999999</v>
      </c>
      <c r="D38" s="130">
        <v>1813.381263</v>
      </c>
      <c r="E38" s="130">
        <v>1870.2662740000001</v>
      </c>
      <c r="F38" s="129">
        <v>1747.191</v>
      </c>
      <c r="G38" s="129">
        <v>1972.5442780000001</v>
      </c>
      <c r="H38" s="129">
        <v>2095.885209</v>
      </c>
      <c r="I38" s="129">
        <v>2188.00855</v>
      </c>
      <c r="J38" s="129">
        <v>2320</v>
      </c>
      <c r="K38" s="129">
        <v>2390</v>
      </c>
      <c r="L38" s="129">
        <v>2430</v>
      </c>
      <c r="M38" s="129">
        <v>2480</v>
      </c>
      <c r="N38" s="129">
        <v>2530</v>
      </c>
    </row>
    <row r="39" spans="1:14" ht="18" customHeight="1">
      <c r="A39" s="72" t="s">
        <v>9</v>
      </c>
      <c r="B39" s="73">
        <v>4.0953533418993437</v>
      </c>
      <c r="C39" s="73">
        <v>6.2529084513832656</v>
      </c>
      <c r="D39" s="73">
        <v>2.2136906546839308</v>
      </c>
      <c r="E39" s="73">
        <v>3.1369581323395401</v>
      </c>
      <c r="F39" s="73">
        <v>-6.5806284223248523</v>
      </c>
      <c r="G39" s="73">
        <v>12.898033357543625</v>
      </c>
      <c r="H39" s="73">
        <v>6.2528852901115872</v>
      </c>
      <c r="I39" s="73">
        <v>4.3954382904374034</v>
      </c>
      <c r="J39" s="73">
        <v>6.0324924233042809</v>
      </c>
      <c r="K39" s="73">
        <v>3.0172413793103425</v>
      </c>
      <c r="L39" s="73">
        <v>1.6736401673640211</v>
      </c>
      <c r="M39" s="73">
        <v>2.0576131687242816</v>
      </c>
      <c r="N39" s="73">
        <v>2.0161290322580738</v>
      </c>
    </row>
    <row r="40" spans="1:14" ht="18" customHeight="1">
      <c r="B40" s="44"/>
      <c r="C40" s="44"/>
    </row>
    <row r="41" spans="1:14" ht="18" customHeight="1">
      <c r="B41" s="74"/>
      <c r="C41" s="74"/>
      <c r="D41" s="74"/>
      <c r="E41" s="74"/>
      <c r="F41" s="74"/>
      <c r="G41" s="74"/>
    </row>
    <row r="42" spans="1:14" ht="18" customHeight="1">
      <c r="J42" s="44"/>
      <c r="K42" s="44"/>
      <c r="L42" s="44"/>
      <c r="M42" s="44"/>
      <c r="N42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>
      <selection activeCell="A2" sqref="A2"/>
    </sheetView>
  </sheetViews>
  <sheetFormatPr defaultColWidth="8.77734375" defaultRowHeight="18" customHeight="1"/>
  <cols>
    <col min="1" max="1" width="32.77734375" style="1" customWidth="1"/>
    <col min="2" max="8" width="10.44140625" style="1" hidden="1" customWidth="1"/>
    <col min="9" max="14" width="10.44140625" style="1" customWidth="1"/>
    <col min="15" max="16384" width="8.77734375" style="1"/>
  </cols>
  <sheetData>
    <row r="1" spans="1:16" ht="18" customHeight="1">
      <c r="A1" s="90" t="s">
        <v>127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6" ht="18" customHeight="1">
      <c r="A2" s="93" t="s">
        <v>71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6" ht="18" customHeight="1">
      <c r="A3" s="30" t="s">
        <v>128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>
      <c r="A4" s="97" t="s">
        <v>129</v>
      </c>
      <c r="B4" s="97">
        <v>18890.563156200074</v>
      </c>
      <c r="C4" s="97">
        <v>18903.046100817803</v>
      </c>
      <c r="D4" s="97">
        <v>18757.542647393198</v>
      </c>
      <c r="E4" s="97">
        <v>19235.870108870196</v>
      </c>
      <c r="F4" s="97">
        <v>20222.230163</v>
      </c>
      <c r="G4" s="97">
        <v>20705.815332984006</v>
      </c>
      <c r="H4" s="97">
        <v>21752.589415741251</v>
      </c>
      <c r="I4" s="97">
        <v>10337.804104999999</v>
      </c>
      <c r="J4" s="97">
        <v>9640</v>
      </c>
      <c r="K4" s="97">
        <v>9890</v>
      </c>
      <c r="L4" s="97">
        <v>10320</v>
      </c>
      <c r="M4" s="97">
        <v>10720</v>
      </c>
      <c r="N4" s="97">
        <v>11120</v>
      </c>
      <c r="O4" s="144"/>
      <c r="P4" s="144"/>
    </row>
    <row r="5" spans="1:16" ht="18" customHeight="1">
      <c r="A5" s="2" t="s">
        <v>9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-6.7500225184427549</v>
      </c>
      <c r="K5" s="3">
        <v>2.5933609958506132</v>
      </c>
      <c r="L5" s="3">
        <v>4.3478260869565188</v>
      </c>
      <c r="M5" s="3">
        <v>3.8759689922480689</v>
      </c>
      <c r="N5" s="3">
        <v>3.7313432835820892</v>
      </c>
    </row>
    <row r="6" spans="1:16" ht="18" customHeight="1">
      <c r="A6" s="105" t="s">
        <v>130</v>
      </c>
      <c r="B6" s="106">
        <v>1537.872180320431</v>
      </c>
      <c r="C6" s="106">
        <v>1868.7287504000001</v>
      </c>
      <c r="D6" s="106">
        <v>1857.0282027832002</v>
      </c>
      <c r="E6" s="106">
        <v>1908.7882979779999</v>
      </c>
      <c r="F6" s="106">
        <v>1966.8189229999998</v>
      </c>
      <c r="G6" s="106">
        <v>2859.3782209642</v>
      </c>
      <c r="H6" s="106">
        <v>3047.4045347791921</v>
      </c>
      <c r="I6" s="106">
        <v>2062.5257309999997</v>
      </c>
      <c r="J6" s="106">
        <v>1740</v>
      </c>
      <c r="K6" s="106">
        <v>1820</v>
      </c>
      <c r="L6" s="106">
        <v>1870</v>
      </c>
      <c r="M6" s="106">
        <v>1980</v>
      </c>
      <c r="N6" s="106">
        <v>2040</v>
      </c>
      <c r="O6" s="144"/>
      <c r="P6" s="144"/>
    </row>
    <row r="7" spans="1:16" ht="18" customHeight="1">
      <c r="A7" s="2" t="s">
        <v>9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-15.637416113282887</v>
      </c>
      <c r="K7" s="3">
        <v>4.5977011494252817</v>
      </c>
      <c r="L7" s="3">
        <v>2.7472527472527375</v>
      </c>
      <c r="M7" s="3">
        <v>5.8823529411764719</v>
      </c>
      <c r="N7" s="3">
        <v>3.0303030303030276</v>
      </c>
    </row>
    <row r="8" spans="1:16" ht="18" customHeight="1">
      <c r="A8" s="126" t="s">
        <v>131</v>
      </c>
      <c r="B8" s="60">
        <v>1669.703</v>
      </c>
      <c r="C8" s="60">
        <v>1774.1079999999999</v>
      </c>
      <c r="D8" s="60">
        <v>1813.381263</v>
      </c>
      <c r="E8" s="60">
        <v>1870.2662740000001</v>
      </c>
      <c r="F8" s="60">
        <v>1747.191</v>
      </c>
      <c r="G8" s="60">
        <v>1972.5442780000001</v>
      </c>
      <c r="H8" s="60">
        <v>2095.885209</v>
      </c>
      <c r="I8" s="60">
        <v>2188.00855</v>
      </c>
      <c r="J8" s="60">
        <v>2320</v>
      </c>
      <c r="K8" s="60">
        <v>2390</v>
      </c>
      <c r="L8" s="60">
        <v>2430</v>
      </c>
      <c r="M8" s="60">
        <v>2480</v>
      </c>
      <c r="N8" s="60">
        <v>2530</v>
      </c>
      <c r="O8" s="144"/>
      <c r="P8" s="144"/>
    </row>
    <row r="9" spans="1:16" ht="18" customHeight="1" thickBot="1">
      <c r="A9" s="6" t="s">
        <v>9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6.0324924233042809</v>
      </c>
      <c r="K9" s="7">
        <v>3.0172413793103425</v>
      </c>
      <c r="L9" s="7">
        <v>1.6736401673640211</v>
      </c>
      <c r="M9" s="7">
        <v>2.0576131687242816</v>
      </c>
      <c r="N9" s="7">
        <v>2.0161290322580738</v>
      </c>
    </row>
    <row r="10" spans="1:16" ht="18" customHeight="1" thickTop="1">
      <c r="A10" s="98" t="s">
        <v>132</v>
      </c>
      <c r="B10" s="98">
        <v>22098.138336520507</v>
      </c>
      <c r="C10" s="98">
        <v>22545.882851217804</v>
      </c>
      <c r="D10" s="98">
        <v>22427.952113176398</v>
      </c>
      <c r="E10" s="98">
        <v>23014.924680848198</v>
      </c>
      <c r="F10" s="98">
        <v>23936.240085999998</v>
      </c>
      <c r="G10" s="98">
        <v>25537.737831948209</v>
      </c>
      <c r="H10" s="98">
        <v>26895.879159520442</v>
      </c>
      <c r="I10" s="98">
        <v>14588.338385999999</v>
      </c>
      <c r="J10" s="98">
        <v>13700</v>
      </c>
      <c r="K10" s="98">
        <v>14100</v>
      </c>
      <c r="L10" s="98">
        <v>14620</v>
      </c>
      <c r="M10" s="98">
        <v>15180</v>
      </c>
      <c r="N10" s="98">
        <v>15690</v>
      </c>
    </row>
    <row r="11" spans="1:16" ht="18" customHeight="1">
      <c r="A11" s="2" t="s">
        <v>9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-6.0893733233697951</v>
      </c>
      <c r="K11" s="3">
        <v>2.9197080291970767</v>
      </c>
      <c r="L11" s="3">
        <v>3.6879432624113528</v>
      </c>
      <c r="M11" s="3">
        <v>3.8303693570451491</v>
      </c>
      <c r="N11" s="3">
        <v>3.359683794466406</v>
      </c>
    </row>
    <row r="12" spans="1:16" ht="26.25" customHeight="1">
      <c r="A12" s="75"/>
    </row>
    <row r="13" spans="1:16" ht="27" customHeight="1"/>
    <row r="14" spans="1:16" ht="15.75" customHeight="1">
      <c r="A14" s="133" t="s">
        <v>133</v>
      </c>
      <c r="B14" s="132">
        <v>119.76920087737672</v>
      </c>
      <c r="C14" s="132">
        <v>120.51349692634723</v>
      </c>
      <c r="D14" s="132">
        <v>121.59062183140834</v>
      </c>
      <c r="E14" s="132">
        <v>122.62211305348634</v>
      </c>
      <c r="F14" s="132">
        <v>122.90608871271556</v>
      </c>
      <c r="G14" s="132">
        <v>125.11078126934987</v>
      </c>
      <c r="H14" s="132">
        <v>132.21078126934987</v>
      </c>
      <c r="I14" s="132">
        <v>138.51078126934988</v>
      </c>
      <c r="J14" s="132">
        <v>140.51078126934988</v>
      </c>
      <c r="K14" s="132">
        <v>141.91078126934988</v>
      </c>
      <c r="L14" s="132">
        <v>143.61078126934987</v>
      </c>
      <c r="M14" s="132">
        <v>145.61078126934987</v>
      </c>
      <c r="N14" s="132">
        <v>147.61078126934987</v>
      </c>
    </row>
    <row r="15" spans="1:16" ht="15.75" customHeight="1">
      <c r="A15" s="2" t="s">
        <v>9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6.3</v>
      </c>
      <c r="J15" s="3">
        <v>2</v>
      </c>
      <c r="K15" s="3">
        <v>1.4</v>
      </c>
      <c r="L15" s="3">
        <v>1.7</v>
      </c>
      <c r="M15" s="3">
        <v>2</v>
      </c>
      <c r="N15" s="3">
        <v>2</v>
      </c>
    </row>
    <row r="16" spans="1:16" ht="15.75" customHeight="1">
      <c r="A16" s="133" t="s">
        <v>134</v>
      </c>
      <c r="B16" s="132">
        <v>130.15839928360094</v>
      </c>
      <c r="C16" s="132">
        <v>129.5972006425547</v>
      </c>
      <c r="D16" s="132">
        <v>130.9972006425547</v>
      </c>
      <c r="E16" s="132">
        <v>132.9972006425547</v>
      </c>
      <c r="F16" s="132">
        <v>134.19720064255469</v>
      </c>
      <c r="G16" s="132">
        <v>136.5972006425547</v>
      </c>
      <c r="H16" s="132">
        <v>140.29720064255469</v>
      </c>
      <c r="I16" s="132">
        <v>145.46401326927651</v>
      </c>
      <c r="J16" s="132">
        <v>147.53467692169926</v>
      </c>
      <c r="K16" s="132">
        <v>150.6584225081391</v>
      </c>
      <c r="L16" s="132">
        <v>153.99417503635146</v>
      </c>
      <c r="M16" s="132">
        <v>157.2473247007749</v>
      </c>
      <c r="N16" s="132">
        <v>160.00747782482796</v>
      </c>
    </row>
    <row r="17" spans="1:15" ht="15.75" customHeight="1">
      <c r="A17" s="2" t="s">
        <v>9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5.1668126267218071</v>
      </c>
      <c r="J17" s="3">
        <v>2.0706636524227662</v>
      </c>
      <c r="K17" s="3">
        <v>3.1237455864398527</v>
      </c>
      <c r="L17" s="3">
        <v>3.3357525282123675</v>
      </c>
      <c r="M17" s="3">
        <v>3.2531496644234323</v>
      </c>
      <c r="N17" s="3">
        <v>2.7601531240530477</v>
      </c>
    </row>
    <row r="18" spans="1:15" ht="18" customHeight="1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5" ht="18" customHeight="1">
      <c r="A19" s="133" t="s">
        <v>135</v>
      </c>
      <c r="B19" s="100">
        <v>1</v>
      </c>
      <c r="C19" s="100">
        <v>0.99568834094353409</v>
      </c>
      <c r="D19" s="100">
        <v>1.0064444658475409</v>
      </c>
      <c r="E19" s="100">
        <v>1.0218103585675506</v>
      </c>
      <c r="F19" s="100">
        <v>1.0310298941995564</v>
      </c>
      <c r="G19" s="100">
        <v>1.049468965463568</v>
      </c>
      <c r="H19" s="100">
        <v>1.0778958669955858</v>
      </c>
      <c r="I19" s="100">
        <v>1.1175922112588854</v>
      </c>
      <c r="J19" s="100">
        <v>1.1335010090300612</v>
      </c>
      <c r="K19" s="100">
        <v>1.1575005788129804</v>
      </c>
      <c r="L19" s="100">
        <v>1.1831289865574866</v>
      </c>
      <c r="M19" s="100">
        <v>1.2081227609303196</v>
      </c>
      <c r="N19" s="100">
        <v>1.229328869327819</v>
      </c>
    </row>
    <row r="21" spans="1:15" ht="18" customHeight="1">
      <c r="B21" s="76"/>
      <c r="C21" s="76"/>
      <c r="D21" s="76"/>
      <c r="E21" s="76"/>
      <c r="F21" s="76"/>
      <c r="G21" s="76"/>
    </row>
    <row r="22" spans="1:15" ht="18" customHeight="1">
      <c r="B22" s="76"/>
      <c r="C22" s="76"/>
      <c r="D22" s="76"/>
      <c r="E22" s="76"/>
      <c r="F22" s="76"/>
      <c r="G22" s="76"/>
    </row>
    <row r="23" spans="1:15" ht="18" customHeight="1">
      <c r="B23" s="76"/>
      <c r="C23" s="76"/>
      <c r="D23" s="76"/>
      <c r="E23" s="76"/>
      <c r="F23" s="76"/>
      <c r="G23" s="76"/>
    </row>
    <row r="24" spans="1:15" ht="18" customHeight="1">
      <c r="B24" s="76"/>
      <c r="C24" s="76"/>
      <c r="D24" s="76"/>
      <c r="E24" s="76"/>
      <c r="F24" s="76"/>
      <c r="G24" s="76"/>
    </row>
    <row r="25" spans="1:15" ht="18" customHeight="1">
      <c r="A25" s="5" t="s">
        <v>129</v>
      </c>
      <c r="B25" s="76">
        <f>B4/B19</f>
        <v>18890.563156200074</v>
      </c>
      <c r="C25" s="76">
        <f>C4/C19</f>
        <v>18984.902527737646</v>
      </c>
      <c r="D25" s="76">
        <f t="shared" ref="D25:N25" si="0">D4/D19</f>
        <v>18637.434338314146</v>
      </c>
      <c r="E25" s="76">
        <f t="shared" si="0"/>
        <v>18825.283916515058</v>
      </c>
      <c r="F25" s="76">
        <f t="shared" si="0"/>
        <v>19613.621561089261</v>
      </c>
      <c r="G25" s="76">
        <f t="shared" si="0"/>
        <v>19729.802418538315</v>
      </c>
      <c r="H25" s="76">
        <f t="shared" si="0"/>
        <v>20180.603787239805</v>
      </c>
      <c r="I25" s="76">
        <f t="shared" si="0"/>
        <v>9250.0681383196315</v>
      </c>
      <c r="J25" s="76">
        <f t="shared" si="0"/>
        <v>8504.6241010839185</v>
      </c>
      <c r="K25" s="76">
        <f t="shared" si="0"/>
        <v>8544.2721852823761</v>
      </c>
      <c r="L25" s="76">
        <f t="shared" si="0"/>
        <v>8722.6330495272377</v>
      </c>
      <c r="M25" s="76">
        <f t="shared" si="0"/>
        <v>8873.2704545232009</v>
      </c>
      <c r="N25" s="76">
        <f t="shared" si="0"/>
        <v>9045.5859920382991</v>
      </c>
    </row>
    <row r="26" spans="1:15" ht="18" customHeight="1">
      <c r="A26" s="48" t="s">
        <v>130</v>
      </c>
      <c r="B26" s="76">
        <f>B6/B19</f>
        <v>1537.872180320431</v>
      </c>
      <c r="C26" s="76">
        <f>C6/C19</f>
        <v>1876.8209625003296</v>
      </c>
      <c r="D26" s="76">
        <f t="shared" ref="D26:N26" si="1">D6/D19</f>
        <v>1845.1372786071915</v>
      </c>
      <c r="E26" s="76">
        <f t="shared" si="1"/>
        <v>1868.0455546114063</v>
      </c>
      <c r="F26" s="76">
        <f t="shared" si="1"/>
        <v>1907.6255053952111</v>
      </c>
      <c r="G26" s="76">
        <f t="shared" si="1"/>
        <v>2724.5953096870899</v>
      </c>
      <c r="H26" s="76">
        <f t="shared" si="1"/>
        <v>2827.1789771986128</v>
      </c>
      <c r="I26" s="76">
        <f t="shared" si="1"/>
        <v>1845.5083260438225</v>
      </c>
      <c r="J26" s="76">
        <f t="shared" si="1"/>
        <v>1535.067005797305</v>
      </c>
      <c r="K26" s="76">
        <f t="shared" si="1"/>
        <v>1572.3534254008014</v>
      </c>
      <c r="L26" s="76">
        <f t="shared" si="1"/>
        <v>1580.5546320364278</v>
      </c>
      <c r="M26" s="76">
        <f t="shared" si="1"/>
        <v>1638.9062966376805</v>
      </c>
      <c r="N26" s="76">
        <f t="shared" si="1"/>
        <v>1659.4420345106232</v>
      </c>
    </row>
    <row r="27" spans="1:15" ht="18" customHeight="1">
      <c r="A27" s="59" t="s">
        <v>131</v>
      </c>
      <c r="B27" s="76">
        <f>B8</f>
        <v>1669.703</v>
      </c>
      <c r="C27" s="76">
        <f>C8/C19</f>
        <v>1781.7904730297635</v>
      </c>
      <c r="D27" s="76">
        <f t="shared" ref="D27:N27" si="2">D8/D19</f>
        <v>1801.7698189367322</v>
      </c>
      <c r="E27" s="76">
        <f t="shared" si="2"/>
        <v>1830.3457763159474</v>
      </c>
      <c r="F27" s="76">
        <f t="shared" si="2"/>
        <v>1694.6075083074461</v>
      </c>
      <c r="G27" s="76">
        <f t="shared" si="2"/>
        <v>1879.5641823755066</v>
      </c>
      <c r="H27" s="76">
        <f t="shared" si="2"/>
        <v>1944.4227157506887</v>
      </c>
      <c r="I27" s="76">
        <f t="shared" si="2"/>
        <v>1957.7879372793493</v>
      </c>
      <c r="J27" s="76">
        <f t="shared" si="2"/>
        <v>2046.7560077297398</v>
      </c>
      <c r="K27" s="76">
        <f t="shared" si="2"/>
        <v>2064.793783905448</v>
      </c>
      <c r="L27" s="76">
        <f t="shared" si="2"/>
        <v>2053.875805266588</v>
      </c>
      <c r="M27" s="76">
        <f t="shared" si="2"/>
        <v>2052.7715230613371</v>
      </c>
      <c r="N27" s="76">
        <f t="shared" si="2"/>
        <v>2058.0335035842531</v>
      </c>
    </row>
    <row r="28" spans="1:15" ht="18" customHeight="1">
      <c r="A28" s="23"/>
      <c r="B28" s="77">
        <f>SUM(B25:B27)</f>
        <v>22098.138336520507</v>
      </c>
      <c r="C28" s="77">
        <f t="shared" ref="C28:N28" si="3">SUM(C25:C27)</f>
        <v>22643.513963267738</v>
      </c>
      <c r="D28" s="77">
        <f t="shared" si="3"/>
        <v>22284.34143585807</v>
      </c>
      <c r="E28" s="77">
        <f t="shared" si="3"/>
        <v>22523.67524744241</v>
      </c>
      <c r="F28" s="77">
        <f t="shared" si="3"/>
        <v>23215.85457479192</v>
      </c>
      <c r="G28" s="77">
        <f t="shared" si="3"/>
        <v>24333.961910600912</v>
      </c>
      <c r="H28" s="77">
        <f t="shared" si="3"/>
        <v>24952.205480189106</v>
      </c>
      <c r="I28" s="77">
        <f t="shared" si="3"/>
        <v>13053.364401642802</v>
      </c>
      <c r="J28" s="77">
        <f t="shared" si="3"/>
        <v>12086.447114610964</v>
      </c>
      <c r="K28" s="77">
        <f t="shared" si="3"/>
        <v>12181.419394588625</v>
      </c>
      <c r="L28" s="77">
        <f t="shared" si="3"/>
        <v>12357.063486830255</v>
      </c>
      <c r="M28" s="77">
        <f t="shared" si="3"/>
        <v>12564.948274222219</v>
      </c>
      <c r="N28" s="77">
        <f t="shared" si="3"/>
        <v>12763.061530133175</v>
      </c>
      <c r="O28" s="77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2024-02-01T06:42:10Z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