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showInkAnnotation="0" codeName="TämäTyökirja"/>
  <mc:AlternateContent xmlns:mc="http://schemas.openxmlformats.org/markup-compatibility/2006">
    <mc:Choice Requires="x15">
      <x15ac:absPath xmlns:x15ac="http://schemas.microsoft.com/office/spreadsheetml/2010/11/ac" url="C:\Users\stranbe\Suomen Kuntaliitto ry\Elinvoima ja talous -yksikkö - VEROT\KEHIKKO\7_Nettiversiot\2024\4_Syyskuu\"/>
    </mc:Choice>
  </mc:AlternateContent>
  <xr:revisionPtr revIDLastSave="0" documentId="13_ncr:1_{FFB9BBC6-C8E8-40A5-B78F-F7AB01C048CE}" xr6:coauthVersionLast="47" xr6:coauthVersionMax="47" xr10:uidLastSave="{00000000-0000-0000-0000-000000000000}"/>
  <bookViews>
    <workbookView xWindow="310" yWindow="0" windowWidth="18950" windowHeight="20970" xr2:uid="{00000000-000D-0000-FFFF-FFFF00000000}"/>
  </bookViews>
  <sheets>
    <sheet name="A.1.1" sheetId="1" r:id="rId1"/>
    <sheet name="A.1.2" sheetId="49" r:id="rId2"/>
    <sheet name="A.2" sheetId="3" r:id="rId3"/>
    <sheet name="B.1&amp;2" sheetId="4" r:id="rId4"/>
    <sheet name="C.1&amp;2" sheetId="5" r:id="rId5"/>
    <sheet name="S.1" sheetId="6" r:id="rId6"/>
  </sheets>
  <definedNames>
    <definedName name="HTML1_1" hidden="1">"[YDIN9905.XLS]A.2!$A$1:$G$33"</definedName>
    <definedName name="HTML1_10" hidden="1">""</definedName>
    <definedName name="HTML1_11" hidden="1">1</definedName>
    <definedName name="HTML1_12" hidden="1">"J:\TIIMI\KTALOUS\MICKE\XLS\VMAL9902\a2HTML.htm"</definedName>
    <definedName name="HTML1_2" hidden="1">1</definedName>
    <definedName name="HTML1_3" hidden="1">"Kunnallisveron tilitykset"</definedName>
    <definedName name="HTML1_4" hidden="1">"Kunnallisveron tilitykset"</definedName>
    <definedName name="HTML1_5" hidden="1">""</definedName>
    <definedName name="HTML1_6" hidden="1">-4146</definedName>
    <definedName name="HTML1_7" hidden="1">-4146</definedName>
    <definedName name="HTML1_8" hidden="1">"4.6.1999"</definedName>
    <definedName name="HTML1_9" hidden="1">"Kunnallistalous"</definedName>
    <definedName name="HTML10_1" hidden="1">"[YDIN9905.XLS]S.1s!$A$1:$G$14"</definedName>
    <definedName name="HTML10_10" hidden="1">""</definedName>
    <definedName name="HTML10_11" hidden="1">1</definedName>
    <definedName name="HTML10_12" hidden="1">"J:\TIIMI\KTALOUS\MICKE\XLS\VMAL9902\s1svTML.htm"</definedName>
    <definedName name="HTML10_2" hidden="1">1</definedName>
    <definedName name="HTML10_3" hidden="1">"Sammanlagt"</definedName>
    <definedName name="HTML10_4" hidden="1">"Skatteinkomster sammanlagt"</definedName>
    <definedName name="HTML10_5" hidden="1">""</definedName>
    <definedName name="HTML10_6" hidden="1">-4146</definedName>
    <definedName name="HTML10_7" hidden="1">-4146</definedName>
    <definedName name="HTML10_8" hidden="1">"4.6.1999"</definedName>
    <definedName name="HTML10_9" hidden="1">"Kunnallistalous"</definedName>
    <definedName name="HTML2_1" hidden="1">"'[YDIN9905.XLS]B.1&amp;2'!$A$1:$G$28"</definedName>
    <definedName name="HTML2_10" hidden="1">""</definedName>
    <definedName name="HTML2_11" hidden="1">1</definedName>
    <definedName name="HTML2_12" hidden="1">"J:\TIIMI\KTALOUS\MICKE\XLS\VMAL9902\b1&amp;2HTML.htm"</definedName>
    <definedName name="HTML2_2" hidden="1">1</definedName>
    <definedName name="HTML2_3" hidden="1">"YHTEISÖVERO"</definedName>
    <definedName name="HTML2_4" hidden="1">"YHTEISÖVERO"</definedName>
    <definedName name="HTML2_5" hidden="1">""</definedName>
    <definedName name="HTML2_6" hidden="1">-4146</definedName>
    <definedName name="HTML2_7" hidden="1">-4146</definedName>
    <definedName name="HTML2_8" hidden="1">"4.6.1999"</definedName>
    <definedName name="HTML2_9" hidden="1">"Kunnallistalous"</definedName>
    <definedName name="HTML3_1" hidden="1">"'[YDIN9905.XLS]C.1&amp;2'!$A$1:$G$37"</definedName>
    <definedName name="HTML3_10" hidden="1">""</definedName>
    <definedName name="HTML3_11" hidden="1">1</definedName>
    <definedName name="HTML3_12" hidden="1">"J:\TIIMI\KTALOUS\MICKE\XLS\VMAL9902\c1ja2TML.htm"</definedName>
    <definedName name="HTML3_2" hidden="1">1</definedName>
    <definedName name="HTML3_3" hidden="1">"Kiinteistövero"</definedName>
    <definedName name="HTML3_4" hidden="1">"Kiinteistövero"</definedName>
    <definedName name="HTML3_5" hidden="1">""</definedName>
    <definedName name="HTML3_6" hidden="1">-4146</definedName>
    <definedName name="HTML3_7" hidden="1">-4146</definedName>
    <definedName name="HTML3_8" hidden="1">"4.6.1999"</definedName>
    <definedName name="HTML3_9" hidden="1">"Kunnallistalous"</definedName>
    <definedName name="HTML4_1" hidden="1">"[YDIN9905.XLS]S.1!$A$1:$G$14"</definedName>
    <definedName name="HTML4_10" hidden="1">""</definedName>
    <definedName name="HTML4_11" hidden="1">1</definedName>
    <definedName name="HTML4_12" hidden="1">"J:\TIIMI\KTALOUS\MICKE\XLS\VMAL9902\s1HTML.htm"</definedName>
    <definedName name="HTML4_2" hidden="1">1</definedName>
    <definedName name="HTML4_3" hidden="1">"Yhteenveto"</definedName>
    <definedName name="HTML4_4" hidden="1">"Yhteenveto"</definedName>
    <definedName name="HTML4_5" hidden="1">""</definedName>
    <definedName name="HTML4_6" hidden="1">-4146</definedName>
    <definedName name="HTML4_7" hidden="1">-4146</definedName>
    <definedName name="HTML4_8" hidden="1">"4.6.1999"</definedName>
    <definedName name="HTML4_9" hidden="1">"Kunnallistalous"</definedName>
    <definedName name="HTML5_1" hidden="1">"[YDIN9905.XLS]A.1s!$A$1:$G$35"</definedName>
    <definedName name="HTML5_10" hidden="1">""</definedName>
    <definedName name="HTML5_11" hidden="1">1</definedName>
    <definedName name="HTML5_12" hidden="1">"J:\TIIMI\KTALOUS\MICKE\XLS\VMAL9902\a11sHTML.htm"</definedName>
    <definedName name="HTML5_2" hidden="1">1</definedName>
    <definedName name="HTML5_3" hidden="1">"Kommunalskattens skattegrund"</definedName>
    <definedName name="HTML5_4" hidden="1">"A.1s"</definedName>
    <definedName name="HTML5_5" hidden="1">""</definedName>
    <definedName name="HTML5_6" hidden="1">-4146</definedName>
    <definedName name="HTML5_7" hidden="1">-4146</definedName>
    <definedName name="HTML5_8" hidden="1">"4.6.1999"</definedName>
    <definedName name="HTML5_9" hidden="1">"Kunnallistalous"</definedName>
    <definedName name="HTML6_1" hidden="1">"[YDIN9905.XLS]A.1s!$A$36:$G$72"</definedName>
    <definedName name="HTML6_10" hidden="1">""</definedName>
    <definedName name="HTML6_11" hidden="1">1</definedName>
    <definedName name="HTML6_12" hidden="1">"J:\TIIMI\KTALOUS\MICKE\XLS\VMAL9902\a12sHTML.htm"</definedName>
    <definedName name="HTML6_2" hidden="1">1</definedName>
    <definedName name="HTML6_3" hidden="1">"Avdrag och debiterad skatt"</definedName>
    <definedName name="HTML6_4" hidden="1">"Avdrag"</definedName>
    <definedName name="HTML6_5" hidden="1">""</definedName>
    <definedName name="HTML6_6" hidden="1">-4146</definedName>
    <definedName name="HTML6_7" hidden="1">-4146</definedName>
    <definedName name="HTML6_8" hidden="1">"4.6.1999"</definedName>
    <definedName name="HTML6_9" hidden="1">"Kunnallistalous"</definedName>
    <definedName name="HTML7_1" hidden="1">"[YDIN9905.XLS]A.2s!$A$1:$G$32"</definedName>
    <definedName name="HTML7_10" hidden="1">""</definedName>
    <definedName name="HTML7_11" hidden="1">1</definedName>
    <definedName name="HTML7_12" hidden="1">"J:\TIIMI\KTALOUS\MICKE\XLS\VMAL9902\a2sHTML.htm"</definedName>
    <definedName name="HTML7_2" hidden="1">1</definedName>
    <definedName name="HTML7_3" hidden="1">"Redovisning av kommunalskatt"</definedName>
    <definedName name="HTML7_4" hidden="1">"Redovisningar"</definedName>
    <definedName name="HTML7_5" hidden="1">""</definedName>
    <definedName name="HTML7_6" hidden="1">-4146</definedName>
    <definedName name="HTML7_7" hidden="1">-4146</definedName>
    <definedName name="HTML7_8" hidden="1">"4.6.1999"</definedName>
    <definedName name="HTML7_9" hidden="1">"Kunnallistalous"</definedName>
    <definedName name="HTML8_1" hidden="1">"'[YDIN9905.XLS]B1&amp;2s'!$A$1:$G$28"</definedName>
    <definedName name="HTML8_10" hidden="1">""</definedName>
    <definedName name="HTML8_11" hidden="1">1</definedName>
    <definedName name="HTML8_12" hidden="1">"J:\TIIMI\KTALOUS\MICKE\XLS\VMAL9902\b1o2sHTML.htm"</definedName>
    <definedName name="HTML8_2" hidden="1">1</definedName>
    <definedName name="HTML8_3" hidden="1">"Samfundsskatt"</definedName>
    <definedName name="HTML8_4" hidden="1">"Samfundsskatt"</definedName>
    <definedName name="HTML8_5" hidden="1">""</definedName>
    <definedName name="HTML8_6" hidden="1">-4146</definedName>
    <definedName name="HTML8_7" hidden="1">-4146</definedName>
    <definedName name="HTML8_8" hidden="1">"4.6.1999"</definedName>
    <definedName name="HTML8_9" hidden="1">"Kunnallistalous"</definedName>
    <definedName name="HTML9_1" hidden="1">"'[YDIN9905.XLS]C.1&amp;2s'!$A$1:$G$37"</definedName>
    <definedName name="HTML9_10" hidden="1">""</definedName>
    <definedName name="HTML9_11" hidden="1">1</definedName>
    <definedName name="HTML9_12" hidden="1">"J:\TIIMI\KTALOUS\MICKE\XLS\VMAL9902\c1o2sTML.htm"</definedName>
    <definedName name="HTML9_2" hidden="1">1</definedName>
    <definedName name="HTML9_3" hidden="1">"Fastighetsskatt"</definedName>
    <definedName name="HTML9_4" hidden="1">"Fastighetsskatt"</definedName>
    <definedName name="HTML9_5" hidden="1">""</definedName>
    <definedName name="HTML9_6" hidden="1">-4146</definedName>
    <definedName name="HTML9_7" hidden="1">-4146</definedName>
    <definedName name="HTML9_8" hidden="1">"4.6.1999"</definedName>
    <definedName name="HTML9_9" hidden="1">"Kunnallistalous"</definedName>
    <definedName name="HTMLCount" hidden="1">10</definedName>
    <definedName name="_xlnm.Print_Area" localSheetId="3">'B.1&amp;2'!$A$1:$L$54</definedName>
    <definedName name="_xlnm.Print_Area" localSheetId="4">'C.1&amp;2'!$A$1:$L$39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6" l="1"/>
  <c r="B26" i="6"/>
  <c r="F27" i="6"/>
  <c r="G27" i="6"/>
  <c r="H27" i="6"/>
  <c r="I27" i="6"/>
  <c r="J27" i="6"/>
  <c r="K27" i="6"/>
  <c r="L27" i="6"/>
  <c r="M27" i="6"/>
  <c r="N27" i="6"/>
  <c r="H26" i="6"/>
  <c r="I26" i="6"/>
  <c r="J26" i="6"/>
  <c r="K26" i="6"/>
  <c r="L26" i="6"/>
  <c r="M26" i="6"/>
  <c r="N26" i="6"/>
  <c r="F25" i="6"/>
  <c r="H25" i="6"/>
  <c r="I25" i="6"/>
  <c r="J25" i="6"/>
  <c r="K25" i="6"/>
  <c r="L25" i="6"/>
  <c r="M25" i="6"/>
  <c r="N25" i="6"/>
  <c r="D25" i="6"/>
  <c r="E25" i="6"/>
  <c r="F26" i="6"/>
  <c r="G25" i="6"/>
  <c r="C26" i="6"/>
  <c r="F28" i="6" l="1"/>
  <c r="C25" i="6"/>
  <c r="N28" i="6"/>
  <c r="G26" i="6"/>
  <c r="G28" i="6" s="1"/>
  <c r="C27" i="6"/>
  <c r="E27" i="6"/>
  <c r="D27" i="6"/>
  <c r="E26" i="6"/>
  <c r="H28" i="6"/>
  <c r="D26" i="6"/>
  <c r="D28" i="6" s="1"/>
  <c r="B25" i="6"/>
  <c r="B28" i="6" s="1"/>
  <c r="L28" i="6"/>
  <c r="M28" i="6"/>
  <c r="I28" i="6"/>
  <c r="K28" i="6"/>
  <c r="J28" i="6"/>
  <c r="D63" i="4"/>
  <c r="C28" i="6" l="1"/>
  <c r="E28" i="6"/>
</calcChain>
</file>

<file path=xl/sharedStrings.xml><?xml version="1.0" encoding="utf-8"?>
<sst xmlns="http://schemas.openxmlformats.org/spreadsheetml/2006/main" count="245" uniqueCount="140">
  <si>
    <t xml:space="preserve">KUNNALLISVERON VEROPOHJA </t>
  </si>
  <si>
    <t>KOKO MAA , Milj. €</t>
  </si>
  <si>
    <t xml:space="preserve">ANSIOTULOT </t>
  </si>
  <si>
    <t>2023**</t>
  </si>
  <si>
    <t>2024**</t>
  </si>
  <si>
    <t>2025**</t>
  </si>
  <si>
    <t>2026**</t>
  </si>
  <si>
    <t>2027**</t>
  </si>
  <si>
    <t>Palkkatulot yhteensä</t>
  </si>
  <si>
    <t>Muutos %</t>
  </si>
  <si>
    <t>Eläketulot</t>
  </si>
  <si>
    <t>Työttömyysturva</t>
  </si>
  <si>
    <t xml:space="preserve">Muut sos.turvaetuudet </t>
  </si>
  <si>
    <t>Maa- ja metsätalous</t>
  </si>
  <si>
    <t>Elinkeinotoim. + muut</t>
  </si>
  <si>
    <t>ANSIOTULOT YHTEENSÄ</t>
  </si>
  <si>
    <t>VÄHENNYKSET</t>
  </si>
  <si>
    <t>Palkansaajan vak.maksut</t>
  </si>
  <si>
    <t xml:space="preserve"> % palkoista</t>
  </si>
  <si>
    <t>Vähennetyt matkakustan.</t>
  </si>
  <si>
    <t>Muut tulonhankk. vähennykset</t>
  </si>
  <si>
    <t>Eläketulovähennys</t>
  </si>
  <si>
    <t xml:space="preserve"> % eläkkeistä</t>
  </si>
  <si>
    <t>Ansiotulovähennys</t>
  </si>
  <si>
    <t>Perusvähennys</t>
  </si>
  <si>
    <t>Vapaaeht. eläkem. + muut väh.</t>
  </si>
  <si>
    <t>VÄHENNYKSET YHT.</t>
  </si>
  <si>
    <t>Vähennysaste, %</t>
  </si>
  <si>
    <t>Ansiotulo - vähennykset</t>
  </si>
  <si>
    <t>MAKSETTAVA KUNNALLISVERO</t>
  </si>
  <si>
    <t>VEROVUOSI</t>
  </si>
  <si>
    <t>Tuloveroprosentti, painotettu ka</t>
  </si>
  <si>
    <t>VERO (Tulon perusteella)</t>
  </si>
  <si>
    <t>Työtulovähennys</t>
  </si>
  <si>
    <t>Muut vähenn. verosta</t>
  </si>
  <si>
    <t>Vähenn. verosta yhteensä</t>
  </si>
  <si>
    <t>MAKSETTAVA  VERO</t>
  </si>
  <si>
    <t xml:space="preserve">Jää kertymättä </t>
  </si>
  <si>
    <t>KERTYY KOLMEN VUOD. AIKANA</t>
  </si>
  <si>
    <t>Verotettava tulo, milj.EUR</t>
  </si>
  <si>
    <t>Asukasluku vuoden alussa</t>
  </si>
  <si>
    <t>Verotettava tulo/asukas</t>
  </si>
  <si>
    <t>Efektiivinen veroaste</t>
  </si>
  <si>
    <t>KUNNALLISVERON  TILITYKSET</t>
  </si>
  <si>
    <t>KOKO MAA ,  Milj.€</t>
  </si>
  <si>
    <t>TA -VUODEN ENNAKOT</t>
  </si>
  <si>
    <t>Koko maan kertymä</t>
  </si>
  <si>
    <t xml:space="preserve">   Kuntaryhmän jako-osuus</t>
  </si>
  <si>
    <t xml:space="preserve">   TA-vuonna tilitetään  </t>
  </si>
  <si>
    <t xml:space="preserve">   Arvioitu jako-osuuden oikaisu</t>
  </si>
  <si>
    <t>Tilitys kunnille TA-vuodelta</t>
  </si>
  <si>
    <t>Osuus maksettavasta  %</t>
  </si>
  <si>
    <t>TILITYKSET ED. VUODELTA</t>
  </si>
  <si>
    <t>Ennakot (tammi-lokakuu)</t>
  </si>
  <si>
    <t>Maksuunpanotilitys + muut</t>
  </si>
  <si>
    <t>Tilitys kunnille ed.vuodelta</t>
  </si>
  <si>
    <t>TILITYKSET VUODELTA t-2</t>
  </si>
  <si>
    <t>Jäännösverot + muut</t>
  </si>
  <si>
    <t>TILITYKSET AIK. VUOSILTA</t>
  </si>
  <si>
    <t>Muut tilitykset</t>
  </si>
  <si>
    <t>TILITYKSET YHTEENSÄ</t>
  </si>
  <si>
    <t>MAKSETTAVA YHTEISÖVERO</t>
  </si>
  <si>
    <t>VEROTETTAVA TULO</t>
  </si>
  <si>
    <t>Yhteisöveroprosentti</t>
  </si>
  <si>
    <t>MAKSUUNPANTAVA VERO</t>
  </si>
  <si>
    <t>Yhtiöveron hyvitys</t>
  </si>
  <si>
    <t xml:space="preserve"> Kuntaryhmän osuus</t>
  </si>
  <si>
    <t>KUNTIEN OSUUS YHT.VEROSTA</t>
  </si>
  <si>
    <t>Kuntien osuus manner-Suomessa</t>
  </si>
  <si>
    <t>Kuntien osuus Ahvenanmaalla</t>
  </si>
  <si>
    <t xml:space="preserve">YHTEISÖVERON  TILITYKSET                                                           </t>
  </si>
  <si>
    <t>TILIVUOSI</t>
  </si>
  <si>
    <t>Verovuosilta - 1998</t>
  </si>
  <si>
    <t xml:space="preserve">Verovuodelta  1999  </t>
  </si>
  <si>
    <t xml:space="preserve">Verovuodelta  2000  </t>
  </si>
  <si>
    <t xml:space="preserve">Verovuodelta  2001  </t>
  </si>
  <si>
    <t xml:space="preserve">Verovuodelta  2002  </t>
  </si>
  <si>
    <t xml:space="preserve">Verovuodelta  2003  </t>
  </si>
  <si>
    <t>Verovuodelta  2004</t>
  </si>
  <si>
    <t>Verovuodelta  2005</t>
  </si>
  <si>
    <t>Verovuodelta  2006</t>
  </si>
  <si>
    <t>Verovuodelta  2007 tai aiemmin</t>
  </si>
  <si>
    <t>Verovuodelta  2008</t>
  </si>
  <si>
    <t>Verovuodelta  2009</t>
  </si>
  <si>
    <t>Verovuodelta  2010</t>
  </si>
  <si>
    <t>Verovuodelta  2011</t>
  </si>
  <si>
    <t>Verovuodelta  2012</t>
  </si>
  <si>
    <t>Verovuodelta  2013</t>
  </si>
  <si>
    <t>Verovuodelta  2014</t>
  </si>
  <si>
    <t>Verovuodelta  2015</t>
  </si>
  <si>
    <t>Verovuodelta  2016</t>
  </si>
  <si>
    <t>Verovuodelta  2017</t>
  </si>
  <si>
    <t>Verovuodelta  2018</t>
  </si>
  <si>
    <t>Verovuodelta  2019</t>
  </si>
  <si>
    <t>Verovuodelta  2020</t>
  </si>
  <si>
    <t>Verovuodelta  2021</t>
  </si>
  <si>
    <t>Verovuodelta 2022</t>
  </si>
  <si>
    <t>Verovuodelta  2023</t>
  </si>
  <si>
    <t>Verovuodelta 2024</t>
  </si>
  <si>
    <t>Verovuodelta 2025</t>
  </si>
  <si>
    <t>Verovuodelta 2026</t>
  </si>
  <si>
    <t>Verovuodelta 2027</t>
  </si>
  <si>
    <t>Verovuodelta 2028</t>
  </si>
  <si>
    <t>KIINTEISTÖVERON VEROPOHJA JA MAKSETTAVA VERO</t>
  </si>
  <si>
    <t xml:space="preserve">VEROTUSARVOT ja PROSENTIT / </t>
  </si>
  <si>
    <t xml:space="preserve">Yleisen kiinteistövero-% alaiset </t>
  </si>
  <si>
    <t xml:space="preserve">   maapohja</t>
  </si>
  <si>
    <t xml:space="preserve">   rakennukset</t>
  </si>
  <si>
    <r>
      <t xml:space="preserve"> Vero %  (0,60-1,35 / 0,80-1,55 / 0,93-1,80</t>
    </r>
    <r>
      <rPr>
        <b/>
        <i/>
        <sz val="8"/>
        <rFont val="Work Sans"/>
      </rPr>
      <t xml:space="preserve"> </t>
    </r>
    <r>
      <rPr>
        <i/>
        <sz val="8"/>
        <rFont val="Work Sans"/>
      </rPr>
      <t xml:space="preserve">/ </t>
    </r>
    <r>
      <rPr>
        <b/>
        <i/>
        <sz val="8"/>
        <rFont val="Work Sans"/>
      </rPr>
      <t>0,93-2,00</t>
    </r>
    <r>
      <rPr>
        <i/>
        <sz val="8"/>
        <rFont val="Work Sans"/>
      </rPr>
      <t>)</t>
    </r>
  </si>
  <si>
    <t xml:space="preserve"> VERO </t>
  </si>
  <si>
    <t>Vakituiset asuinrakennukset</t>
  </si>
  <si>
    <r>
      <t>Vero %  (0,32-0,75 / 0,37-0,80 / 0,41-0,90 //</t>
    </r>
    <r>
      <rPr>
        <b/>
        <i/>
        <sz val="8"/>
        <rFont val="Work Sans"/>
      </rPr>
      <t xml:space="preserve"> 0,41-1,00</t>
    </r>
    <r>
      <rPr>
        <i/>
        <sz val="8"/>
        <rFont val="Work Sans"/>
      </rPr>
      <t>)</t>
    </r>
  </si>
  <si>
    <t>Muut asuinrakennukset</t>
  </si>
  <si>
    <r>
      <t xml:space="preserve">Vero %  (0,80 -1,55 / 0,93-1,80 / </t>
    </r>
    <r>
      <rPr>
        <b/>
        <i/>
        <sz val="8"/>
        <rFont val="Work Sans"/>
      </rPr>
      <t>0,93-2,00</t>
    </r>
    <r>
      <rPr>
        <i/>
        <sz val="8"/>
        <rFont val="Work Sans"/>
      </rPr>
      <t>)</t>
    </r>
  </si>
  <si>
    <t xml:space="preserve"> VERO</t>
  </si>
  <si>
    <t>Voimalaitokset</t>
  </si>
  <si>
    <r>
      <t>Vero %  (maks  2,85 /</t>
    </r>
    <r>
      <rPr>
        <b/>
        <i/>
        <sz val="9"/>
        <rFont val="Work Sans"/>
      </rPr>
      <t>3,10</t>
    </r>
    <r>
      <rPr>
        <i/>
        <sz val="9"/>
        <rFont val="Work Sans"/>
      </rPr>
      <t>)</t>
    </r>
  </si>
  <si>
    <t>Yleishyödylliset yhteisöt</t>
  </si>
  <si>
    <t>Vero %</t>
  </si>
  <si>
    <t>Rakentamaton rak.paikka</t>
  </si>
  <si>
    <t xml:space="preserve"> Vero %       (1,00-3,00 /1,00-4,00 / 2,00-6,00)</t>
  </si>
  <si>
    <t>Verotusarvot yhteensä</t>
  </si>
  <si>
    <t xml:space="preserve"> </t>
  </si>
  <si>
    <t>KIINTEISTÖVERON TILITYKSET</t>
  </si>
  <si>
    <t>TA-vuoden tilitykset</t>
  </si>
  <si>
    <t>Ed. verovuoden tilitykset</t>
  </si>
  <si>
    <t>Aiemmat vuodet yhteensä</t>
  </si>
  <si>
    <t>KUNTIEN VEROTULOT  YHTEENSÄ</t>
  </si>
  <si>
    <t>Verolaji</t>
  </si>
  <si>
    <t>Kunnallisvero</t>
  </si>
  <si>
    <t>Yhteisövero</t>
  </si>
  <si>
    <t>Kiinteistövero</t>
  </si>
  <si>
    <t>VEROTULOKSI KIRJATTAVA</t>
  </si>
  <si>
    <t>Kuluttajahintaindeksi, 2005=100</t>
  </si>
  <si>
    <t>Peruspalvelujen hintaindeksi 2005=100</t>
  </si>
  <si>
    <t>Peruspalvelujen hintaindeksi 2016=1</t>
  </si>
  <si>
    <r>
      <t xml:space="preserve"> Vero %  (0,60-1,35 / 0,80-1,55 / 0,93-1,80</t>
    </r>
    <r>
      <rPr>
        <b/>
        <i/>
        <sz val="8"/>
        <rFont val="Work Sans"/>
      </rPr>
      <t xml:space="preserve"> </t>
    </r>
    <r>
      <rPr>
        <i/>
        <sz val="8"/>
        <rFont val="Work Sans"/>
      </rPr>
      <t xml:space="preserve">/ </t>
    </r>
    <r>
      <rPr>
        <b/>
        <i/>
        <sz val="8"/>
        <rFont val="Work Sans"/>
      </rPr>
      <t>1,30-2,00</t>
    </r>
    <r>
      <rPr>
        <i/>
        <sz val="8"/>
        <rFont val="Work Sans"/>
      </rPr>
      <t>)</t>
    </r>
  </si>
  <si>
    <t>2028**</t>
  </si>
  <si>
    <t>Verovuodelta 2029</t>
  </si>
  <si>
    <t>MAKSETTAVA  KIINT.VERO YHT.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</si>
</sst>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"/>
    <numFmt numFmtId="165" formatCode="0.0"/>
    <numFmt numFmtId="166" formatCode="0.00000"/>
    <numFmt numFmtId="167" formatCode="0.0000"/>
    <numFmt numFmtId="168" formatCode="#,##0.0000000"/>
    <numFmt numFmtId="169" formatCode="_-* #,##0.00\ [$€-1]_-;\-* #,##0.00\ [$€-1]_-;_-* &quot;-&quot;??\ [$€-1]_-"/>
    <numFmt numFmtId="170" formatCode="0.0\ %"/>
    <numFmt numFmtId="171" formatCode="#,##0.000"/>
  </numFmts>
  <fonts count="48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b/>
      <sz val="11"/>
      <color indexed="9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u/>
      <sz val="7.5"/>
      <color indexed="12"/>
      <name val="Arial"/>
      <family val="2"/>
    </font>
    <font>
      <sz val="8"/>
      <name val="Times New Roman"/>
      <family val="1"/>
    </font>
    <font>
      <sz val="9"/>
      <name val="Times New Roman"/>
      <family val="1"/>
    </font>
    <font>
      <sz val="8"/>
      <name val="Verdana"/>
      <family val="2"/>
    </font>
    <font>
      <sz val="9"/>
      <name val="Work Sans"/>
    </font>
    <font>
      <i/>
      <sz val="9"/>
      <name val="Work Sans"/>
    </font>
    <font>
      <b/>
      <sz val="9"/>
      <name val="Work Sans"/>
    </font>
    <font>
      <b/>
      <i/>
      <sz val="9"/>
      <name val="Work Sans"/>
    </font>
    <font>
      <b/>
      <sz val="9"/>
      <color indexed="10"/>
      <name val="Work Sans"/>
    </font>
    <font>
      <i/>
      <sz val="8"/>
      <name val="Work Sans"/>
    </font>
    <font>
      <b/>
      <i/>
      <sz val="8"/>
      <name val="Work Sans"/>
    </font>
    <font>
      <sz val="8"/>
      <name val="Work Sans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theme="1"/>
      <name val="Work Sans"/>
    </font>
    <font>
      <sz val="9"/>
      <color theme="1"/>
      <name val="Work Sans"/>
    </font>
    <font>
      <b/>
      <i/>
      <sz val="9"/>
      <color theme="1"/>
      <name val="Work Sans"/>
    </font>
    <font>
      <b/>
      <i/>
      <sz val="9"/>
      <color rgb="FFFF0000"/>
      <name val="Work Sans"/>
    </font>
    <font>
      <b/>
      <i/>
      <sz val="9"/>
      <color rgb="FF00B050"/>
      <name val="Work Sans"/>
    </font>
    <font>
      <b/>
      <i/>
      <sz val="9"/>
      <color theme="3"/>
      <name val="Work Sans"/>
    </font>
    <font>
      <b/>
      <sz val="9"/>
      <color theme="1"/>
      <name val="Work Sans"/>
    </font>
    <font>
      <b/>
      <sz val="9"/>
      <color rgb="FFFF0000"/>
      <name val="Work Sans"/>
    </font>
    <font>
      <b/>
      <sz val="12"/>
      <color theme="0"/>
      <name val="Work Sans"/>
    </font>
    <font>
      <sz val="12"/>
      <color theme="0"/>
      <name val="Work Sans"/>
    </font>
    <font>
      <b/>
      <sz val="10"/>
      <color theme="0"/>
      <name val="Work Sans"/>
    </font>
    <font>
      <b/>
      <sz val="9"/>
      <color theme="0"/>
      <name val="Work Sans"/>
    </font>
    <font>
      <sz val="9"/>
      <color rgb="FFFF0000"/>
      <name val="Work Sans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6"/>
      </patternFill>
    </fill>
    <fill>
      <patternFill patternType="solid">
        <fgColor theme="9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6D2C"/>
        <bgColor indexed="64"/>
      </patternFill>
    </fill>
    <fill>
      <patternFill patternType="solid">
        <fgColor rgb="FF0E4264"/>
        <bgColor indexed="64"/>
      </patternFill>
    </fill>
    <fill>
      <patternFill patternType="solid">
        <fgColor rgb="FFDFE6E8"/>
        <bgColor indexed="64"/>
      </patternFill>
    </fill>
    <fill>
      <patternFill patternType="solid">
        <fgColor rgb="FFFEEBE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1">
    <xf numFmtId="0" fontId="0" fillId="0" borderId="0"/>
    <xf numFmtId="0" fontId="33" fillId="24" borderId="0" applyNumberFormat="0" applyBorder="0" applyAlignment="0" applyProtection="0"/>
    <xf numFmtId="0" fontId="33" fillId="25" borderId="0" applyNumberFormat="0" applyBorder="0" applyAlignment="0" applyProtection="0"/>
    <xf numFmtId="0" fontId="33" fillId="26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34" fillId="27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8" fillId="20" borderId="1" applyNumberFormat="0" applyAlignment="0" applyProtection="0"/>
    <xf numFmtId="0" fontId="18" fillId="21" borderId="2" applyNumberFormat="0" applyAlignment="0" applyProtection="0"/>
    <xf numFmtId="16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17" fillId="7" borderId="1" applyNumberFormat="0" applyAlignment="0" applyProtection="0"/>
    <xf numFmtId="0" fontId="9" fillId="0" borderId="7" applyNumberFormat="0" applyFill="0" applyAlignment="0" applyProtection="0"/>
    <xf numFmtId="0" fontId="10" fillId="23" borderId="0" applyNumberFormat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3" fillId="0" borderId="0"/>
    <xf numFmtId="0" fontId="23" fillId="0" borderId="8" applyNumberFormat="0" applyFill="0" applyAlignment="0" applyProtection="0"/>
    <xf numFmtId="0" fontId="22" fillId="0" borderId="0"/>
    <xf numFmtId="0" fontId="4" fillId="22" borderId="6" applyNumberFormat="0" applyFont="0" applyAlignment="0" applyProtection="0"/>
    <xf numFmtId="0" fontId="19" fillId="20" borderId="9" applyNumberFormat="0" applyAlignment="0" applyProtection="0"/>
    <xf numFmtId="9" fontId="1" fillId="0" borderId="0" applyFont="0" applyFill="0" applyBorder="0" applyAlignment="0" applyProtection="0"/>
    <xf numFmtId="0" fontId="24" fillId="0" borderId="6">
      <protection locked="0"/>
    </xf>
    <xf numFmtId="0" fontId="11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20" fillId="0" borderId="0" applyNumberFormat="0" applyFill="0" applyBorder="0" applyAlignment="0" applyProtection="0"/>
  </cellStyleXfs>
  <cellXfs count="154">
    <xf numFmtId="0" fontId="0" fillId="0" borderId="0" xfId="0"/>
    <xf numFmtId="0" fontId="25" fillId="0" borderId="0" xfId="0" applyFont="1"/>
    <xf numFmtId="0" fontId="26" fillId="0" borderId="8" xfId="0" applyFont="1" applyBorder="1"/>
    <xf numFmtId="165" fontId="26" fillId="0" borderId="8" xfId="0" applyNumberFormat="1" applyFont="1" applyBorder="1"/>
    <xf numFmtId="165" fontId="35" fillId="0" borderId="8" xfId="0" applyNumberFormat="1" applyFont="1" applyBorder="1"/>
    <xf numFmtId="0" fontId="36" fillId="24" borderId="8" xfId="1" applyFont="1" applyBorder="1"/>
    <xf numFmtId="0" fontId="26" fillId="0" borderId="11" xfId="0" applyFont="1" applyBorder="1"/>
    <xf numFmtId="165" fontId="26" fillId="0" borderId="11" xfId="0" applyNumberFormat="1" applyFont="1" applyBorder="1"/>
    <xf numFmtId="165" fontId="35" fillId="0" borderId="11" xfId="0" applyNumberFormat="1" applyFont="1" applyBorder="1"/>
    <xf numFmtId="0" fontId="26" fillId="0" borderId="12" xfId="0" applyFont="1" applyBorder="1"/>
    <xf numFmtId="165" fontId="26" fillId="0" borderId="12" xfId="0" applyNumberFormat="1" applyFont="1" applyBorder="1"/>
    <xf numFmtId="0" fontId="25" fillId="0" borderId="13" xfId="0" applyFont="1" applyBorder="1"/>
    <xf numFmtId="0" fontId="25" fillId="0" borderId="14" xfId="0" applyFont="1" applyBorder="1"/>
    <xf numFmtId="164" fontId="35" fillId="0" borderId="8" xfId="0" applyNumberFormat="1" applyFont="1" applyBorder="1"/>
    <xf numFmtId="0" fontId="26" fillId="0" borderId="0" xfId="0" applyFont="1"/>
    <xf numFmtId="0" fontId="25" fillId="0" borderId="8" xfId="0" applyFont="1" applyBorder="1"/>
    <xf numFmtId="3" fontId="25" fillId="0" borderId="8" xfId="0" applyNumberFormat="1" applyFont="1" applyBorder="1"/>
    <xf numFmtId="3" fontId="36" fillId="0" borderId="8" xfId="0" applyNumberFormat="1" applyFont="1" applyBorder="1"/>
    <xf numFmtId="4" fontId="35" fillId="0" borderId="8" xfId="0" applyNumberFormat="1" applyFont="1" applyBorder="1"/>
    <xf numFmtId="0" fontId="26" fillId="0" borderId="15" xfId="0" applyFont="1" applyBorder="1"/>
    <xf numFmtId="165" fontId="26" fillId="0" borderId="0" xfId="0" applyNumberFormat="1" applyFont="1"/>
    <xf numFmtId="165" fontId="35" fillId="0" borderId="0" xfId="0" applyNumberFormat="1" applyFont="1"/>
    <xf numFmtId="165" fontId="35" fillId="0" borderId="16" xfId="0" applyNumberFormat="1" applyFont="1" applyBorder="1"/>
    <xf numFmtId="0" fontId="27" fillId="0" borderId="0" xfId="0" applyFont="1"/>
    <xf numFmtId="0" fontId="28" fillId="0" borderId="15" xfId="0" applyFont="1" applyBorder="1"/>
    <xf numFmtId="2" fontId="37" fillId="0" borderId="0" xfId="0" applyNumberFormat="1" applyFont="1"/>
    <xf numFmtId="2" fontId="37" fillId="0" borderId="16" xfId="0" applyNumberFormat="1" applyFont="1" applyBorder="1"/>
    <xf numFmtId="4" fontId="25" fillId="0" borderId="8" xfId="0" applyNumberFormat="1" applyFont="1" applyBorder="1"/>
    <xf numFmtId="0" fontId="25" fillId="0" borderId="11" xfId="0" applyFont="1" applyBorder="1"/>
    <xf numFmtId="3" fontId="25" fillId="0" borderId="11" xfId="0" applyNumberFormat="1" applyFont="1" applyBorder="1"/>
    <xf numFmtId="0" fontId="27" fillId="0" borderId="17" xfId="0" applyFont="1" applyBorder="1"/>
    <xf numFmtId="3" fontId="27" fillId="0" borderId="17" xfId="0" applyNumberFormat="1" applyFont="1" applyBorder="1"/>
    <xf numFmtId="0" fontId="25" fillId="0" borderId="15" xfId="0" applyFont="1" applyBorder="1"/>
    <xf numFmtId="0" fontId="25" fillId="0" borderId="16" xfId="0" applyFont="1" applyBorder="1"/>
    <xf numFmtId="167" fontId="26" fillId="0" borderId="8" xfId="0" applyNumberFormat="1" applyFont="1" applyBorder="1" applyAlignment="1">
      <alignment horizontal="right"/>
    </xf>
    <xf numFmtId="167" fontId="26" fillId="0" borderId="17" xfId="0" applyNumberFormat="1" applyFont="1" applyBorder="1" applyAlignment="1">
      <alignment horizontal="right"/>
    </xf>
    <xf numFmtId="167" fontId="26" fillId="0" borderId="8" xfId="0" applyNumberFormat="1" applyFont="1" applyBorder="1"/>
    <xf numFmtId="2" fontId="26" fillId="0" borderId="8" xfId="0" applyNumberFormat="1" applyFont="1" applyBorder="1"/>
    <xf numFmtId="1" fontId="38" fillId="0" borderId="8" xfId="0" applyNumberFormat="1" applyFont="1" applyBorder="1"/>
    <xf numFmtId="1" fontId="39" fillId="0" borderId="8" xfId="0" applyNumberFormat="1" applyFont="1" applyBorder="1"/>
    <xf numFmtId="0" fontId="26" fillId="0" borderId="18" xfId="0" applyFont="1" applyBorder="1"/>
    <xf numFmtId="0" fontId="35" fillId="0" borderId="17" xfId="1" applyFont="1" applyFill="1" applyBorder="1"/>
    <xf numFmtId="3" fontId="25" fillId="0" borderId="14" xfId="0" applyNumberFormat="1" applyFont="1" applyBorder="1"/>
    <xf numFmtId="0" fontId="25" fillId="0" borderId="18" xfId="0" applyFont="1" applyBorder="1"/>
    <xf numFmtId="3" fontId="25" fillId="0" borderId="0" xfId="0" applyNumberFormat="1" applyFont="1"/>
    <xf numFmtId="0" fontId="25" fillId="0" borderId="19" xfId="0" applyFont="1" applyBorder="1"/>
    <xf numFmtId="0" fontId="35" fillId="0" borderId="8" xfId="3" applyFont="1" applyFill="1" applyBorder="1"/>
    <xf numFmtId="165" fontId="35" fillId="0" borderId="8" xfId="3" applyNumberFormat="1" applyFont="1" applyFill="1" applyBorder="1" applyAlignment="1">
      <alignment horizontal="right"/>
    </xf>
    <xf numFmtId="0" fontId="36" fillId="26" borderId="8" xfId="3" applyFont="1" applyBorder="1"/>
    <xf numFmtId="3" fontId="36" fillId="26" borderId="8" xfId="3" applyNumberFormat="1" applyFont="1" applyBorder="1"/>
    <xf numFmtId="0" fontId="25" fillId="0" borderId="8" xfId="0" applyFont="1" applyBorder="1" applyAlignment="1">
      <alignment horizontal="right"/>
    </xf>
    <xf numFmtId="167" fontId="40" fillId="0" borderId="8" xfId="0" applyNumberFormat="1" applyFont="1" applyBorder="1"/>
    <xf numFmtId="0" fontId="29" fillId="0" borderId="8" xfId="0" applyFont="1" applyBorder="1"/>
    <xf numFmtId="168" fontId="25" fillId="0" borderId="0" xfId="0" applyNumberFormat="1" applyFont="1"/>
    <xf numFmtId="0" fontId="25" fillId="0" borderId="17" xfId="0" applyFont="1" applyBorder="1"/>
    <xf numFmtId="3" fontId="25" fillId="0" borderId="17" xfId="0" applyNumberFormat="1" applyFont="1" applyBorder="1"/>
    <xf numFmtId="3" fontId="41" fillId="0" borderId="8" xfId="0" applyNumberFormat="1" applyFont="1" applyBorder="1"/>
    <xf numFmtId="9" fontId="25" fillId="0" borderId="0" xfId="56" applyFont="1"/>
    <xf numFmtId="2" fontId="25" fillId="0" borderId="0" xfId="0" applyNumberFormat="1" applyFont="1"/>
    <xf numFmtId="0" fontId="36" fillId="25" borderId="8" xfId="2" applyFont="1" applyBorder="1"/>
    <xf numFmtId="3" fontId="36" fillId="25" borderId="8" xfId="2" applyNumberFormat="1" applyFont="1" applyBorder="1"/>
    <xf numFmtId="0" fontId="30" fillId="0" borderId="8" xfId="0" applyFont="1" applyBorder="1"/>
    <xf numFmtId="3" fontId="25" fillId="0" borderId="8" xfId="0" applyNumberFormat="1" applyFont="1" applyBorder="1" applyAlignment="1">
      <alignment horizontal="right"/>
    </xf>
    <xf numFmtId="2" fontId="26" fillId="0" borderId="8" xfId="0" applyNumberFormat="1" applyFont="1" applyBorder="1" applyAlignment="1">
      <alignment horizontal="right"/>
    </xf>
    <xf numFmtId="1" fontId="25" fillId="0" borderId="8" xfId="0" applyNumberFormat="1" applyFont="1" applyBorder="1"/>
    <xf numFmtId="0" fontId="26" fillId="0" borderId="13" xfId="0" applyFont="1" applyBorder="1"/>
    <xf numFmtId="166" fontId="25" fillId="0" borderId="14" xfId="0" applyNumberFormat="1" applyFont="1" applyBorder="1"/>
    <xf numFmtId="166" fontId="42" fillId="0" borderId="0" xfId="0" applyNumberFormat="1" applyFont="1"/>
    <xf numFmtId="166" fontId="25" fillId="0" borderId="0" xfId="0" applyNumberFormat="1" applyFont="1"/>
    <xf numFmtId="0" fontId="27" fillId="0" borderId="18" xfId="0" applyFont="1" applyBorder="1" applyAlignment="1">
      <alignment horizontal="right"/>
    </xf>
    <xf numFmtId="0" fontId="25" fillId="0" borderId="0" xfId="0" applyFont="1" applyAlignment="1">
      <alignment horizontal="right"/>
    </xf>
    <xf numFmtId="3" fontId="25" fillId="30" borderId="17" xfId="0" applyNumberFormat="1" applyFont="1" applyFill="1" applyBorder="1"/>
    <xf numFmtId="0" fontId="26" fillId="0" borderId="17" xfId="0" applyFont="1" applyBorder="1"/>
    <xf numFmtId="165" fontId="26" fillId="0" borderId="17" xfId="0" applyNumberFormat="1" applyFont="1" applyBorder="1"/>
    <xf numFmtId="170" fontId="32" fillId="0" borderId="0" xfId="56" applyNumberFormat="1" applyFont="1" applyAlignment="1" applyProtection="1">
      <alignment horizontal="center"/>
    </xf>
    <xf numFmtId="0" fontId="29" fillId="0" borderId="0" xfId="0" applyFont="1"/>
    <xf numFmtId="1" fontId="25" fillId="0" borderId="0" xfId="0" applyNumberFormat="1" applyFont="1"/>
    <xf numFmtId="1" fontId="27" fillId="0" borderId="0" xfId="0" applyNumberFormat="1" applyFont="1"/>
    <xf numFmtId="0" fontId="43" fillId="31" borderId="13" xfId="30" applyFont="1" applyFill="1" applyBorder="1"/>
    <xf numFmtId="0" fontId="43" fillId="31" borderId="14" xfId="30" applyFont="1" applyFill="1" applyBorder="1" applyAlignment="1">
      <alignment horizontal="right"/>
    </xf>
    <xf numFmtId="0" fontId="43" fillId="31" borderId="20" xfId="30" applyFont="1" applyFill="1" applyBorder="1" applyAlignment="1">
      <alignment horizontal="right"/>
    </xf>
    <xf numFmtId="0" fontId="44" fillId="31" borderId="18" xfId="30" applyFont="1" applyFill="1" applyBorder="1"/>
    <xf numFmtId="0" fontId="44" fillId="31" borderId="0" xfId="30" applyFont="1" applyFill="1" applyBorder="1"/>
    <xf numFmtId="0" fontId="44" fillId="31" borderId="16" xfId="30" applyFont="1" applyFill="1" applyBorder="1"/>
    <xf numFmtId="0" fontId="45" fillId="31" borderId="19" xfId="30" applyFont="1" applyFill="1" applyBorder="1"/>
    <xf numFmtId="0" fontId="46" fillId="31" borderId="21" xfId="30" applyFont="1" applyFill="1" applyBorder="1" applyAlignment="1">
      <alignment horizontal="right"/>
    </xf>
    <xf numFmtId="0" fontId="46" fillId="31" borderId="22" xfId="30" applyFont="1" applyFill="1" applyBorder="1" applyAlignment="1">
      <alignment horizontal="right"/>
    </xf>
    <xf numFmtId="0" fontId="46" fillId="31" borderId="18" xfId="30" applyFont="1" applyFill="1" applyBorder="1"/>
    <xf numFmtId="0" fontId="46" fillId="31" borderId="0" xfId="30" applyFont="1" applyFill="1" applyBorder="1"/>
    <xf numFmtId="0" fontId="46" fillId="31" borderId="16" xfId="30" applyFont="1" applyFill="1" applyBorder="1"/>
    <xf numFmtId="0" fontId="43" fillId="32" borderId="13" xfId="28" applyFont="1" applyFill="1" applyBorder="1"/>
    <xf numFmtId="0" fontId="43" fillId="32" borderId="14" xfId="28" applyFont="1" applyFill="1" applyBorder="1" applyAlignment="1">
      <alignment horizontal="right"/>
    </xf>
    <xf numFmtId="0" fontId="43" fillId="32" borderId="20" xfId="28" applyFont="1" applyFill="1" applyBorder="1" applyAlignment="1">
      <alignment horizontal="right"/>
    </xf>
    <xf numFmtId="0" fontId="45" fillId="32" borderId="19" xfId="28" applyFont="1" applyFill="1" applyBorder="1"/>
    <xf numFmtId="0" fontId="46" fillId="32" borderId="21" xfId="28" applyFont="1" applyFill="1" applyBorder="1" applyAlignment="1">
      <alignment horizontal="right"/>
    </xf>
    <xf numFmtId="0" fontId="46" fillId="32" borderId="22" xfId="28" applyFont="1" applyFill="1" applyBorder="1" applyAlignment="1">
      <alignment horizontal="right"/>
    </xf>
    <xf numFmtId="0" fontId="45" fillId="32" borderId="23" xfId="28" applyFont="1" applyFill="1" applyBorder="1"/>
    <xf numFmtId="3" fontId="36" fillId="33" borderId="17" xfId="1" applyNumberFormat="1" applyFont="1" applyFill="1" applyBorder="1"/>
    <xf numFmtId="3" fontId="41" fillId="33" borderId="17" xfId="1" applyNumberFormat="1" applyFont="1" applyFill="1" applyBorder="1"/>
    <xf numFmtId="3" fontId="36" fillId="33" borderId="11" xfId="1" applyNumberFormat="1" applyFont="1" applyFill="1" applyBorder="1"/>
    <xf numFmtId="4" fontId="36" fillId="33" borderId="8" xfId="1" applyNumberFormat="1" applyFont="1" applyFill="1" applyBorder="1"/>
    <xf numFmtId="3" fontId="41" fillId="33" borderId="8" xfId="1" applyNumberFormat="1" applyFont="1" applyFill="1" applyBorder="1"/>
    <xf numFmtId="3" fontId="35" fillId="33" borderId="17" xfId="1" applyNumberFormat="1" applyFont="1" applyFill="1" applyBorder="1"/>
    <xf numFmtId="164" fontId="35" fillId="33" borderId="17" xfId="1" applyNumberFormat="1" applyFont="1" applyFill="1" applyBorder="1"/>
    <xf numFmtId="0" fontId="41" fillId="34" borderId="17" xfId="3" applyFont="1" applyFill="1" applyBorder="1"/>
    <xf numFmtId="0" fontId="36" fillId="34" borderId="8" xfId="3" applyFont="1" applyFill="1" applyBorder="1"/>
    <xf numFmtId="3" fontId="36" fillId="34" borderId="8" xfId="3" applyNumberFormat="1" applyFont="1" applyFill="1" applyBorder="1"/>
    <xf numFmtId="0" fontId="27" fillId="34" borderId="8" xfId="0" applyFont="1" applyFill="1" applyBorder="1"/>
    <xf numFmtId="3" fontId="27" fillId="34" borderId="8" xfId="0" applyNumberFormat="1" applyFont="1" applyFill="1" applyBorder="1"/>
    <xf numFmtId="3" fontId="41" fillId="34" borderId="8" xfId="0" applyNumberFormat="1" applyFont="1" applyFill="1" applyBorder="1"/>
    <xf numFmtId="0" fontId="41" fillId="34" borderId="8" xfId="3" applyFont="1" applyFill="1" applyBorder="1"/>
    <xf numFmtId="3" fontId="41" fillId="34" borderId="8" xfId="3" applyNumberFormat="1" applyFont="1" applyFill="1" applyBorder="1"/>
    <xf numFmtId="1" fontId="36" fillId="34" borderId="8" xfId="3" applyNumberFormat="1" applyFont="1" applyFill="1" applyBorder="1" applyAlignment="1">
      <alignment horizontal="right"/>
    </xf>
    <xf numFmtId="3" fontId="36" fillId="34" borderId="8" xfId="0" applyNumberFormat="1" applyFont="1" applyFill="1" applyBorder="1"/>
    <xf numFmtId="3" fontId="36" fillId="34" borderId="12" xfId="0" applyNumberFormat="1" applyFont="1" applyFill="1" applyBorder="1"/>
    <xf numFmtId="0" fontId="43" fillId="35" borderId="13" xfId="29" applyFont="1" applyFill="1" applyBorder="1"/>
    <xf numFmtId="0" fontId="43" fillId="35" borderId="14" xfId="29" applyFont="1" applyFill="1" applyBorder="1" applyAlignment="1">
      <alignment horizontal="right"/>
    </xf>
    <xf numFmtId="0" fontId="43" fillId="35" borderId="20" xfId="29" applyFont="1" applyFill="1" applyBorder="1" applyAlignment="1">
      <alignment horizontal="right"/>
    </xf>
    <xf numFmtId="0" fontId="45" fillId="35" borderId="18" xfId="29" applyFont="1" applyFill="1" applyBorder="1"/>
    <xf numFmtId="0" fontId="45" fillId="35" borderId="0" xfId="29" applyFont="1" applyFill="1" applyBorder="1"/>
    <xf numFmtId="0" fontId="45" fillId="35" borderId="0" xfId="29" applyFont="1" applyFill="1" applyBorder="1" applyAlignment="1">
      <alignment horizontal="right"/>
    </xf>
    <xf numFmtId="0" fontId="45" fillId="35" borderId="16" xfId="29" applyFont="1" applyFill="1" applyBorder="1" applyAlignment="1">
      <alignment horizontal="right"/>
    </xf>
    <xf numFmtId="0" fontId="45" fillId="35" borderId="19" xfId="29" applyFont="1" applyFill="1" applyBorder="1"/>
    <xf numFmtId="0" fontId="46" fillId="35" borderId="21" xfId="29" applyFont="1" applyFill="1" applyBorder="1" applyAlignment="1">
      <alignment horizontal="right"/>
    </xf>
    <xf numFmtId="0" fontId="46" fillId="35" borderId="22" xfId="29" applyFont="1" applyFill="1" applyBorder="1" applyAlignment="1">
      <alignment horizontal="right"/>
    </xf>
    <xf numFmtId="0" fontId="41" fillId="30" borderId="17" xfId="2" applyFont="1" applyFill="1" applyBorder="1"/>
    <xf numFmtId="0" fontId="36" fillId="30" borderId="17" xfId="2" applyFont="1" applyFill="1" applyBorder="1"/>
    <xf numFmtId="0" fontId="36" fillId="30" borderId="8" xfId="2" applyFont="1" applyFill="1" applyBorder="1"/>
    <xf numFmtId="3" fontId="36" fillId="30" borderId="8" xfId="2" applyNumberFormat="1" applyFont="1" applyFill="1" applyBorder="1"/>
    <xf numFmtId="3" fontId="41" fillId="30" borderId="8" xfId="2" applyNumberFormat="1" applyFont="1" applyFill="1" applyBorder="1"/>
    <xf numFmtId="3" fontId="41" fillId="30" borderId="17" xfId="2" applyNumberFormat="1" applyFont="1" applyFill="1" applyBorder="1"/>
    <xf numFmtId="3" fontId="36" fillId="30" borderId="17" xfId="2" applyNumberFormat="1" applyFont="1" applyFill="1" applyBorder="1"/>
    <xf numFmtId="164" fontId="36" fillId="33" borderId="8" xfId="1" applyNumberFormat="1" applyFont="1" applyFill="1" applyBorder="1"/>
    <xf numFmtId="3" fontId="36" fillId="33" borderId="8" xfId="1" applyNumberFormat="1" applyFont="1" applyFill="1" applyBorder="1"/>
    <xf numFmtId="4" fontId="25" fillId="0" borderId="0" xfId="0" applyNumberFormat="1" applyFont="1"/>
    <xf numFmtId="3" fontId="29" fillId="0" borderId="17" xfId="0" applyNumberFormat="1" applyFont="1" applyBorder="1"/>
    <xf numFmtId="0" fontId="41" fillId="30" borderId="8" xfId="2" applyFont="1" applyFill="1" applyBorder="1"/>
    <xf numFmtId="167" fontId="25" fillId="0" borderId="0" xfId="0" applyNumberFormat="1" applyFont="1"/>
    <xf numFmtId="1" fontId="25" fillId="0" borderId="0" xfId="56" applyNumberFormat="1" applyFont="1"/>
    <xf numFmtId="3" fontId="41" fillId="34" borderId="17" xfId="3" applyNumberFormat="1" applyFont="1" applyFill="1" applyBorder="1"/>
    <xf numFmtId="3" fontId="36" fillId="0" borderId="11" xfId="0" applyNumberFormat="1" applyFont="1" applyBorder="1"/>
    <xf numFmtId="3" fontId="36" fillId="36" borderId="8" xfId="2" applyNumberFormat="1" applyFont="1" applyFill="1" applyBorder="1"/>
    <xf numFmtId="4" fontId="35" fillId="36" borderId="8" xfId="2" applyNumberFormat="1" applyFont="1" applyFill="1" applyBorder="1"/>
    <xf numFmtId="4" fontId="37" fillId="36" borderId="8" xfId="2" applyNumberFormat="1" applyFont="1" applyFill="1" applyBorder="1"/>
    <xf numFmtId="171" fontId="25" fillId="0" borderId="0" xfId="0" applyNumberFormat="1" applyFont="1"/>
    <xf numFmtId="3" fontId="41" fillId="36" borderId="17" xfId="0" applyNumberFormat="1" applyFont="1" applyFill="1" applyBorder="1"/>
    <xf numFmtId="0" fontId="41" fillId="36" borderId="17" xfId="0" applyFont="1" applyFill="1" applyBorder="1"/>
    <xf numFmtId="0" fontId="26" fillId="36" borderId="8" xfId="0" applyFont="1" applyFill="1" applyBorder="1"/>
    <xf numFmtId="165" fontId="26" fillId="36" borderId="8" xfId="0" applyNumberFormat="1" applyFont="1" applyFill="1" applyBorder="1"/>
    <xf numFmtId="3" fontId="36" fillId="34" borderId="11" xfId="0" applyNumberFormat="1" applyFont="1" applyFill="1" applyBorder="1"/>
    <xf numFmtId="3" fontId="47" fillId="0" borderId="8" xfId="0" applyNumberFormat="1" applyFont="1" applyBorder="1"/>
    <xf numFmtId="3" fontId="47" fillId="34" borderId="8" xfId="0" applyNumberFormat="1" applyFont="1" applyFill="1" applyBorder="1"/>
    <xf numFmtId="3" fontId="47" fillId="34" borderId="12" xfId="0" applyNumberFormat="1" applyFont="1" applyFill="1" applyBorder="1"/>
    <xf numFmtId="3" fontId="25" fillId="34" borderId="12" xfId="0" applyNumberFormat="1" applyFont="1" applyFill="1" applyBorder="1"/>
  </cellXfs>
  <cellStyles count="61">
    <cellStyle name="20 % - Aksentti1" xfId="1" builtinId="30"/>
    <cellStyle name="20 % - Aksentti3" xfId="2" builtinId="38"/>
    <cellStyle name="20 % - Aksentti6" xfId="3" builtinId="50"/>
    <cellStyle name="20% - Accent1" xfId="4" xr:uid="{00000000-0005-0000-0000-000003000000}"/>
    <cellStyle name="20% - Accent2" xfId="5" xr:uid="{00000000-0005-0000-0000-000004000000}"/>
    <cellStyle name="20% - Accent3" xfId="6" xr:uid="{00000000-0005-0000-0000-000005000000}"/>
    <cellStyle name="20% - Accent4" xfId="7" xr:uid="{00000000-0005-0000-0000-000006000000}"/>
    <cellStyle name="20% - Accent5" xfId="8" xr:uid="{00000000-0005-0000-0000-000007000000}"/>
    <cellStyle name="20% - Accent6" xfId="9" xr:uid="{00000000-0005-0000-0000-000008000000}"/>
    <cellStyle name="40% - Accent1" xfId="10" xr:uid="{00000000-0005-0000-0000-000009000000}"/>
    <cellStyle name="40% - Accent2" xfId="11" xr:uid="{00000000-0005-0000-0000-00000A000000}"/>
    <cellStyle name="40% - Accent3" xfId="12" xr:uid="{00000000-0005-0000-0000-00000B000000}"/>
    <cellStyle name="40% - Accent4" xfId="13" xr:uid="{00000000-0005-0000-0000-00000C000000}"/>
    <cellStyle name="40% - Accent5" xfId="14" xr:uid="{00000000-0005-0000-0000-00000D000000}"/>
    <cellStyle name="40% - Accent6" xfId="15" xr:uid="{00000000-0005-0000-0000-00000E000000}"/>
    <cellStyle name="60% - Accent1" xfId="16" xr:uid="{00000000-0005-0000-0000-00000F000000}"/>
    <cellStyle name="60% - Accent2" xfId="17" xr:uid="{00000000-0005-0000-0000-000010000000}"/>
    <cellStyle name="60% - Accent3" xfId="18" xr:uid="{00000000-0005-0000-0000-000011000000}"/>
    <cellStyle name="60% - Accent4" xfId="19" xr:uid="{00000000-0005-0000-0000-000012000000}"/>
    <cellStyle name="60% - Accent5" xfId="20" xr:uid="{00000000-0005-0000-0000-000013000000}"/>
    <cellStyle name="60% - Accent6" xfId="21" xr:uid="{00000000-0005-0000-0000-000014000000}"/>
    <cellStyle name="Accent1" xfId="22" xr:uid="{00000000-0005-0000-0000-000015000000}"/>
    <cellStyle name="Accent2" xfId="23" xr:uid="{00000000-0005-0000-0000-000016000000}"/>
    <cellStyle name="Accent3" xfId="24" xr:uid="{00000000-0005-0000-0000-000017000000}"/>
    <cellStyle name="Accent4" xfId="25" xr:uid="{00000000-0005-0000-0000-000018000000}"/>
    <cellStyle name="Accent5" xfId="26" xr:uid="{00000000-0005-0000-0000-000019000000}"/>
    <cellStyle name="Accent6" xfId="27" xr:uid="{00000000-0005-0000-0000-00001A000000}"/>
    <cellStyle name="Aksentti1" xfId="28" builtinId="29"/>
    <cellStyle name="Aksentti3" xfId="29" builtinId="37"/>
    <cellStyle name="Aksentti6" xfId="30" builtinId="49"/>
    <cellStyle name="ANCLAS,REZONES Y SUS PARTES,DE FUNDICION,DE HIERRO O DE ACERO" xfId="31" xr:uid="{00000000-0005-0000-0000-00001E000000}"/>
    <cellStyle name="ANCLAS,REZONES Y SUS PARTES,DE FUNDICION,DE HIERRO O DE ACERO 2" xfId="32" xr:uid="{00000000-0005-0000-0000-00001F000000}"/>
    <cellStyle name="Bad" xfId="33" xr:uid="{00000000-0005-0000-0000-000020000000}"/>
    <cellStyle name="Calculation" xfId="34" xr:uid="{00000000-0005-0000-0000-000021000000}"/>
    <cellStyle name="Check Cell" xfId="35" xr:uid="{00000000-0005-0000-0000-000022000000}"/>
    <cellStyle name="Euro" xfId="36" xr:uid="{00000000-0005-0000-0000-000023000000}"/>
    <cellStyle name="Explanatory Text" xfId="37" xr:uid="{00000000-0005-0000-0000-000024000000}"/>
    <cellStyle name="Good" xfId="38" xr:uid="{00000000-0005-0000-0000-000025000000}"/>
    <cellStyle name="Heading 1" xfId="39" xr:uid="{00000000-0005-0000-0000-000026000000}"/>
    <cellStyle name="Heading 2" xfId="40" xr:uid="{00000000-0005-0000-0000-000027000000}"/>
    <cellStyle name="Heading 3" xfId="41" xr:uid="{00000000-0005-0000-0000-000028000000}"/>
    <cellStyle name="Heading 4" xfId="42" xr:uid="{00000000-0005-0000-0000-000029000000}"/>
    <cellStyle name="Hyperlinkki 2" xfId="43" xr:uid="{00000000-0005-0000-0000-00002A000000}"/>
    <cellStyle name="Input" xfId="44" xr:uid="{00000000-0005-0000-0000-00002B000000}"/>
    <cellStyle name="Linked Cell" xfId="45" xr:uid="{00000000-0005-0000-0000-00002C000000}"/>
    <cellStyle name="Neutral" xfId="46" xr:uid="{00000000-0005-0000-0000-00002D000000}"/>
    <cellStyle name="Normaali" xfId="0" builtinId="0"/>
    <cellStyle name="Normaali 2" xfId="47" xr:uid="{00000000-0005-0000-0000-00002F000000}"/>
    <cellStyle name="Normaali 3" xfId="48" xr:uid="{00000000-0005-0000-0000-000030000000}"/>
    <cellStyle name="Normaali 4" xfId="49" xr:uid="{00000000-0005-0000-0000-000031000000}"/>
    <cellStyle name="Normaali 5" xfId="50" xr:uid="{00000000-0005-0000-0000-000032000000}"/>
    <cellStyle name="Normaali 6" xfId="51" xr:uid="{00000000-0005-0000-0000-000033000000}"/>
    <cellStyle name="Normal GHG whole table" xfId="52" xr:uid="{00000000-0005-0000-0000-000034000000}"/>
    <cellStyle name="Normal_tab_9" xfId="53" xr:uid="{00000000-0005-0000-0000-000035000000}"/>
    <cellStyle name="Note" xfId="54" xr:uid="{00000000-0005-0000-0000-000036000000}"/>
    <cellStyle name="Output" xfId="55" xr:uid="{00000000-0005-0000-0000-000037000000}"/>
    <cellStyle name="Prosenttia" xfId="56" builtinId="5"/>
    <cellStyle name="ReadWriteValues" xfId="57" xr:uid="{00000000-0005-0000-0000-000039000000}"/>
    <cellStyle name="Title" xfId="58" xr:uid="{00000000-0005-0000-0000-00003A000000}"/>
    <cellStyle name="Total" xfId="59" xr:uid="{00000000-0005-0000-0000-00003B000000}"/>
    <cellStyle name="Warning Text" xfId="60" xr:uid="{00000000-0005-0000-0000-00003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800" b="1">
                <a:latin typeface="Work Sans" panose="00000500000000000000" pitchFamily="2" charset="0"/>
              </a:rPr>
              <a:t>Kuntien reaaliset verotulot 2016-2028**</a:t>
            </a:r>
            <a:r>
              <a:rPr lang="fi-FI" baseline="0"/>
              <a:t>                                                                    </a:t>
            </a:r>
            <a:r>
              <a:rPr lang="fi-FI" sz="1100" baseline="0"/>
              <a:t>(vuoden 2016 hinnoin, peruspalvelujen hintaindeksi 2016 = 1)</a:t>
            </a:r>
            <a:endParaRPr lang="fi-FI" sz="11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S.1!$A$25</c:f>
              <c:strCache>
                <c:ptCount val="1"/>
                <c:pt idx="0">
                  <c:v>Kunnallisvero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S.1!$B$2:$N$2</c:f>
              <c:strCache>
                <c:ptCount val="1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2024**</c:v>
                </c:pt>
                <c:pt idx="9">
                  <c:v>2025**</c:v>
                </c:pt>
                <c:pt idx="10">
                  <c:v>2026**</c:v>
                </c:pt>
                <c:pt idx="11">
                  <c:v>2027**</c:v>
                </c:pt>
                <c:pt idx="12">
                  <c:v>2028**</c:v>
                </c:pt>
              </c:strCache>
            </c:strRef>
          </c:cat>
          <c:val>
            <c:numRef>
              <c:f>S.1!$B$25:$N$25</c:f>
              <c:numCache>
                <c:formatCode>0</c:formatCode>
                <c:ptCount val="13"/>
                <c:pt idx="0">
                  <c:v>18890.563156200074</c:v>
                </c:pt>
                <c:pt idx="1">
                  <c:v>18984.902527737646</c:v>
                </c:pt>
                <c:pt idx="2">
                  <c:v>18637.434338314146</c:v>
                </c:pt>
                <c:pt idx="3">
                  <c:v>18825.283916515058</c:v>
                </c:pt>
                <c:pt idx="4">
                  <c:v>19613.621561089261</c:v>
                </c:pt>
                <c:pt idx="5">
                  <c:v>19729.802418538315</c:v>
                </c:pt>
                <c:pt idx="6">
                  <c:v>20180.603787239805</c:v>
                </c:pt>
                <c:pt idx="7">
                  <c:v>9292.6660767141384</c:v>
                </c:pt>
                <c:pt idx="8">
                  <c:v>8647.8569465668788</c:v>
                </c:pt>
                <c:pt idx="9">
                  <c:v>8902.5500070197086</c:v>
                </c:pt>
                <c:pt idx="10">
                  <c:v>9101.0851920342884</c:v>
                </c:pt>
                <c:pt idx="11">
                  <c:v>9263.9902374045341</c:v>
                </c:pt>
                <c:pt idx="12">
                  <c:v>9466.2315426678306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AC-4E8D-9097-1A7C9144BC1D}"/>
            </c:ext>
          </c:extLst>
        </c:ser>
        <c:ser>
          <c:idx val="1"/>
          <c:order val="1"/>
          <c:tx>
            <c:strRef>
              <c:f>S.1!$A$26</c:f>
              <c:strCache>
                <c:ptCount val="1"/>
                <c:pt idx="0">
                  <c:v>Yhteisövero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S.1!$B$2:$N$2</c:f>
              <c:strCache>
                <c:ptCount val="1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2024**</c:v>
                </c:pt>
                <c:pt idx="9">
                  <c:v>2025**</c:v>
                </c:pt>
                <c:pt idx="10">
                  <c:v>2026**</c:v>
                </c:pt>
                <c:pt idx="11">
                  <c:v>2027**</c:v>
                </c:pt>
                <c:pt idx="12">
                  <c:v>2028**</c:v>
                </c:pt>
              </c:strCache>
            </c:strRef>
          </c:cat>
          <c:val>
            <c:numRef>
              <c:f>S.1!$B$26:$N$26</c:f>
              <c:numCache>
                <c:formatCode>0</c:formatCode>
                <c:ptCount val="13"/>
                <c:pt idx="0">
                  <c:v>1537.872180320431</c:v>
                </c:pt>
                <c:pt idx="1">
                  <c:v>1876.8209625003296</c:v>
                </c:pt>
                <c:pt idx="2">
                  <c:v>1845.1372786071915</c:v>
                </c:pt>
                <c:pt idx="3">
                  <c:v>1868.0455546114063</c:v>
                </c:pt>
                <c:pt idx="4">
                  <c:v>1907.6255053952111</c:v>
                </c:pt>
                <c:pt idx="5">
                  <c:v>2724.5953096870899</c:v>
                </c:pt>
                <c:pt idx="6">
                  <c:v>2827.1789771986128</c:v>
                </c:pt>
                <c:pt idx="7">
                  <c:v>1854.0071661392476</c:v>
                </c:pt>
                <c:pt idx="8">
                  <c:v>1532.8680858156456</c:v>
                </c:pt>
                <c:pt idx="9">
                  <c:v>1489.5317132367604</c:v>
                </c:pt>
                <c:pt idx="10">
                  <c:v>1550.7435662404794</c:v>
                </c:pt>
                <c:pt idx="11">
                  <c:v>1602.1058385475583</c:v>
                </c:pt>
                <c:pt idx="12">
                  <c:v>1623.9483422335331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AC-4E8D-9097-1A7C9144BC1D}"/>
            </c:ext>
          </c:extLst>
        </c:ser>
        <c:ser>
          <c:idx val="2"/>
          <c:order val="2"/>
          <c:tx>
            <c:strRef>
              <c:f>S.1!$A$27</c:f>
              <c:strCache>
                <c:ptCount val="1"/>
                <c:pt idx="0">
                  <c:v>Kiinteistövero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S.1!$B$2:$N$2</c:f>
              <c:strCache>
                <c:ptCount val="1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2024**</c:v>
                </c:pt>
                <c:pt idx="9">
                  <c:v>2025**</c:v>
                </c:pt>
                <c:pt idx="10">
                  <c:v>2026**</c:v>
                </c:pt>
                <c:pt idx="11">
                  <c:v>2027**</c:v>
                </c:pt>
                <c:pt idx="12">
                  <c:v>2028**</c:v>
                </c:pt>
              </c:strCache>
            </c:strRef>
          </c:cat>
          <c:val>
            <c:numRef>
              <c:f>S.1!$B$27:$N$27</c:f>
              <c:numCache>
                <c:formatCode>0</c:formatCode>
                <c:ptCount val="13"/>
                <c:pt idx="0">
                  <c:v>1669.703</c:v>
                </c:pt>
                <c:pt idx="1">
                  <c:v>1781.7904730297635</c:v>
                </c:pt>
                <c:pt idx="2">
                  <c:v>1801.7698189367322</c:v>
                </c:pt>
                <c:pt idx="3">
                  <c:v>1830.3457763159474</c:v>
                </c:pt>
                <c:pt idx="4">
                  <c:v>1694.6075083074461</c:v>
                </c:pt>
                <c:pt idx="5">
                  <c:v>1879.5641823755066</c:v>
                </c:pt>
                <c:pt idx="6">
                  <c:v>1944.4227157506887</c:v>
                </c:pt>
                <c:pt idx="7">
                  <c:v>1966.803841669961</c:v>
                </c:pt>
                <c:pt idx="8">
                  <c:v>2073.3591449760756</c:v>
                </c:pt>
                <c:pt idx="9">
                  <c:v>2078.4163440512939</c:v>
                </c:pt>
                <c:pt idx="10">
                  <c:v>2067.6580883206393</c:v>
                </c:pt>
                <c:pt idx="11">
                  <c:v>2066.9655637219794</c:v>
                </c:pt>
                <c:pt idx="12">
                  <c:v>2072.7782860669217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AC-4E8D-9097-1A7C9144B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7088703"/>
        <c:axId val="38853567"/>
      </c:barChart>
      <c:catAx>
        <c:axId val="147088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Work Sans" panose="00000500000000000000" pitchFamily="2" charset="0"/>
                <a:ea typeface="+mn-ea"/>
                <a:cs typeface="+mn-cs"/>
              </a:defRPr>
            </a:pPr>
            <a:endParaRPr lang="fi-FI"/>
          </a:p>
        </c:txPr>
        <c:crossAx val="38853567"/>
        <c:crosses val="autoZero"/>
        <c:auto val="1"/>
        <c:lblAlgn val="ctr"/>
        <c:lblOffset val="100"/>
        <c:noMultiLvlLbl val="0"/>
      </c:catAx>
      <c:valAx>
        <c:axId val="38853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Work Sans" panose="00000500000000000000" pitchFamily="2" charset="0"/>
                <a:ea typeface="+mn-ea"/>
                <a:cs typeface="+mn-cs"/>
              </a:defRPr>
            </a:pPr>
            <a:endParaRPr lang="fi-FI"/>
          </a:p>
        </c:txPr>
        <c:crossAx val="1470887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Work Sans" panose="00000500000000000000" pitchFamily="2" charset="0"/>
              <a:ea typeface="+mn-ea"/>
              <a:cs typeface="+mn-cs"/>
            </a:defRPr>
          </a:pPr>
          <a:endParaRPr lang="fi-FI"/>
        </a:p>
      </c:txPr>
    </c:legend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31478</xdr:colOff>
      <xdr:row>11</xdr:row>
      <xdr:rowOff>121285</xdr:rowOff>
    </xdr:from>
    <xdr:to>
      <xdr:col>13</xdr:col>
      <xdr:colOff>698500</xdr:colOff>
      <xdr:row>12</xdr:row>
      <xdr:rowOff>200476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363E11D0-E841-49B3-9FA1-F13EF7F967A4}"/>
            </a:ext>
          </a:extLst>
        </xdr:cNvPr>
        <xdr:cNvSpPr txBox="1">
          <a:spLocks noChangeArrowheads="1"/>
        </xdr:cNvSpPr>
      </xdr:nvSpPr>
      <xdr:spPr bwMode="auto">
        <a:xfrm>
          <a:off x="31478" y="2635885"/>
          <a:ext cx="7340872" cy="409391"/>
        </a:xfrm>
        <a:prstGeom prst="rect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i-FI" sz="1200" b="1" i="1" u="none" strike="noStrike" baseline="0">
              <a:solidFill>
                <a:srgbClr val="000000"/>
              </a:solidFill>
              <a:latin typeface="Work Sans" panose="00000500000000000000" pitchFamily="2" charset="0"/>
              <a:cs typeface="Arial"/>
            </a:rPr>
            <a:t>Taulukoiden luvut on esitetty käyvin hinnoin, eli inflaation vaikutusta ei ole eliminoitu.</a:t>
          </a:r>
        </a:p>
      </xdr:txBody>
    </xdr:sp>
    <xdr:clientData/>
  </xdr:twoCellAnchor>
  <xdr:twoCellAnchor>
    <xdr:from>
      <xdr:col>0</xdr:col>
      <xdr:colOff>0</xdr:colOff>
      <xdr:row>20</xdr:row>
      <xdr:rowOff>8254</xdr:rowOff>
    </xdr:from>
    <xdr:to>
      <xdr:col>14</xdr:col>
      <xdr:colOff>17780</xdr:colOff>
      <xdr:row>36</xdr:row>
      <xdr:rowOff>180340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1810D3E1-BB3D-D074-33B4-81F06918F0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ul1"/>
  <dimension ref="A1:N35"/>
  <sheetViews>
    <sheetView tabSelected="1" zoomScaleNormal="100" workbookViewId="0"/>
  </sheetViews>
  <sheetFormatPr defaultColWidth="8.81640625" defaultRowHeight="18" customHeight="1"/>
  <cols>
    <col min="1" max="1" width="27.81640625" style="1" customWidth="1"/>
    <col min="2" max="7" width="9.54296875" style="1" hidden="1" customWidth="1"/>
    <col min="8" max="14" width="9.54296875" style="1" customWidth="1"/>
    <col min="15" max="16384" width="8.81640625" style="1"/>
  </cols>
  <sheetData>
    <row r="1" spans="1:14" ht="18" customHeight="1">
      <c r="A1" s="90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2" t="s">
        <v>1</v>
      </c>
    </row>
    <row r="2" spans="1:14" ht="18" customHeight="1">
      <c r="A2" s="93" t="s">
        <v>2</v>
      </c>
      <c r="B2" s="94">
        <v>2016</v>
      </c>
      <c r="C2" s="94">
        <v>2017</v>
      </c>
      <c r="D2" s="94">
        <v>2018</v>
      </c>
      <c r="E2" s="94">
        <v>2019</v>
      </c>
      <c r="F2" s="94">
        <v>2020</v>
      </c>
      <c r="G2" s="94">
        <v>2021</v>
      </c>
      <c r="H2" s="94">
        <v>2022</v>
      </c>
      <c r="I2" s="94" t="s">
        <v>3</v>
      </c>
      <c r="J2" s="94" t="s">
        <v>4</v>
      </c>
      <c r="K2" s="94" t="s">
        <v>5</v>
      </c>
      <c r="L2" s="94" t="s">
        <v>6</v>
      </c>
      <c r="M2" s="94" t="s">
        <v>7</v>
      </c>
      <c r="N2" s="95" t="s">
        <v>137</v>
      </c>
    </row>
    <row r="3" spans="1:14" ht="18" customHeight="1">
      <c r="A3" s="97" t="s">
        <v>8</v>
      </c>
      <c r="B3" s="97">
        <v>83232.894035000005</v>
      </c>
      <c r="C3" s="97">
        <v>85221.393993999998</v>
      </c>
      <c r="D3" s="97">
        <v>88756.072113000002</v>
      </c>
      <c r="E3" s="97">
        <v>92114.226116000005</v>
      </c>
      <c r="F3" s="97">
        <v>92060.260167</v>
      </c>
      <c r="G3" s="97">
        <v>96987.018813999995</v>
      </c>
      <c r="H3" s="97">
        <v>103188.42508199999</v>
      </c>
      <c r="I3" s="97">
        <v>108000</v>
      </c>
      <c r="J3" s="97">
        <v>110500</v>
      </c>
      <c r="K3" s="97">
        <v>114900</v>
      </c>
      <c r="L3" s="97">
        <v>119700</v>
      </c>
      <c r="M3" s="97">
        <v>124600</v>
      </c>
      <c r="N3" s="97">
        <v>129300</v>
      </c>
    </row>
    <row r="4" spans="1:14" ht="18" customHeight="1">
      <c r="A4" s="2" t="s">
        <v>9</v>
      </c>
      <c r="B4" s="4">
        <v>1.6834371442121521</v>
      </c>
      <c r="C4" s="4">
        <v>2.3890794403518045</v>
      </c>
      <c r="D4" s="4">
        <v>4.1476417520803111</v>
      </c>
      <c r="E4" s="4">
        <v>3.7835766309312957</v>
      </c>
      <c r="F4" s="4">
        <v>-5.8585900653440603E-2</v>
      </c>
      <c r="G4" s="4">
        <v>5.351667090732426</v>
      </c>
      <c r="H4" s="4">
        <v>6.3940580335734909</v>
      </c>
      <c r="I4" s="4">
        <v>4.6629017878472734</v>
      </c>
      <c r="J4" s="4">
        <v>2.314814814814814</v>
      </c>
      <c r="K4" s="4">
        <v>3.9819004524886958</v>
      </c>
      <c r="L4" s="4">
        <v>4.1775456919060039</v>
      </c>
      <c r="M4" s="4">
        <v>4.0935672514619936</v>
      </c>
      <c r="N4" s="4">
        <v>3.7720706260032211</v>
      </c>
    </row>
    <row r="5" spans="1:14" ht="18" customHeight="1">
      <c r="A5" s="97" t="s">
        <v>10</v>
      </c>
      <c r="B5" s="97">
        <v>30113.014867999998</v>
      </c>
      <c r="C5" s="97">
        <v>31044.817767</v>
      </c>
      <c r="D5" s="97">
        <v>31628.463874000001</v>
      </c>
      <c r="E5" s="97">
        <v>32608.375469999999</v>
      </c>
      <c r="F5" s="97">
        <v>33642.312089999999</v>
      </c>
      <c r="G5" s="97">
        <v>34113.657336999997</v>
      </c>
      <c r="H5" s="97">
        <v>35196.817229000015</v>
      </c>
      <c r="I5" s="97">
        <v>37940</v>
      </c>
      <c r="J5" s="97">
        <v>40330</v>
      </c>
      <c r="K5" s="97">
        <v>41340</v>
      </c>
      <c r="L5" s="97">
        <v>42460</v>
      </c>
      <c r="M5" s="97">
        <v>43610</v>
      </c>
      <c r="N5" s="97">
        <v>44960</v>
      </c>
    </row>
    <row r="6" spans="1:14" ht="18" customHeight="1">
      <c r="A6" s="2" t="s">
        <v>9</v>
      </c>
      <c r="B6" s="4">
        <v>2.5840125294906979</v>
      </c>
      <c r="C6" s="4">
        <v>3.0943527344722721</v>
      </c>
      <c r="D6" s="4">
        <v>1.8800113802581286</v>
      </c>
      <c r="E6" s="4">
        <v>3.0981953467728474</v>
      </c>
      <c r="F6" s="4">
        <v>3.1707701015379675</v>
      </c>
      <c r="G6" s="4">
        <v>1.4010489104882451</v>
      </c>
      <c r="H6" s="4">
        <v>3.1751502962574785</v>
      </c>
      <c r="I6" s="4">
        <v>7.7938375880753474</v>
      </c>
      <c r="J6" s="4">
        <v>6.299420137058509</v>
      </c>
      <c r="K6" s="4">
        <v>2.5043392015869026</v>
      </c>
      <c r="L6" s="4">
        <v>2.7092404450895113</v>
      </c>
      <c r="M6" s="4">
        <v>2.7084314649081564</v>
      </c>
      <c r="N6" s="4">
        <v>3.0956202705801461</v>
      </c>
    </row>
    <row r="7" spans="1:14" ht="18" customHeight="1">
      <c r="A7" s="97" t="s">
        <v>11</v>
      </c>
      <c r="B7" s="97">
        <v>4869.6787809999996</v>
      </c>
      <c r="C7" s="97">
        <v>4400.8869420000001</v>
      </c>
      <c r="D7" s="97">
        <v>3831.3185819999999</v>
      </c>
      <c r="E7" s="97">
        <v>3538.3659750000002</v>
      </c>
      <c r="F7" s="97">
        <v>4917.0715490000002</v>
      </c>
      <c r="G7" s="97">
        <v>4596.2538140000006</v>
      </c>
      <c r="H7" s="97">
        <v>3650.4913039999992</v>
      </c>
      <c r="I7" s="97">
        <v>3780</v>
      </c>
      <c r="J7" s="97">
        <v>3740</v>
      </c>
      <c r="K7" s="97">
        <v>3190</v>
      </c>
      <c r="L7" s="97">
        <v>2890</v>
      </c>
      <c r="M7" s="97">
        <v>2670</v>
      </c>
      <c r="N7" s="97">
        <v>2670</v>
      </c>
    </row>
    <row r="8" spans="1:14" ht="18" customHeight="1">
      <c r="A8" s="2" t="s">
        <v>9</v>
      </c>
      <c r="B8" s="4">
        <v>-2.4379198185780937</v>
      </c>
      <c r="C8" s="4">
        <v>-9.6267507587786341</v>
      </c>
      <c r="D8" s="4">
        <v>-12.94212661007732</v>
      </c>
      <c r="E8" s="4">
        <v>-7.6462606992883986</v>
      </c>
      <c r="F8" s="4">
        <v>38.964470711653853</v>
      </c>
      <c r="G8" s="4">
        <v>-6.5245691831603558</v>
      </c>
      <c r="H8" s="4">
        <v>-20.576812079421014</v>
      </c>
      <c r="I8" s="4">
        <v>3.5477059172307257</v>
      </c>
      <c r="J8" s="4">
        <v>-1.0582010582010581</v>
      </c>
      <c r="K8" s="4">
        <v>-14.705882352941179</v>
      </c>
      <c r="L8" s="4">
        <v>-9.4043887147335461</v>
      </c>
      <c r="M8" s="4">
        <v>-7.6124567474048384</v>
      </c>
      <c r="N8" s="4">
        <v>0</v>
      </c>
    </row>
    <row r="9" spans="1:14" ht="18" customHeight="1">
      <c r="A9" s="97" t="s">
        <v>12</v>
      </c>
      <c r="B9" s="97">
        <v>2819.85437</v>
      </c>
      <c r="C9" s="97">
        <v>2703.3613359999999</v>
      </c>
      <c r="D9" s="97">
        <v>2586.6354620000002</v>
      </c>
      <c r="E9" s="97">
        <v>2604.4218139999998</v>
      </c>
      <c r="F9" s="97">
        <v>2717.2812789999998</v>
      </c>
      <c r="G9" s="97">
        <v>2819.4232480000001</v>
      </c>
      <c r="H9" s="97">
        <v>3012.0656309999999</v>
      </c>
      <c r="I9" s="97">
        <v>2990</v>
      </c>
      <c r="J9" s="97">
        <v>3200</v>
      </c>
      <c r="K9" s="97">
        <v>3250</v>
      </c>
      <c r="L9" s="97">
        <v>3310</v>
      </c>
      <c r="M9" s="97">
        <v>3370</v>
      </c>
      <c r="N9" s="97">
        <v>3420</v>
      </c>
    </row>
    <row r="10" spans="1:14" ht="18" customHeight="1">
      <c r="A10" s="2" t="s">
        <v>9</v>
      </c>
      <c r="B10" s="4">
        <v>1.2233359189358195</v>
      </c>
      <c r="C10" s="4">
        <v>-4.1311719938217912</v>
      </c>
      <c r="D10" s="4">
        <v>-4.3178051134189825</v>
      </c>
      <c r="E10" s="4">
        <v>0.68762499630492524</v>
      </c>
      <c r="F10" s="4">
        <v>4.3333788863741951</v>
      </c>
      <c r="G10" s="4">
        <v>3.7589766576388461</v>
      </c>
      <c r="H10" s="4">
        <v>6.8326876121438618</v>
      </c>
      <c r="I10" s="4">
        <v>-0.7325747079645839</v>
      </c>
      <c r="J10" s="4">
        <v>7.0234113712374535</v>
      </c>
      <c r="K10" s="4">
        <v>1.5625</v>
      </c>
      <c r="L10" s="4">
        <v>1.8461538461538529</v>
      </c>
      <c r="M10" s="4">
        <v>1.812688821752273</v>
      </c>
      <c r="N10" s="4">
        <v>1.4836795252225476</v>
      </c>
    </row>
    <row r="11" spans="1:14" ht="18" customHeight="1">
      <c r="A11" s="97" t="s">
        <v>13</v>
      </c>
      <c r="B11" s="97">
        <v>731.28850499999999</v>
      </c>
      <c r="C11" s="97">
        <v>668.67693699999995</v>
      </c>
      <c r="D11" s="97">
        <v>681.66336699999999</v>
      </c>
      <c r="E11" s="97">
        <v>677.31246799999997</v>
      </c>
      <c r="F11" s="97">
        <v>653.94078400000001</v>
      </c>
      <c r="G11" s="97">
        <v>618.060385</v>
      </c>
      <c r="H11" s="97">
        <v>676.06832700000052</v>
      </c>
      <c r="I11" s="97">
        <v>680</v>
      </c>
      <c r="J11" s="97">
        <v>690</v>
      </c>
      <c r="K11" s="97">
        <v>700</v>
      </c>
      <c r="L11" s="97">
        <v>710</v>
      </c>
      <c r="M11" s="97">
        <v>720</v>
      </c>
      <c r="N11" s="97">
        <v>730</v>
      </c>
    </row>
    <row r="12" spans="1:14" ht="18" customHeight="1">
      <c r="A12" s="2" t="s">
        <v>9</v>
      </c>
      <c r="B12" s="4">
        <v>7.0581510764342159</v>
      </c>
      <c r="C12" s="4">
        <v>-8.5618148749651226</v>
      </c>
      <c r="D12" s="4">
        <v>1.9421082560830083</v>
      </c>
      <c r="E12" s="4">
        <v>-0.63827678156570533</v>
      </c>
      <c r="F12" s="4">
        <v>-3.4506501953246116</v>
      </c>
      <c r="G12" s="4">
        <v>-5.4867963396514563</v>
      </c>
      <c r="H12" s="4">
        <v>9.3854813231559078</v>
      </c>
      <c r="I12" s="4">
        <v>0.58154965156347327</v>
      </c>
      <c r="J12" s="4">
        <v>1.4705882352941124</v>
      </c>
      <c r="K12" s="4">
        <v>1.449275362318847</v>
      </c>
      <c r="L12" s="4">
        <v>1.4285714285714235</v>
      </c>
      <c r="M12" s="4">
        <v>1.4084507042253502</v>
      </c>
      <c r="N12" s="4">
        <v>1.388888888888884</v>
      </c>
    </row>
    <row r="13" spans="1:14" ht="18" customHeight="1">
      <c r="A13" s="97" t="s">
        <v>14</v>
      </c>
      <c r="B13" s="97">
        <v>5164.5419909999946</v>
      </c>
      <c r="C13" s="97">
        <v>5115.5676320000002</v>
      </c>
      <c r="D13" s="97">
        <v>5173.3409639999954</v>
      </c>
      <c r="E13" s="97">
        <v>5367.0711819999979</v>
      </c>
      <c r="F13" s="97">
        <v>5194.6172559999995</v>
      </c>
      <c r="G13" s="97">
        <v>5517.3246549999849</v>
      </c>
      <c r="H13" s="97">
        <v>5754.0518150000462</v>
      </c>
      <c r="I13" s="97">
        <v>5920</v>
      </c>
      <c r="J13" s="97">
        <v>6030</v>
      </c>
      <c r="K13" s="97">
        <v>6200</v>
      </c>
      <c r="L13" s="97">
        <v>6400</v>
      </c>
      <c r="M13" s="97">
        <v>6610</v>
      </c>
      <c r="N13" s="97">
        <v>6810</v>
      </c>
    </row>
    <row r="14" spans="1:14" ht="18" customHeight="1" thickBot="1">
      <c r="A14" s="6" t="s">
        <v>9</v>
      </c>
      <c r="B14" s="8">
        <v>3.6743329400086511</v>
      </c>
      <c r="C14" s="8">
        <v>-0.94828077853447157</v>
      </c>
      <c r="D14" s="8">
        <v>1.1293630767111651</v>
      </c>
      <c r="E14" s="8">
        <v>3.7447796182026982</v>
      </c>
      <c r="F14" s="8">
        <v>-3.2131849970310045</v>
      </c>
      <c r="G14" s="8">
        <v>6.2123421822319003</v>
      </c>
      <c r="H14" s="8">
        <v>4.2906150136648336</v>
      </c>
      <c r="I14" s="8">
        <v>2.8840231255365056</v>
      </c>
      <c r="J14" s="8">
        <v>1.8581081081081141</v>
      </c>
      <c r="K14" s="8">
        <v>2.8192371475953548</v>
      </c>
      <c r="L14" s="8">
        <v>3.2258064516129004</v>
      </c>
      <c r="M14" s="8">
        <v>3.2812499999999911</v>
      </c>
      <c r="N14" s="8">
        <v>3.0257186081694476</v>
      </c>
    </row>
    <row r="15" spans="1:14" ht="18" customHeight="1" thickTop="1">
      <c r="A15" s="98" t="s">
        <v>15</v>
      </c>
      <c r="B15" s="98">
        <v>126931.27254999999</v>
      </c>
      <c r="C15" s="98">
        <v>129154.704608</v>
      </c>
      <c r="D15" s="98">
        <v>132657.49436200003</v>
      </c>
      <c r="E15" s="98">
        <v>136909.77302499997</v>
      </c>
      <c r="F15" s="98">
        <v>139185.483125</v>
      </c>
      <c r="G15" s="98">
        <v>144651.73825299996</v>
      </c>
      <c r="H15" s="98">
        <v>151477.91938800004</v>
      </c>
      <c r="I15" s="98">
        <v>159310</v>
      </c>
      <c r="J15" s="98">
        <v>164490</v>
      </c>
      <c r="K15" s="98">
        <v>169580</v>
      </c>
      <c r="L15" s="98">
        <v>175470</v>
      </c>
      <c r="M15" s="98">
        <v>181580</v>
      </c>
      <c r="N15" s="98">
        <v>187890</v>
      </c>
    </row>
    <row r="16" spans="1:14" ht="18" customHeight="1">
      <c r="A16" s="9" t="s">
        <v>9</v>
      </c>
      <c r="B16" s="10">
        <v>1.829219979647732</v>
      </c>
      <c r="C16" s="10">
        <v>1.7516818458777976</v>
      </c>
      <c r="D16" s="10">
        <v>2.7120883940166181</v>
      </c>
      <c r="E16" s="10">
        <v>3.2054567919066699</v>
      </c>
      <c r="F16" s="10">
        <v>1.6621969708360211</v>
      </c>
      <c r="G16" s="3">
        <v>3.9273169911626695</v>
      </c>
      <c r="H16" s="3">
        <v>4.7190453550311986</v>
      </c>
      <c r="I16" s="3">
        <v>5.1704437476056455</v>
      </c>
      <c r="J16" s="3">
        <v>3.2515221894419568</v>
      </c>
      <c r="K16" s="3">
        <v>3.0944130342269887</v>
      </c>
      <c r="L16" s="3">
        <v>3.4732869442151184</v>
      </c>
      <c r="M16" s="3">
        <v>3.4820767082692043</v>
      </c>
      <c r="N16" s="3">
        <v>3.4750523185372799</v>
      </c>
    </row>
    <row r="17" spans="1:14" ht="20.5" customHeight="1">
      <c r="A17" s="11"/>
      <c r="B17" s="12"/>
      <c r="C17" s="12"/>
      <c r="D17" s="12"/>
      <c r="E17" s="12"/>
      <c r="F17" s="12"/>
    </row>
    <row r="18" spans="1:14" ht="18" customHeight="1">
      <c r="A18" s="96" t="s">
        <v>16</v>
      </c>
      <c r="B18" s="94">
        <v>2016</v>
      </c>
      <c r="C18" s="94">
        <v>2017</v>
      </c>
      <c r="D18" s="94">
        <v>2018</v>
      </c>
      <c r="E18" s="94">
        <v>2019</v>
      </c>
      <c r="F18" s="94">
        <v>2020</v>
      </c>
      <c r="G18" s="94">
        <v>2021</v>
      </c>
      <c r="H18" s="94">
        <v>2022</v>
      </c>
      <c r="I18" s="94" t="s">
        <v>3</v>
      </c>
      <c r="J18" s="94" t="s">
        <v>4</v>
      </c>
      <c r="K18" s="94" t="s">
        <v>5</v>
      </c>
      <c r="L18" s="94" t="s">
        <v>6</v>
      </c>
      <c r="M18" s="94" t="s">
        <v>7</v>
      </c>
      <c r="N18" s="95" t="s">
        <v>137</v>
      </c>
    </row>
    <row r="19" spans="1:14" ht="18" customHeight="1">
      <c r="A19" s="97" t="s">
        <v>17</v>
      </c>
      <c r="B19" s="97">
        <v>6428.6905539999998</v>
      </c>
      <c r="C19" s="97">
        <v>7838.054376</v>
      </c>
      <c r="D19" s="97">
        <v>8546.4370060000001</v>
      </c>
      <c r="E19" s="97">
        <v>8885.745793</v>
      </c>
      <c r="F19" s="97">
        <v>8661.1657309999991</v>
      </c>
      <c r="G19" s="97">
        <v>9403.9941159999998</v>
      </c>
      <c r="H19" s="97">
        <v>9912.5904510000018</v>
      </c>
      <c r="I19" s="97">
        <v>10610</v>
      </c>
      <c r="J19" s="97">
        <v>9560</v>
      </c>
      <c r="K19" s="97">
        <v>9150</v>
      </c>
      <c r="L19" s="97">
        <v>9500</v>
      </c>
      <c r="M19" s="97">
        <v>9890</v>
      </c>
      <c r="N19" s="97">
        <v>10260</v>
      </c>
    </row>
    <row r="20" spans="1:14" s="14" customFormat="1" ht="18" customHeight="1">
      <c r="A20" s="2" t="s">
        <v>18</v>
      </c>
      <c r="B20" s="13">
        <v>7.7237378665419119</v>
      </c>
      <c r="C20" s="13">
        <v>9.1972848702191357</v>
      </c>
      <c r="D20" s="13">
        <v>9.629129368319818</v>
      </c>
      <c r="E20" s="13">
        <v>9.6464424309553731</v>
      </c>
      <c r="F20" s="13">
        <v>9.4081482230100058</v>
      </c>
      <c r="G20" s="13">
        <v>9.6961368964591177</v>
      </c>
      <c r="H20" s="13">
        <v>9.606300748483017</v>
      </c>
      <c r="I20" s="13">
        <v>9.8240740740740744</v>
      </c>
      <c r="J20" s="13">
        <v>8.6515837104072393</v>
      </c>
      <c r="K20" s="13">
        <v>7.9634464751958225</v>
      </c>
      <c r="L20" s="13">
        <v>7.9365079365079367</v>
      </c>
      <c r="M20" s="13">
        <v>7.9373996789727128</v>
      </c>
      <c r="N20" s="13">
        <v>7.935034802784223</v>
      </c>
    </row>
    <row r="21" spans="1:14" s="14" customFormat="1" ht="18" customHeight="1">
      <c r="A21" s="97" t="s">
        <v>19</v>
      </c>
      <c r="B21" s="97">
        <v>1479.9817390000001</v>
      </c>
      <c r="C21" s="97">
        <v>1519.3365670000001</v>
      </c>
      <c r="D21" s="97">
        <v>1586.289634</v>
      </c>
      <c r="E21" s="97">
        <v>1589.697795</v>
      </c>
      <c r="F21" s="97">
        <v>1431.3329180000001</v>
      </c>
      <c r="G21" s="97">
        <v>1498.248409</v>
      </c>
      <c r="H21" s="97">
        <v>1895.8701069999997</v>
      </c>
      <c r="I21" s="97">
        <v>1910</v>
      </c>
      <c r="J21" s="97">
        <v>1740</v>
      </c>
      <c r="K21" s="97">
        <v>1740</v>
      </c>
      <c r="L21" s="97">
        <v>1740</v>
      </c>
      <c r="M21" s="97">
        <v>1740</v>
      </c>
      <c r="N21" s="97">
        <v>1740</v>
      </c>
    </row>
    <row r="22" spans="1:14" s="14" customFormat="1" ht="18" customHeight="1">
      <c r="A22" s="15" t="s">
        <v>20</v>
      </c>
      <c r="B22" s="17">
        <v>2642.8883560000004</v>
      </c>
      <c r="C22" s="17">
        <v>3005.0873430000001</v>
      </c>
      <c r="D22" s="17">
        <v>3014.5981570000004</v>
      </c>
      <c r="E22" s="17">
        <v>3094.173393</v>
      </c>
      <c r="F22" s="17">
        <v>3155.5712070000004</v>
      </c>
      <c r="G22" s="17">
        <v>3251.4340439999996</v>
      </c>
      <c r="H22" s="17">
        <v>3303.9427860000001</v>
      </c>
      <c r="I22" s="17">
        <v>3490</v>
      </c>
      <c r="J22" s="17">
        <v>3510</v>
      </c>
      <c r="K22" s="17">
        <v>3530</v>
      </c>
      <c r="L22" s="17">
        <v>3550</v>
      </c>
      <c r="M22" s="17">
        <v>3570</v>
      </c>
      <c r="N22" s="17">
        <v>3590</v>
      </c>
    </row>
    <row r="23" spans="1:14" s="14" customFormat="1" ht="18" customHeight="1">
      <c r="A23" s="97" t="s">
        <v>21</v>
      </c>
      <c r="B23" s="97">
        <v>6299.014099</v>
      </c>
      <c r="C23" s="97">
        <v>6388.3621229999999</v>
      </c>
      <c r="D23" s="97">
        <v>6196.9833479999998</v>
      </c>
      <c r="E23" s="97">
        <v>6019.4142579999998</v>
      </c>
      <c r="F23" s="97">
        <v>6126.4796860879997</v>
      </c>
      <c r="G23" s="97">
        <v>6075.1699509999999</v>
      </c>
      <c r="H23" s="97">
        <v>6425.8167949999997</v>
      </c>
      <c r="I23" s="97">
        <v>8000</v>
      </c>
      <c r="J23" s="97">
        <v>8400</v>
      </c>
      <c r="K23" s="97">
        <v>8100</v>
      </c>
      <c r="L23" s="97">
        <v>8150</v>
      </c>
      <c r="M23" s="97">
        <v>8150</v>
      </c>
      <c r="N23" s="97">
        <v>8150</v>
      </c>
    </row>
    <row r="24" spans="1:14" s="14" customFormat="1" ht="18" customHeight="1">
      <c r="A24" s="2" t="s">
        <v>22</v>
      </c>
      <c r="B24" s="18">
        <v>20.917912492693425</v>
      </c>
      <c r="C24" s="18">
        <v>20.577869617230277</v>
      </c>
      <c r="D24" s="18">
        <v>19.593058242370709</v>
      </c>
      <c r="E24" s="18">
        <v>18.459718312363997</v>
      </c>
      <c r="F24" s="18">
        <v>18.210638049187658</v>
      </c>
      <c r="G24" s="18">
        <v>17.808615156636439</v>
      </c>
      <c r="H24" s="18">
        <v>18.256812123641456</v>
      </c>
      <c r="I24" s="18">
        <v>21.085925144965735</v>
      </c>
      <c r="J24" s="18">
        <v>20.828167617158442</v>
      </c>
      <c r="K24" s="18">
        <v>19.593613933236576</v>
      </c>
      <c r="L24" s="18">
        <v>19.194536033914272</v>
      </c>
      <c r="M24" s="18">
        <v>18.688374226094933</v>
      </c>
      <c r="N24" s="18">
        <v>18.127224199288257</v>
      </c>
    </row>
    <row r="25" spans="1:14" ht="18" customHeight="1">
      <c r="A25" s="97" t="s">
        <v>23</v>
      </c>
      <c r="B25" s="97">
        <v>6156.3910040000001</v>
      </c>
      <c r="C25" s="97">
        <v>6244.1910989999997</v>
      </c>
      <c r="D25" s="97">
        <v>6281.1547200000005</v>
      </c>
      <c r="E25" s="97">
        <v>6304.6772199999996</v>
      </c>
      <c r="F25" s="97">
        <v>6137.7873339999996</v>
      </c>
      <c r="G25" s="97">
        <v>6147.1080880000009</v>
      </c>
      <c r="H25" s="97">
        <v>6286.7904340000032</v>
      </c>
      <c r="I25" s="97">
        <v>6150</v>
      </c>
      <c r="J25" s="97">
        <v>6100</v>
      </c>
      <c r="K25" s="98">
        <v>0</v>
      </c>
      <c r="L25" s="98">
        <v>0</v>
      </c>
      <c r="M25" s="98">
        <v>0</v>
      </c>
      <c r="N25" s="98">
        <v>0</v>
      </c>
    </row>
    <row r="26" spans="1:14" ht="18" customHeight="1">
      <c r="A26" s="15" t="s">
        <v>24</v>
      </c>
      <c r="B26" s="17">
        <v>3245.7038339999999</v>
      </c>
      <c r="C26" s="17">
        <v>3361.1832880000002</v>
      </c>
      <c r="D26" s="17">
        <v>3356.238531</v>
      </c>
      <c r="E26" s="17">
        <v>3708.83212</v>
      </c>
      <c r="F26" s="17">
        <v>4199.7230460000001</v>
      </c>
      <c r="G26" s="17">
        <v>4327.863746</v>
      </c>
      <c r="H26" s="17">
        <v>4499.1594470000045</v>
      </c>
      <c r="I26" s="17">
        <v>4500</v>
      </c>
      <c r="J26" s="17">
        <v>4600</v>
      </c>
      <c r="K26" s="17">
        <v>4500</v>
      </c>
      <c r="L26" s="17">
        <v>4400</v>
      </c>
      <c r="M26" s="17">
        <v>4300</v>
      </c>
      <c r="N26" s="17">
        <v>4200</v>
      </c>
    </row>
    <row r="27" spans="1:14" ht="18" customHeight="1" thickBot="1">
      <c r="A27" s="99" t="s">
        <v>25</v>
      </c>
      <c r="B27" s="99">
        <v>343.9379059999992</v>
      </c>
      <c r="C27" s="99">
        <v>336.79467800000566</v>
      </c>
      <c r="D27" s="99">
        <v>318.87827599999946</v>
      </c>
      <c r="E27" s="99">
        <v>357.52441599999656</v>
      </c>
      <c r="F27" s="99">
        <v>348.57621291200121</v>
      </c>
      <c r="G27" s="99">
        <v>313.78159700000106</v>
      </c>
      <c r="H27" s="99">
        <v>294.45104999998512</v>
      </c>
      <c r="I27" s="99">
        <v>250</v>
      </c>
      <c r="J27" s="99">
        <v>240</v>
      </c>
      <c r="K27" s="99">
        <v>240</v>
      </c>
      <c r="L27" s="99">
        <v>240</v>
      </c>
      <c r="M27" s="99">
        <v>230</v>
      </c>
      <c r="N27" s="99">
        <v>230</v>
      </c>
    </row>
    <row r="28" spans="1:14" ht="18" customHeight="1" thickTop="1">
      <c r="A28" s="98" t="s">
        <v>26</v>
      </c>
      <c r="B28" s="98">
        <v>26596.607491999999</v>
      </c>
      <c r="C28" s="98">
        <v>28693.009474000006</v>
      </c>
      <c r="D28" s="98">
        <v>29300.579672</v>
      </c>
      <c r="E28" s="98">
        <v>29960.064994999997</v>
      </c>
      <c r="F28" s="98">
        <v>30060.636135000001</v>
      </c>
      <c r="G28" s="98">
        <v>31017.599951</v>
      </c>
      <c r="H28" s="98">
        <v>32618.621069999994</v>
      </c>
      <c r="I28" s="98">
        <v>34910</v>
      </c>
      <c r="J28" s="98">
        <v>34150</v>
      </c>
      <c r="K28" s="98">
        <v>27260</v>
      </c>
      <c r="L28" s="98">
        <v>27580</v>
      </c>
      <c r="M28" s="98">
        <v>27880</v>
      </c>
      <c r="N28" s="98">
        <v>28170</v>
      </c>
    </row>
    <row r="29" spans="1:14" ht="18" customHeight="1">
      <c r="A29" s="2" t="s">
        <v>9</v>
      </c>
      <c r="B29" s="4">
        <v>1.7711020277563847</v>
      </c>
      <c r="C29" s="4">
        <v>7.8822157398479504</v>
      </c>
      <c r="D29" s="4">
        <v>2.117485091797505</v>
      </c>
      <c r="E29" s="4">
        <v>2.2507586211006299</v>
      </c>
      <c r="F29" s="4">
        <v>0.33568398472027638</v>
      </c>
      <c r="G29" s="4">
        <v>3.1834449933206628</v>
      </c>
      <c r="H29" s="4">
        <v>5.1616537756925283</v>
      </c>
      <c r="I29" s="4">
        <v>7.0247571933917072</v>
      </c>
      <c r="J29" s="4">
        <v>-2.1770266399312561</v>
      </c>
      <c r="K29" s="4">
        <v>-20.175695461200576</v>
      </c>
      <c r="L29" s="4">
        <v>1.1738811445341213</v>
      </c>
      <c r="M29" s="4">
        <v>1.0877447425670823</v>
      </c>
      <c r="N29" s="4">
        <v>1.0401721664275527</v>
      </c>
    </row>
    <row r="30" spans="1:14" ht="11.5" customHeight="1">
      <c r="A30" s="19"/>
      <c r="B30" s="21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</row>
    <row r="31" spans="1:14" s="23" customFormat="1" ht="18" customHeight="1">
      <c r="A31" s="100" t="s">
        <v>27</v>
      </c>
      <c r="B31" s="100">
        <v>20.953549868117193</v>
      </c>
      <c r="C31" s="100">
        <v>22.21600023095305</v>
      </c>
      <c r="D31" s="100">
        <v>22.087391151866353</v>
      </c>
      <c r="E31" s="100">
        <v>21.883072576220862</v>
      </c>
      <c r="F31" s="100">
        <v>21.597536941408666</v>
      </c>
      <c r="G31" s="100">
        <v>21.442950029918993</v>
      </c>
      <c r="H31" s="100">
        <v>21.533581397067973</v>
      </c>
      <c r="I31" s="100">
        <v>21.913250894482456</v>
      </c>
      <c r="J31" s="100">
        <v>20.761140494862911</v>
      </c>
      <c r="K31" s="100">
        <v>16.075008845382712</v>
      </c>
      <c r="L31" s="100">
        <v>15.717786516213597</v>
      </c>
      <c r="M31" s="100">
        <v>15.354113889194846</v>
      </c>
      <c r="N31" s="100">
        <v>14.992814944914578</v>
      </c>
    </row>
    <row r="32" spans="1:14" s="23" customFormat="1" ht="9.65" customHeight="1">
      <c r="A32" s="24"/>
      <c r="B32" s="25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</row>
    <row r="33" spans="1:14" s="23" customFormat="1" ht="18" customHeight="1">
      <c r="A33" s="101" t="s">
        <v>28</v>
      </c>
      <c r="B33" s="101">
        <v>100334.665058</v>
      </c>
      <c r="C33" s="101">
        <v>100461.69513399999</v>
      </c>
      <c r="D33" s="101">
        <v>103356.91469000003</v>
      </c>
      <c r="E33" s="101">
        <v>106949.70802999998</v>
      </c>
      <c r="F33" s="101">
        <v>109124.84698999999</v>
      </c>
      <c r="G33" s="101">
        <v>113634.13830199996</v>
      </c>
      <c r="H33" s="101">
        <v>118859.29831800004</v>
      </c>
      <c r="I33" s="101">
        <v>124400</v>
      </c>
      <c r="J33" s="101">
        <v>130340</v>
      </c>
      <c r="K33" s="101">
        <v>142320</v>
      </c>
      <c r="L33" s="101">
        <v>147890</v>
      </c>
      <c r="M33" s="101">
        <v>153700</v>
      </c>
      <c r="N33" s="101">
        <v>159720</v>
      </c>
    </row>
    <row r="34" spans="1:14" s="23" customFormat="1" ht="18" customHeight="1">
      <c r="A34" s="2" t="s">
        <v>9</v>
      </c>
      <c r="B34" s="4">
        <v>1.8446369567395493</v>
      </c>
      <c r="C34" s="4">
        <v>0.12660636872267617</v>
      </c>
      <c r="D34" s="4">
        <v>2.8819138997587856</v>
      </c>
      <c r="E34" s="4">
        <v>3.4761035106125888</v>
      </c>
      <c r="F34" s="4">
        <v>2.0337960711308085</v>
      </c>
      <c r="G34" s="4">
        <v>4.1322315094867434</v>
      </c>
      <c r="H34" s="4">
        <v>4.5982308609701761</v>
      </c>
      <c r="I34" s="4">
        <v>4.6615635128319326</v>
      </c>
      <c r="J34" s="4">
        <v>4.7749196141479047</v>
      </c>
      <c r="K34" s="4">
        <v>9.191345711216826</v>
      </c>
      <c r="L34" s="4">
        <v>3.91371557054525</v>
      </c>
      <c r="M34" s="4">
        <v>3.9285955777942974</v>
      </c>
      <c r="N34" s="4">
        <v>3.9167208848406005</v>
      </c>
    </row>
    <row r="35" spans="1:14" s="23" customFormat="1" ht="13.4" customHeight="1">
      <c r="A35" s="14"/>
      <c r="B35" s="20"/>
      <c r="C35" s="20"/>
    </row>
  </sheetData>
  <phoneticPr fontId="2" type="noConversion"/>
  <pageMargins left="0.59055118110236227" right="0.39370078740157483" top="0.78740157480314965" bottom="0.78740157480314965" header="0.51181102362204722" footer="0.51181102362204722"/>
  <pageSetup paperSize="9" fitToWidth="0" fitToHeight="0" orientation="portrait" r:id="rId1"/>
  <headerFooter alignWithMargins="0">
    <oddFooter>&amp;L&amp;F&amp;C&amp;A&amp;R&amp;D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ul2"/>
  <dimension ref="A1:N22"/>
  <sheetViews>
    <sheetView zoomScaleNormal="100" workbookViewId="0"/>
  </sheetViews>
  <sheetFormatPr defaultColWidth="8.81640625" defaultRowHeight="18" customHeight="1"/>
  <cols>
    <col min="1" max="1" width="27.81640625" style="1" customWidth="1"/>
    <col min="2" max="7" width="9.54296875" style="1" hidden="1" customWidth="1"/>
    <col min="8" max="14" width="9.54296875" style="1" customWidth="1"/>
    <col min="15" max="16384" width="8.81640625" style="1"/>
  </cols>
  <sheetData>
    <row r="1" spans="1:14" ht="18" customHeight="1">
      <c r="A1" s="90" t="s">
        <v>29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2" t="s">
        <v>1</v>
      </c>
    </row>
    <row r="2" spans="1:14" ht="18" customHeight="1">
      <c r="A2" s="93" t="s">
        <v>30</v>
      </c>
      <c r="B2" s="94">
        <v>2016</v>
      </c>
      <c r="C2" s="94">
        <v>2017</v>
      </c>
      <c r="D2" s="94">
        <v>2018</v>
      </c>
      <c r="E2" s="94">
        <v>2019</v>
      </c>
      <c r="F2" s="94">
        <v>2020</v>
      </c>
      <c r="G2" s="94">
        <v>2021</v>
      </c>
      <c r="H2" s="94">
        <v>2022</v>
      </c>
      <c r="I2" s="94" t="s">
        <v>3</v>
      </c>
      <c r="J2" s="94" t="s">
        <v>4</v>
      </c>
      <c r="K2" s="94" t="s">
        <v>5</v>
      </c>
      <c r="L2" s="94" t="s">
        <v>6</v>
      </c>
      <c r="M2" s="94" t="s">
        <v>7</v>
      </c>
      <c r="N2" s="95" t="s">
        <v>137</v>
      </c>
    </row>
    <row r="3" spans="1:14" ht="18" customHeight="1">
      <c r="A3" s="97" t="s">
        <v>28</v>
      </c>
      <c r="B3" s="97">
        <v>100334.665058</v>
      </c>
      <c r="C3" s="97">
        <v>100461.69513399999</v>
      </c>
      <c r="D3" s="97">
        <v>103356.91469000003</v>
      </c>
      <c r="E3" s="97">
        <v>106949.70803000001</v>
      </c>
      <c r="F3" s="97">
        <v>109124.84698999996</v>
      </c>
      <c r="G3" s="97">
        <v>113634.13830199999</v>
      </c>
      <c r="H3" s="97">
        <v>118859.29831800004</v>
      </c>
      <c r="I3" s="97">
        <v>124400</v>
      </c>
      <c r="J3" s="97">
        <v>130340</v>
      </c>
      <c r="K3" s="97">
        <v>142320</v>
      </c>
      <c r="L3" s="97">
        <v>147890</v>
      </c>
      <c r="M3" s="97">
        <v>153700</v>
      </c>
      <c r="N3" s="97">
        <v>159720</v>
      </c>
    </row>
    <row r="4" spans="1:14" ht="18" customHeight="1">
      <c r="A4" s="15" t="s">
        <v>31</v>
      </c>
      <c r="B4" s="27">
        <v>19.853860016544285</v>
      </c>
      <c r="C4" s="27">
        <v>19.885947732529598</v>
      </c>
      <c r="D4" s="27">
        <v>19.8444073148044</v>
      </c>
      <c r="E4" s="27">
        <v>19.8796448877881</v>
      </c>
      <c r="F4" s="27">
        <v>19.97</v>
      </c>
      <c r="G4" s="27">
        <v>20.019000000000002</v>
      </c>
      <c r="H4" s="27">
        <v>20</v>
      </c>
      <c r="I4" s="27">
        <v>7.4300000000000006</v>
      </c>
      <c r="J4" s="27">
        <v>7.51</v>
      </c>
      <c r="K4" s="27">
        <v>7.51</v>
      </c>
      <c r="L4" s="27">
        <v>7.51</v>
      </c>
      <c r="M4" s="27">
        <v>7.51</v>
      </c>
      <c r="N4" s="27">
        <v>7.51</v>
      </c>
    </row>
    <row r="5" spans="1:14" ht="18" customHeight="1">
      <c r="A5" s="97" t="s">
        <v>32</v>
      </c>
      <c r="B5" s="97">
        <v>19920.303948683893</v>
      </c>
      <c r="C5" s="97">
        <v>19977.76018556047</v>
      </c>
      <c r="D5" s="97">
        <v>20510.567139098508</v>
      </c>
      <c r="E5" s="97">
        <v>21261.222164890198</v>
      </c>
      <c r="F5" s="97">
        <v>21792.231943902992</v>
      </c>
      <c r="G5" s="97">
        <v>22748.418146677381</v>
      </c>
      <c r="H5" s="97">
        <v>23771.859663600011</v>
      </c>
      <c r="I5" s="97">
        <v>9242.92</v>
      </c>
      <c r="J5" s="97">
        <v>9788.5339999999997</v>
      </c>
      <c r="K5" s="97">
        <v>10688.232</v>
      </c>
      <c r="L5" s="97">
        <v>11106.539000000001</v>
      </c>
      <c r="M5" s="97">
        <v>11542.87</v>
      </c>
      <c r="N5" s="97">
        <v>11994.972</v>
      </c>
    </row>
    <row r="6" spans="1:14" ht="18" customHeight="1">
      <c r="A6" s="15" t="s">
        <v>33</v>
      </c>
      <c r="B6" s="16">
        <v>812.14324399999998</v>
      </c>
      <c r="C6" s="16">
        <v>1098.234436</v>
      </c>
      <c r="D6" s="16">
        <v>1247.5764509999999</v>
      </c>
      <c r="E6" s="16">
        <v>1348.037979</v>
      </c>
      <c r="F6" s="16">
        <v>1422.962352</v>
      </c>
      <c r="G6" s="16">
        <v>1515.2184609999999</v>
      </c>
      <c r="H6" s="16">
        <v>1686.5622280000011</v>
      </c>
      <c r="I6" s="16">
        <v>160</v>
      </c>
      <c r="J6" s="16">
        <v>170</v>
      </c>
      <c r="K6" s="16">
        <v>330</v>
      </c>
      <c r="L6" s="16">
        <v>320</v>
      </c>
      <c r="M6" s="16">
        <v>330</v>
      </c>
      <c r="N6" s="16">
        <v>330</v>
      </c>
    </row>
    <row r="7" spans="1:14" ht="18" customHeight="1">
      <c r="A7" s="97" t="s">
        <v>34</v>
      </c>
      <c r="B7" s="97">
        <v>323</v>
      </c>
      <c r="C7" s="97">
        <v>351</v>
      </c>
      <c r="D7" s="97">
        <v>287.9780770985069</v>
      </c>
      <c r="E7" s="97">
        <v>287.55938189019798</v>
      </c>
      <c r="F7" s="97">
        <v>243.13141490299176</v>
      </c>
      <c r="G7" s="97">
        <v>236.51793767738172</v>
      </c>
      <c r="H7" s="97">
        <v>257.19919160001291</v>
      </c>
      <c r="I7" s="97">
        <v>33</v>
      </c>
      <c r="J7" s="97">
        <v>39</v>
      </c>
      <c r="K7" s="97">
        <v>38</v>
      </c>
      <c r="L7" s="97">
        <v>37</v>
      </c>
      <c r="M7" s="97">
        <v>33</v>
      </c>
      <c r="N7" s="97">
        <v>35</v>
      </c>
    </row>
    <row r="8" spans="1:14" ht="18" customHeight="1" thickBot="1">
      <c r="A8" s="28" t="s">
        <v>35</v>
      </c>
      <c r="B8" s="29">
        <v>1135.1432439999999</v>
      </c>
      <c r="C8" s="29">
        <v>1449.234436</v>
      </c>
      <c r="D8" s="29">
        <v>1535.5545280985068</v>
      </c>
      <c r="E8" s="29">
        <v>1635.5973608901979</v>
      </c>
      <c r="F8" s="29">
        <v>1666.0937669029918</v>
      </c>
      <c r="G8" s="29">
        <v>1751.7363986773817</v>
      </c>
      <c r="H8" s="29">
        <v>1943.7614196000141</v>
      </c>
      <c r="I8" s="29">
        <v>193</v>
      </c>
      <c r="J8" s="29">
        <v>209</v>
      </c>
      <c r="K8" s="29">
        <v>368</v>
      </c>
      <c r="L8" s="29">
        <v>357</v>
      </c>
      <c r="M8" s="29">
        <v>363</v>
      </c>
      <c r="N8" s="29">
        <v>365</v>
      </c>
    </row>
    <row r="9" spans="1:14" ht="18" customHeight="1" thickTop="1">
      <c r="A9" s="98" t="s">
        <v>36</v>
      </c>
      <c r="B9" s="98">
        <v>18785.160704683894</v>
      </c>
      <c r="C9" s="98">
        <v>18528.525749560471</v>
      </c>
      <c r="D9" s="98">
        <v>18975.012611000002</v>
      </c>
      <c r="E9" s="98">
        <v>19625.624803999999</v>
      </c>
      <c r="F9" s="98">
        <v>20126.138177000001</v>
      </c>
      <c r="G9" s="98">
        <v>20996.681747999999</v>
      </c>
      <c r="H9" s="98">
        <v>21828.098243999997</v>
      </c>
      <c r="I9" s="98">
        <v>9049.92</v>
      </c>
      <c r="J9" s="98">
        <v>9579.5339999999997</v>
      </c>
      <c r="K9" s="98">
        <v>10320.232</v>
      </c>
      <c r="L9" s="98">
        <v>10749.539000000001</v>
      </c>
      <c r="M9" s="98">
        <v>11179.87</v>
      </c>
      <c r="N9" s="98">
        <v>11629.972</v>
      </c>
    </row>
    <row r="10" spans="1:14" ht="15" customHeight="1">
      <c r="A10" s="2" t="s">
        <v>9</v>
      </c>
      <c r="B10" s="3">
        <v>0.84113020603977873</v>
      </c>
      <c r="C10" s="3">
        <v>-1.3661578900383518</v>
      </c>
      <c r="D10" s="3">
        <v>2.4097268583288383</v>
      </c>
      <c r="E10" s="3">
        <v>3.4287839820608497</v>
      </c>
      <c r="F10" s="3">
        <v>2.5503054195654897</v>
      </c>
      <c r="G10" s="3">
        <v>4.3254377136039466</v>
      </c>
      <c r="H10" s="3">
        <v>3.959751859739427</v>
      </c>
      <c r="I10" s="3">
        <v>-58.540043668313622</v>
      </c>
      <c r="J10" s="3">
        <v>5.8521401294155027</v>
      </c>
      <c r="K10" s="3">
        <v>7.7320880117968045</v>
      </c>
      <c r="L10" s="3">
        <v>4.1598580341992459</v>
      </c>
      <c r="M10" s="3">
        <v>4.0032507440551655</v>
      </c>
      <c r="N10" s="3">
        <v>4.0260038801882132</v>
      </c>
    </row>
    <row r="11" spans="1:14" ht="15" customHeight="1">
      <c r="A11" s="97" t="s">
        <v>37</v>
      </c>
      <c r="B11" s="97">
        <v>100</v>
      </c>
      <c r="C11" s="97">
        <v>100</v>
      </c>
      <c r="D11" s="97">
        <v>100</v>
      </c>
      <c r="E11" s="97">
        <v>100</v>
      </c>
      <c r="F11" s="97">
        <v>100</v>
      </c>
      <c r="G11" s="97">
        <v>100</v>
      </c>
      <c r="H11" s="97">
        <v>100</v>
      </c>
      <c r="I11" s="97">
        <v>60</v>
      </c>
      <c r="J11" s="97">
        <v>60</v>
      </c>
      <c r="K11" s="97">
        <v>60</v>
      </c>
      <c r="L11" s="97">
        <v>60</v>
      </c>
      <c r="M11" s="97">
        <v>60</v>
      </c>
      <c r="N11" s="97">
        <v>60</v>
      </c>
    </row>
    <row r="12" spans="1:14" ht="18" customHeight="1">
      <c r="A12" s="30" t="s">
        <v>38</v>
      </c>
      <c r="B12" s="31">
        <v>18685.160704683894</v>
      </c>
      <c r="C12" s="31">
        <v>18428.525749560471</v>
      </c>
      <c r="D12" s="31">
        <v>18875.012611000002</v>
      </c>
      <c r="E12" s="31">
        <v>19525.624803999999</v>
      </c>
      <c r="F12" s="31">
        <v>20026.138177000001</v>
      </c>
      <c r="G12" s="31">
        <v>20896.681747999999</v>
      </c>
      <c r="H12" s="31">
        <v>21728.098243999997</v>
      </c>
      <c r="I12" s="31">
        <v>8989.92</v>
      </c>
      <c r="J12" s="31">
        <v>9519.5339999999997</v>
      </c>
      <c r="K12" s="31">
        <v>10260.232</v>
      </c>
      <c r="L12" s="31">
        <v>10689.539000000001</v>
      </c>
      <c r="M12" s="31">
        <v>11119.87</v>
      </c>
      <c r="N12" s="31">
        <v>11569.972</v>
      </c>
    </row>
    <row r="13" spans="1:14" ht="23.15" customHeight="1">
      <c r="A13" s="32"/>
      <c r="J13" s="44"/>
    </row>
    <row r="14" spans="1:14" ht="18.75" customHeight="1">
      <c r="A14" s="101" t="s">
        <v>39</v>
      </c>
      <c r="B14" s="101">
        <v>94617.171114484343</v>
      </c>
      <c r="C14" s="101">
        <v>93173.963840060562</v>
      </c>
      <c r="D14" s="101">
        <v>95618.943463452248</v>
      </c>
      <c r="E14" s="101">
        <v>98722.210154044849</v>
      </c>
      <c r="F14" s="101">
        <v>100781.86368052079</v>
      </c>
      <c r="G14" s="101">
        <v>104883.76915929864</v>
      </c>
      <c r="H14" s="101">
        <v>109140.49122</v>
      </c>
      <c r="I14" s="101">
        <v>121802.42261103632</v>
      </c>
      <c r="J14" s="101">
        <v>127557.04394141144</v>
      </c>
      <c r="K14" s="101">
        <v>137419.86684420772</v>
      </c>
      <c r="L14" s="101">
        <v>143136.3382157124</v>
      </c>
      <c r="M14" s="101">
        <v>148866.4447403462</v>
      </c>
      <c r="N14" s="101">
        <v>154859.8135818908</v>
      </c>
    </row>
    <row r="15" spans="1:14" ht="15" customHeight="1">
      <c r="A15" s="2" t="s">
        <v>9</v>
      </c>
      <c r="B15" s="3">
        <v>0.7199411257775381</v>
      </c>
      <c r="C15" s="3">
        <v>-1.5253122212643007</v>
      </c>
      <c r="D15" s="3">
        <v>2.6241017582858888</v>
      </c>
      <c r="E15" s="3">
        <v>3.2454517673882606</v>
      </c>
      <c r="F15" s="3">
        <v>2.086312212076777</v>
      </c>
      <c r="G15" s="3">
        <v>4.0700829782042121</v>
      </c>
      <c r="H15" s="3">
        <v>4.0585136240061956</v>
      </c>
      <c r="I15" s="3">
        <v>11.601497528092523</v>
      </c>
      <c r="J15" s="3">
        <v>4.7245540827639587</v>
      </c>
      <c r="K15" s="3">
        <v>7.7320880117968329</v>
      </c>
      <c r="L15" s="3">
        <v>4.1598580341992459</v>
      </c>
      <c r="M15" s="3">
        <v>4.003250744055137</v>
      </c>
      <c r="N15" s="3">
        <v>4.0260038801882274</v>
      </c>
    </row>
    <row r="16" spans="1:14" ht="15" customHeight="1">
      <c r="A16" s="97" t="s">
        <v>40</v>
      </c>
      <c r="B16" s="97">
        <v>5487308</v>
      </c>
      <c r="C16" s="97">
        <v>5503297</v>
      </c>
      <c r="D16" s="97">
        <v>5513130</v>
      </c>
      <c r="E16" s="97">
        <v>5517919</v>
      </c>
      <c r="F16" s="97">
        <v>5525292</v>
      </c>
      <c r="G16" s="97">
        <v>5533793</v>
      </c>
      <c r="H16" s="97">
        <v>5548241</v>
      </c>
      <c r="I16" s="97">
        <v>5563970</v>
      </c>
      <c r="J16" s="97">
        <v>5603851</v>
      </c>
      <c r="K16" s="97">
        <v>5610566.4899456138</v>
      </c>
      <c r="L16" s="97">
        <v>5616761.2925210735</v>
      </c>
      <c r="M16" s="97">
        <v>5622407.0385324927</v>
      </c>
      <c r="N16" s="97">
        <v>5627469.553966702</v>
      </c>
    </row>
    <row r="17" spans="1:14" ht="15" customHeight="1">
      <c r="A17" s="97" t="s">
        <v>41</v>
      </c>
      <c r="B17" s="97">
        <v>17242.912392467188</v>
      </c>
      <c r="C17" s="97">
        <v>16930.571590096002</v>
      </c>
      <c r="D17" s="97">
        <v>17343.857928881098</v>
      </c>
      <c r="E17" s="97">
        <v>17891.20321520574</v>
      </c>
      <c r="F17" s="97">
        <v>18240.09729811941</v>
      </c>
      <c r="G17" s="97">
        <v>18953.323544863106</v>
      </c>
      <c r="H17" s="97">
        <v>19671.187899011598</v>
      </c>
      <c r="I17" s="97">
        <v>21891.279537998285</v>
      </c>
      <c r="J17" s="97">
        <v>22762.390352886156</v>
      </c>
      <c r="K17" s="97">
        <v>24493.046663018835</v>
      </c>
      <c r="L17" s="97">
        <v>25483.785185299534</v>
      </c>
      <c r="M17" s="97">
        <v>26477.351020676349</v>
      </c>
      <c r="N17" s="97">
        <v>27518.552005800353</v>
      </c>
    </row>
    <row r="18" spans="1:14" ht="15.75" customHeight="1">
      <c r="A18" s="2" t="s">
        <v>9</v>
      </c>
      <c r="B18" s="3">
        <v>0.43442795899130715</v>
      </c>
      <c r="C18" s="3">
        <v>-1.811415584919601</v>
      </c>
      <c r="D18" s="3">
        <v>2.4410654807830383</v>
      </c>
      <c r="E18" s="3">
        <v>3.1558450753520049</v>
      </c>
      <c r="F18" s="3">
        <v>1.9500873066890421</v>
      </c>
      <c r="G18" s="3">
        <v>3.9102107575776444</v>
      </c>
      <c r="H18" s="3">
        <v>3.787538119366161</v>
      </c>
      <c r="I18" s="3">
        <v>11.286006978247798</v>
      </c>
      <c r="J18" s="3">
        <v>3.9792594735077955</v>
      </c>
      <c r="K18" s="3">
        <v>7.6031395793774408</v>
      </c>
      <c r="L18" s="3">
        <v>4.0449787072695216</v>
      </c>
      <c r="M18" s="3">
        <v>3.8988157691344867</v>
      </c>
      <c r="N18" s="3">
        <v>3.9324212770035984</v>
      </c>
    </row>
    <row r="19" spans="1:14" ht="13.5" customHeight="1">
      <c r="A19" s="32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</row>
    <row r="20" spans="1:14" ht="20.25" customHeight="1">
      <c r="A20" s="100" t="s">
        <v>42</v>
      </c>
      <c r="B20" s="100">
        <v>14.79947402030824</v>
      </c>
      <c r="C20" s="100">
        <v>14.345993671540473</v>
      </c>
      <c r="D20" s="100">
        <v>14.303762258029975</v>
      </c>
      <c r="E20" s="100">
        <v>14.334714294220856</v>
      </c>
      <c r="F20" s="100">
        <v>14.4599405951877</v>
      </c>
      <c r="G20" s="100">
        <v>14.515333173028457</v>
      </c>
      <c r="H20" s="100">
        <v>14.410085860823623</v>
      </c>
      <c r="I20" s="100">
        <v>5.6806980101688529</v>
      </c>
      <c r="J20" s="100">
        <v>5.8237789531278494</v>
      </c>
      <c r="K20" s="100">
        <v>6.085760113220898</v>
      </c>
      <c r="L20" s="100">
        <v>6.126140650823503</v>
      </c>
      <c r="M20" s="100">
        <v>6.1569941623526816</v>
      </c>
      <c r="N20" s="100">
        <v>6.1897769971792007</v>
      </c>
    </row>
    <row r="22" spans="1:14" ht="18" customHeight="1">
      <c r="G22" s="134"/>
      <c r="H22" s="44"/>
      <c r="I22" s="44"/>
      <c r="J22" s="134"/>
      <c r="K22" s="44"/>
      <c r="L22" s="44"/>
    </row>
  </sheetData>
  <pageMargins left="0.59055118110236227" right="0.39370078740157483" top="0.78740157480314965" bottom="0.78740157480314965" header="0.51181102362204722" footer="0.51181102362204722"/>
  <pageSetup paperSize="9" fitToWidth="0" fitToHeight="0" orientation="portrait" r:id="rId1"/>
  <headerFooter alignWithMargins="0">
    <oddFooter>&amp;L&amp;F&amp;C&amp;A&amp;R&amp;D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ul3"/>
  <dimension ref="A1:Q26"/>
  <sheetViews>
    <sheetView zoomScaleNormal="100" workbookViewId="0"/>
  </sheetViews>
  <sheetFormatPr defaultColWidth="8.81640625" defaultRowHeight="18" customHeight="1"/>
  <cols>
    <col min="1" max="1" width="28.1796875" style="1" customWidth="1"/>
    <col min="2" max="7" width="9.453125" style="1" hidden="1" customWidth="1"/>
    <col min="8" max="14" width="9.453125" style="1" customWidth="1"/>
    <col min="15" max="16384" width="8.81640625" style="1"/>
  </cols>
  <sheetData>
    <row r="1" spans="1:17" ht="18" customHeight="1">
      <c r="A1" s="90" t="s">
        <v>43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2" t="s">
        <v>44</v>
      </c>
    </row>
    <row r="2" spans="1:17" ht="18" customHeight="1">
      <c r="A2" s="93" t="s">
        <v>45</v>
      </c>
      <c r="B2" s="94">
        <v>2016</v>
      </c>
      <c r="C2" s="94">
        <v>2017</v>
      </c>
      <c r="D2" s="94">
        <v>2018</v>
      </c>
      <c r="E2" s="94">
        <v>2019</v>
      </c>
      <c r="F2" s="94">
        <v>2020</v>
      </c>
      <c r="G2" s="94">
        <v>2021</v>
      </c>
      <c r="H2" s="94">
        <v>2022</v>
      </c>
      <c r="I2" s="94">
        <v>2023</v>
      </c>
      <c r="J2" s="94" t="s">
        <v>4</v>
      </c>
      <c r="K2" s="94" t="s">
        <v>5</v>
      </c>
      <c r="L2" s="94" t="s">
        <v>6</v>
      </c>
      <c r="M2" s="94" t="s">
        <v>7</v>
      </c>
      <c r="N2" s="95" t="s">
        <v>137</v>
      </c>
    </row>
    <row r="3" spans="1:17" s="23" customFormat="1" ht="18" customHeight="1">
      <c r="A3" s="97" t="s">
        <v>46</v>
      </c>
      <c r="B3" s="97">
        <v>31126.929366529999</v>
      </c>
      <c r="C3" s="97">
        <v>31079.689145999997</v>
      </c>
      <c r="D3" s="97">
        <v>31770</v>
      </c>
      <c r="E3" s="97">
        <v>32230</v>
      </c>
      <c r="F3" s="97">
        <v>32956.223264</v>
      </c>
      <c r="G3" s="97">
        <v>35000.797308000001</v>
      </c>
      <c r="H3" s="97">
        <v>36204.415462850004</v>
      </c>
      <c r="I3" s="97">
        <v>37571.051804900002</v>
      </c>
      <c r="J3" s="97">
        <v>38838.291576999996</v>
      </c>
      <c r="K3" s="97"/>
      <c r="L3" s="97"/>
      <c r="M3" s="97"/>
      <c r="N3" s="97"/>
    </row>
    <row r="4" spans="1:17" ht="18" customHeight="1">
      <c r="A4" s="2" t="s">
        <v>47</v>
      </c>
      <c r="B4" s="35">
        <v>0.61040000000000005</v>
      </c>
      <c r="C4" s="35">
        <v>0.62170000000000003</v>
      </c>
      <c r="D4" s="35">
        <v>0.61619999999999997</v>
      </c>
      <c r="E4" s="34">
        <v>0.61380000000000001</v>
      </c>
      <c r="F4" s="34">
        <v>0.62270000000000003</v>
      </c>
      <c r="G4" s="34">
        <v>0.61809999999999998</v>
      </c>
      <c r="H4" s="34">
        <v>0.61170000000000002</v>
      </c>
      <c r="I4" s="34">
        <v>0.24460000000000001</v>
      </c>
      <c r="J4" s="34">
        <v>0.25259999999999999</v>
      </c>
      <c r="K4" s="34"/>
      <c r="L4" s="34"/>
      <c r="M4" s="34"/>
      <c r="N4" s="34"/>
    </row>
    <row r="5" spans="1:17" ht="18" customHeight="1">
      <c r="A5" s="2" t="s">
        <v>48</v>
      </c>
      <c r="B5" s="36">
        <v>0.91867738997982029</v>
      </c>
      <c r="C5" s="36">
        <v>0.90960425959210145</v>
      </c>
      <c r="D5" s="36">
        <v>0.90974817591420787</v>
      </c>
      <c r="E5" s="36">
        <v>0.90544712971689389</v>
      </c>
      <c r="F5" s="36">
        <v>0.90193707312393756</v>
      </c>
      <c r="G5" s="36">
        <v>0.88059647442786393</v>
      </c>
      <c r="H5" s="36">
        <v>0.89957903229954916</v>
      </c>
      <c r="I5" s="36">
        <v>0.90699434309967508</v>
      </c>
      <c r="J5" s="36">
        <v>0.90514780315686738</v>
      </c>
      <c r="K5" s="37"/>
      <c r="L5" s="37"/>
      <c r="M5" s="37"/>
      <c r="N5" s="37"/>
    </row>
    <row r="6" spans="1:17" ht="18" customHeight="1">
      <c r="A6" s="2" t="s">
        <v>49</v>
      </c>
      <c r="B6" s="38"/>
      <c r="C6" s="38"/>
      <c r="D6" s="38"/>
      <c r="E6" s="39">
        <v>11.657483049195434</v>
      </c>
      <c r="F6" s="39">
        <v>39.733839912700205</v>
      </c>
      <c r="G6" s="38">
        <v>-319.64209709929855</v>
      </c>
      <c r="H6" s="39">
        <v>26.131491700878541</v>
      </c>
      <c r="I6" s="39">
        <v>44.073358841360459</v>
      </c>
      <c r="J6" s="37"/>
      <c r="K6" s="37"/>
      <c r="L6" s="37"/>
      <c r="M6" s="37"/>
      <c r="N6" s="37"/>
    </row>
    <row r="7" spans="1:17" s="23" customFormat="1" ht="18" customHeight="1">
      <c r="A7" s="98" t="s">
        <v>50</v>
      </c>
      <c r="B7" s="98">
        <v>17454.758041894715</v>
      </c>
      <c r="C7" s="98">
        <v>17575.594303057802</v>
      </c>
      <c r="D7" s="98">
        <v>17809.843461967099</v>
      </c>
      <c r="E7" s="98">
        <v>17912.255936137997</v>
      </c>
      <c r="F7" s="98">
        <v>18509.408509000001</v>
      </c>
      <c r="G7" s="98">
        <v>19050.817801633202</v>
      </c>
      <c r="H7" s="98">
        <v>19922.293992641251</v>
      </c>
      <c r="I7" s="98">
        <v>8335.1685130000005</v>
      </c>
      <c r="J7" s="98">
        <v>8880</v>
      </c>
      <c r="K7" s="98">
        <v>9530</v>
      </c>
      <c r="L7" s="98">
        <v>9930</v>
      </c>
      <c r="M7" s="98">
        <v>10320</v>
      </c>
      <c r="N7" s="98">
        <v>10740</v>
      </c>
    </row>
    <row r="8" spans="1:17" ht="18" customHeight="1">
      <c r="A8" s="2" t="s">
        <v>9</v>
      </c>
      <c r="B8" s="3">
        <v>1.5225906231537856</v>
      </c>
      <c r="C8" s="3">
        <v>0.69228264793506078</v>
      </c>
      <c r="D8" s="3">
        <v>1.332809319958761</v>
      </c>
      <c r="E8" s="3">
        <v>0.5750329832465928</v>
      </c>
      <c r="F8" s="3">
        <v>3.3337653000884648</v>
      </c>
      <c r="G8" s="3">
        <v>2.9250491303919768</v>
      </c>
      <c r="H8" s="3">
        <v>4.5744817890880141</v>
      </c>
      <c r="I8" s="3">
        <v>-58.161602694555235</v>
      </c>
      <c r="J8" s="3">
        <v>6.5365383573259495</v>
      </c>
      <c r="K8" s="3">
        <v>7.3320880117968041</v>
      </c>
      <c r="L8" s="3">
        <v>4.1598580341992459</v>
      </c>
      <c r="M8" s="3">
        <v>3.9032507440551654</v>
      </c>
      <c r="N8" s="3">
        <v>4.0260038801882132</v>
      </c>
    </row>
    <row r="9" spans="1:17" ht="18" customHeight="1">
      <c r="A9" s="102" t="s">
        <v>51</v>
      </c>
      <c r="B9" s="102">
        <v>92.917799939515788</v>
      </c>
      <c r="C9" s="102">
        <v>94.856949444424771</v>
      </c>
      <c r="D9" s="102">
        <v>93.85945520606694</v>
      </c>
      <c r="E9" s="102">
        <v>91.269735944851078</v>
      </c>
      <c r="F9" s="103">
        <v>91.967014964412854</v>
      </c>
      <c r="G9" s="103">
        <v>90.73251683422717</v>
      </c>
      <c r="H9" s="103">
        <v>91.269032097733927</v>
      </c>
      <c r="I9" s="103">
        <v>92.102123698331042</v>
      </c>
      <c r="J9" s="103">
        <v>92.697619738079126</v>
      </c>
      <c r="K9" s="103">
        <v>92.342885314981288</v>
      </c>
      <c r="L9" s="103">
        <v>92.376054452195575</v>
      </c>
      <c r="M9" s="103">
        <v>92.308765665432603</v>
      </c>
      <c r="N9" s="103">
        <v>92.347599805055424</v>
      </c>
    </row>
    <row r="10" spans="1:17" ht="18" customHeight="1">
      <c r="A10" s="40"/>
      <c r="B10" s="10"/>
      <c r="C10" s="1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</row>
    <row r="11" spans="1:17" ht="18" customHeight="1">
      <c r="A11" s="96" t="s">
        <v>52</v>
      </c>
      <c r="B11" s="94">
        <v>2016</v>
      </c>
      <c r="C11" s="94">
        <v>2017</v>
      </c>
      <c r="D11" s="94">
        <v>2018</v>
      </c>
      <c r="E11" s="94">
        <v>2019</v>
      </c>
      <c r="F11" s="94">
        <v>2020</v>
      </c>
      <c r="G11" s="94">
        <v>2021</v>
      </c>
      <c r="H11" s="94">
        <v>2022</v>
      </c>
      <c r="I11" s="94">
        <v>2023</v>
      </c>
      <c r="J11" s="94" t="s">
        <v>4</v>
      </c>
      <c r="K11" s="94" t="s">
        <v>5</v>
      </c>
      <c r="L11" s="94" t="s">
        <v>6</v>
      </c>
      <c r="M11" s="94" t="s">
        <v>7</v>
      </c>
      <c r="N11" s="95" t="s">
        <v>137</v>
      </c>
    </row>
    <row r="12" spans="1:17" ht="18" customHeight="1">
      <c r="A12" s="41" t="s">
        <v>47</v>
      </c>
      <c r="B12" s="35">
        <v>0.61040000000000005</v>
      </c>
      <c r="C12" s="35">
        <v>0.61040000000000005</v>
      </c>
      <c r="D12" s="35">
        <v>0.62170000000000003</v>
      </c>
      <c r="E12" s="35">
        <v>0.61619999999999997</v>
      </c>
      <c r="F12" s="35">
        <v>0.61380000000000001</v>
      </c>
      <c r="G12" s="35">
        <v>0.62270000000000003</v>
      </c>
      <c r="H12" s="35"/>
      <c r="I12" s="35"/>
      <c r="J12" s="35"/>
      <c r="K12" s="35"/>
      <c r="L12" s="35"/>
      <c r="M12" s="35"/>
      <c r="N12" s="35"/>
    </row>
    <row r="13" spans="1:17" s="23" customFormat="1" ht="18" customHeight="1">
      <c r="A13" s="97" t="s">
        <v>53</v>
      </c>
      <c r="B13" s="97">
        <v>2167.0161477053598</v>
      </c>
      <c r="C13" s="97">
        <v>2089.3988337600003</v>
      </c>
      <c r="D13" s="97">
        <v>2230.2496591020999</v>
      </c>
      <c r="E13" s="97">
        <v>1015.1470937321996</v>
      </c>
      <c r="F13" s="97">
        <v>1332.3086178139999</v>
      </c>
      <c r="G13" s="97">
        <v>1364.7521653507999</v>
      </c>
      <c r="H13" s="97">
        <v>1468.1845330000001</v>
      </c>
      <c r="I13" s="97">
        <v>1525.4927590874995</v>
      </c>
      <c r="J13" s="97">
        <v>570</v>
      </c>
      <c r="K13" s="97">
        <v>570</v>
      </c>
      <c r="L13" s="97">
        <v>620</v>
      </c>
      <c r="M13" s="97">
        <v>630</v>
      </c>
      <c r="N13" s="97">
        <v>640</v>
      </c>
    </row>
    <row r="14" spans="1:17" ht="18" customHeight="1">
      <c r="A14" s="15" t="s">
        <v>54</v>
      </c>
      <c r="B14" s="16">
        <v>-1153.4164800000001</v>
      </c>
      <c r="C14" s="16">
        <v>-1170.142208</v>
      </c>
      <c r="D14" s="16">
        <v>-1696.770665</v>
      </c>
      <c r="E14" s="16">
        <v>-107.887441</v>
      </c>
      <c r="F14" s="16">
        <v>129.03368900000001</v>
      </c>
      <c r="G14" s="16">
        <v>23.287686000000001</v>
      </c>
      <c r="H14" s="17">
        <v>125.796967</v>
      </c>
      <c r="I14" s="17">
        <v>129.31525499999998</v>
      </c>
      <c r="J14" s="16">
        <v>60</v>
      </c>
      <c r="K14" s="16">
        <v>50</v>
      </c>
      <c r="L14" s="16">
        <v>60</v>
      </c>
      <c r="M14" s="16">
        <v>60</v>
      </c>
      <c r="N14" s="16">
        <v>60</v>
      </c>
      <c r="O14" s="23"/>
      <c r="P14" s="23"/>
    </row>
    <row r="15" spans="1:17" ht="18" customHeight="1">
      <c r="A15" s="98" t="s">
        <v>55</v>
      </c>
      <c r="B15" s="98">
        <v>1013.5996677053597</v>
      </c>
      <c r="C15" s="98">
        <v>919.25662576000036</v>
      </c>
      <c r="D15" s="98">
        <v>533.47899410209993</v>
      </c>
      <c r="E15" s="98">
        <v>907.25965273219958</v>
      </c>
      <c r="F15" s="98">
        <v>1461.342306814</v>
      </c>
      <c r="G15" s="98">
        <v>1388.0398513507998</v>
      </c>
      <c r="H15" s="98">
        <v>1593.9815000000001</v>
      </c>
      <c r="I15" s="98">
        <v>1654.8080140874995</v>
      </c>
      <c r="J15" s="98">
        <v>630</v>
      </c>
      <c r="K15" s="98">
        <v>620</v>
      </c>
      <c r="L15" s="98">
        <v>680</v>
      </c>
      <c r="M15" s="98">
        <v>690</v>
      </c>
      <c r="N15" s="98">
        <v>700</v>
      </c>
      <c r="O15" s="23"/>
      <c r="Q15" s="44"/>
    </row>
    <row r="16" spans="1:17" ht="12" customHeight="1">
      <c r="A16" s="11"/>
      <c r="B16" s="42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23"/>
    </row>
    <row r="17" spans="1:17" ht="18" customHeight="1">
      <c r="A17" s="96" t="s">
        <v>56</v>
      </c>
      <c r="B17" s="94">
        <v>2016</v>
      </c>
      <c r="C17" s="94">
        <v>2017</v>
      </c>
      <c r="D17" s="94">
        <v>2018</v>
      </c>
      <c r="E17" s="94">
        <v>2019</v>
      </c>
      <c r="F17" s="94">
        <v>2020</v>
      </c>
      <c r="G17" s="94">
        <v>2021</v>
      </c>
      <c r="H17" s="94">
        <v>2022</v>
      </c>
      <c r="I17" s="94">
        <v>2023</v>
      </c>
      <c r="J17" s="94" t="s">
        <v>4</v>
      </c>
      <c r="K17" s="94" t="s">
        <v>5</v>
      </c>
      <c r="L17" s="94" t="s">
        <v>6</v>
      </c>
      <c r="M17" s="94" t="s">
        <v>7</v>
      </c>
      <c r="N17" s="95" t="s">
        <v>137</v>
      </c>
      <c r="O17" s="23"/>
    </row>
    <row r="18" spans="1:17" ht="18" customHeight="1">
      <c r="A18" s="97" t="s">
        <v>57</v>
      </c>
      <c r="B18" s="97">
        <v>359.14510900000005</v>
      </c>
      <c r="C18" s="97">
        <v>360.00321200000002</v>
      </c>
      <c r="D18" s="97">
        <v>357.15908399999995</v>
      </c>
      <c r="E18" s="97">
        <v>364.50184100000001</v>
      </c>
      <c r="F18" s="97">
        <v>205.39172500000004</v>
      </c>
      <c r="G18" s="97">
        <v>194.01345900000001</v>
      </c>
      <c r="H18" s="97">
        <v>167.87675200000001</v>
      </c>
      <c r="I18" s="97">
        <v>287.19387599999999</v>
      </c>
      <c r="J18" s="97">
        <v>180</v>
      </c>
      <c r="K18" s="97">
        <v>80</v>
      </c>
      <c r="L18" s="97">
        <v>80</v>
      </c>
      <c r="M18" s="97">
        <v>100</v>
      </c>
      <c r="N18" s="97">
        <v>110</v>
      </c>
      <c r="O18" s="23"/>
      <c r="Q18" s="44"/>
    </row>
    <row r="19" spans="1:17" ht="8.5" customHeight="1">
      <c r="A19" s="43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</row>
    <row r="20" spans="1:17" ht="18" customHeight="1">
      <c r="A20" s="96" t="s">
        <v>58</v>
      </c>
      <c r="B20" s="94">
        <v>2016</v>
      </c>
      <c r="C20" s="94">
        <v>2017</v>
      </c>
      <c r="D20" s="94">
        <v>2018</v>
      </c>
      <c r="E20" s="94">
        <v>2019</v>
      </c>
      <c r="F20" s="94">
        <v>2020</v>
      </c>
      <c r="G20" s="94">
        <v>2021</v>
      </c>
      <c r="H20" s="94">
        <v>2022</v>
      </c>
      <c r="I20" s="94">
        <v>2023</v>
      </c>
      <c r="J20" s="94" t="s">
        <v>4</v>
      </c>
      <c r="K20" s="94" t="s">
        <v>5</v>
      </c>
      <c r="L20" s="94" t="s">
        <v>6</v>
      </c>
      <c r="M20" s="94" t="s">
        <v>7</v>
      </c>
      <c r="N20" s="95" t="s">
        <v>137</v>
      </c>
    </row>
    <row r="21" spans="1:17" ht="18" customHeight="1">
      <c r="A21" s="97" t="s">
        <v>59</v>
      </c>
      <c r="B21" s="133">
        <v>63.060337600000004</v>
      </c>
      <c r="C21" s="133">
        <v>48.191960000000009</v>
      </c>
      <c r="D21" s="133">
        <v>57.061107324000005</v>
      </c>
      <c r="E21" s="133">
        <v>51.852679000000002</v>
      </c>
      <c r="F21" s="133">
        <v>46.087622185998484</v>
      </c>
      <c r="G21" s="133">
        <v>72.944220999999999</v>
      </c>
      <c r="H21" s="133">
        <v>68.4371711</v>
      </c>
      <c r="I21" s="133">
        <v>60.633701912501095</v>
      </c>
      <c r="J21" s="133">
        <v>70</v>
      </c>
      <c r="K21" s="133">
        <v>50</v>
      </c>
      <c r="L21" s="133">
        <v>50</v>
      </c>
      <c r="M21" s="133">
        <v>50</v>
      </c>
      <c r="N21" s="133">
        <v>50</v>
      </c>
    </row>
    <row r="22" spans="1:17" ht="8.5" customHeight="1">
      <c r="A22" s="45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</row>
    <row r="23" spans="1:17" ht="18" customHeight="1">
      <c r="A23" s="98" t="s">
        <v>60</v>
      </c>
      <c r="B23" s="101">
        <v>18890.563156200074</v>
      </c>
      <c r="C23" s="101">
        <v>18903.046100817803</v>
      </c>
      <c r="D23" s="101">
        <v>18757.542647393198</v>
      </c>
      <c r="E23" s="101">
        <v>19235.870108870196</v>
      </c>
      <c r="F23" s="101">
        <v>20222.230163</v>
      </c>
      <c r="G23" s="101">
        <v>20705.815332984006</v>
      </c>
      <c r="H23" s="101">
        <v>21752.589415741251</v>
      </c>
      <c r="I23" s="101">
        <v>10337.804104999999</v>
      </c>
      <c r="J23" s="101">
        <v>9760</v>
      </c>
      <c r="K23" s="101">
        <v>10280</v>
      </c>
      <c r="L23" s="101">
        <v>10740</v>
      </c>
      <c r="M23" s="101">
        <v>11160</v>
      </c>
      <c r="N23" s="101">
        <v>11600</v>
      </c>
    </row>
    <row r="24" spans="1:17" ht="18" customHeight="1">
      <c r="A24" s="2" t="s">
        <v>9</v>
      </c>
      <c r="B24" s="3">
        <v>1.9792880923375167</v>
      </c>
      <c r="C24" s="3">
        <v>6.608032018162735E-2</v>
      </c>
      <c r="D24" s="3">
        <v>-0.76973548415728565</v>
      </c>
      <c r="E24" s="3">
        <v>2.5500539727866478</v>
      </c>
      <c r="F24" s="3">
        <v>5.1277121780676005</v>
      </c>
      <c r="G24" s="3">
        <v>2.3913542971576218</v>
      </c>
      <c r="H24" s="3">
        <v>5.055459376621374</v>
      </c>
      <c r="I24" s="3">
        <v>-52.475524143718474</v>
      </c>
      <c r="J24" s="3">
        <v>-5.5892344170125785</v>
      </c>
      <c r="K24" s="3">
        <v>5.3278688524590168</v>
      </c>
      <c r="L24" s="3">
        <v>4.474708171206232</v>
      </c>
      <c r="M24" s="3">
        <v>3.9106145251396551</v>
      </c>
      <c r="N24" s="3">
        <v>3.9426523297491078</v>
      </c>
    </row>
    <row r="26" spans="1:17" ht="18" customHeight="1">
      <c r="I26" s="44"/>
      <c r="J26" s="44"/>
    </row>
  </sheetData>
  <phoneticPr fontId="2" type="noConversion"/>
  <pageMargins left="0.59055118110236227" right="0.39370078740157483" top="0.78740157480314965" bottom="0.78740157480314965" header="0.51181102362204722" footer="0.51181102362204722"/>
  <pageSetup paperSize="9" orientation="portrait" copies="10" r:id="rId1"/>
  <headerFooter alignWithMargins="0">
    <oddFooter>&amp;L&amp;F
&amp;C&amp;A&amp;R&amp;D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ul4"/>
  <dimension ref="A1:O70"/>
  <sheetViews>
    <sheetView zoomScaleNormal="100" workbookViewId="0"/>
  </sheetViews>
  <sheetFormatPr defaultColWidth="8.81640625" defaultRowHeight="18" customHeight="1"/>
  <cols>
    <col min="1" max="1" width="26.81640625" style="1" customWidth="1"/>
    <col min="2" max="7" width="9.81640625" style="1" hidden="1" customWidth="1"/>
    <col min="8" max="14" width="9.81640625" style="1" customWidth="1"/>
    <col min="15" max="16384" width="8.81640625" style="1"/>
  </cols>
  <sheetData>
    <row r="1" spans="1:14" ht="18" customHeight="1">
      <c r="A1" s="78" t="s">
        <v>61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80" t="s">
        <v>44</v>
      </c>
    </row>
    <row r="2" spans="1:14" ht="18" hidden="1" customHeight="1">
      <c r="A2" s="81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3"/>
    </row>
    <row r="3" spans="1:14" ht="18" customHeight="1">
      <c r="A3" s="84" t="s">
        <v>30</v>
      </c>
      <c r="B3" s="85">
        <v>2016</v>
      </c>
      <c r="C3" s="85">
        <v>2017</v>
      </c>
      <c r="D3" s="85">
        <v>2018</v>
      </c>
      <c r="E3" s="85">
        <v>2019</v>
      </c>
      <c r="F3" s="85">
        <v>2020</v>
      </c>
      <c r="G3" s="85">
        <v>2021</v>
      </c>
      <c r="H3" s="85">
        <v>2022</v>
      </c>
      <c r="I3" s="85" t="s">
        <v>3</v>
      </c>
      <c r="J3" s="85" t="s">
        <v>4</v>
      </c>
      <c r="K3" s="85" t="s">
        <v>5</v>
      </c>
      <c r="L3" s="85" t="s">
        <v>6</v>
      </c>
      <c r="M3" s="85" t="s">
        <v>7</v>
      </c>
      <c r="N3" s="86" t="s">
        <v>137</v>
      </c>
    </row>
    <row r="4" spans="1:14" ht="18" customHeight="1">
      <c r="A4" s="104" t="s">
        <v>62</v>
      </c>
      <c r="B4" s="139">
        <v>27602.614799949999</v>
      </c>
      <c r="C4" s="139">
        <v>28128.337499999998</v>
      </c>
      <c r="D4" s="139">
        <v>29417</v>
      </c>
      <c r="E4" s="139">
        <v>29130.388430114857</v>
      </c>
      <c r="F4" s="139">
        <v>27470.908131761091</v>
      </c>
      <c r="G4" s="139">
        <v>36405.345674999997</v>
      </c>
      <c r="H4" s="139">
        <v>40222.332123815169</v>
      </c>
      <c r="I4" s="139">
        <v>37700</v>
      </c>
      <c r="J4" s="139">
        <v>36700</v>
      </c>
      <c r="K4" s="139">
        <v>38500</v>
      </c>
      <c r="L4" s="139">
        <v>41500</v>
      </c>
      <c r="M4" s="139">
        <v>42900</v>
      </c>
      <c r="N4" s="139">
        <v>43900</v>
      </c>
    </row>
    <row r="5" spans="1:14" ht="18" customHeight="1">
      <c r="A5" s="2" t="s">
        <v>9</v>
      </c>
      <c r="B5" s="3">
        <v>23.105052180670761</v>
      </c>
      <c r="C5" s="3">
        <v>1.9046119502089676</v>
      </c>
      <c r="D5" s="3">
        <v>4.581367455506391</v>
      </c>
      <c r="E5" s="3">
        <v>-0.9743059111573027</v>
      </c>
      <c r="F5" s="3">
        <v>-5.6967324769284673</v>
      </c>
      <c r="G5" s="3">
        <v>32.523269709126069</v>
      </c>
      <c r="H5" s="3">
        <v>10.484686734993275</v>
      </c>
      <c r="I5" s="3">
        <v>-6.2709743334890433</v>
      </c>
      <c r="J5" s="3">
        <v>-2.6525198938992078</v>
      </c>
      <c r="K5" s="3">
        <v>4.9046321525885617</v>
      </c>
      <c r="L5" s="3">
        <v>7.7922077922077948</v>
      </c>
      <c r="M5" s="3">
        <v>3.3734939759036076</v>
      </c>
      <c r="N5" s="3">
        <v>2.3310023310023409</v>
      </c>
    </row>
    <row r="6" spans="1:14" ht="18" customHeight="1">
      <c r="A6" s="46" t="s">
        <v>63</v>
      </c>
      <c r="B6" s="47">
        <v>20</v>
      </c>
      <c r="C6" s="47">
        <v>20</v>
      </c>
      <c r="D6" s="47">
        <v>20</v>
      </c>
      <c r="E6" s="47">
        <v>20</v>
      </c>
      <c r="F6" s="47">
        <v>20</v>
      </c>
      <c r="G6" s="47">
        <v>20</v>
      </c>
      <c r="H6" s="47">
        <v>20</v>
      </c>
      <c r="I6" s="47">
        <v>20</v>
      </c>
      <c r="J6" s="47">
        <v>20</v>
      </c>
      <c r="K6" s="47">
        <v>20</v>
      </c>
      <c r="L6" s="47">
        <v>20</v>
      </c>
      <c r="M6" s="47">
        <v>20</v>
      </c>
      <c r="N6" s="47">
        <v>20</v>
      </c>
    </row>
    <row r="7" spans="1:14" ht="18" customHeight="1">
      <c r="A7" s="105" t="s">
        <v>64</v>
      </c>
      <c r="B7" s="106">
        <v>5520.5229599899994</v>
      </c>
      <c r="C7" s="106">
        <v>5625.6674999999996</v>
      </c>
      <c r="D7" s="106">
        <v>5883.4</v>
      </c>
      <c r="E7" s="106">
        <v>5826.0776860229716</v>
      </c>
      <c r="F7" s="106">
        <v>5494.1816263522187</v>
      </c>
      <c r="G7" s="106">
        <v>7281.0691349999988</v>
      </c>
      <c r="H7" s="106">
        <v>8044.4664247630335</v>
      </c>
      <c r="I7" s="106">
        <v>7540</v>
      </c>
      <c r="J7" s="106">
        <v>7340</v>
      </c>
      <c r="K7" s="106">
        <v>7700</v>
      </c>
      <c r="L7" s="106">
        <v>8300</v>
      </c>
      <c r="M7" s="106">
        <v>8580</v>
      </c>
      <c r="N7" s="106">
        <v>8780</v>
      </c>
    </row>
    <row r="8" spans="1:14" ht="18" customHeight="1">
      <c r="A8" s="15" t="s">
        <v>65</v>
      </c>
      <c r="B8" s="50">
        <v>0</v>
      </c>
      <c r="C8" s="50">
        <v>0</v>
      </c>
      <c r="D8" s="50">
        <v>0</v>
      </c>
      <c r="E8" s="50">
        <v>0</v>
      </c>
      <c r="F8" s="50">
        <v>0</v>
      </c>
      <c r="G8" s="50">
        <v>0</v>
      </c>
      <c r="H8" s="50">
        <v>0</v>
      </c>
      <c r="I8" s="50">
        <v>0</v>
      </c>
      <c r="J8" s="50">
        <v>0</v>
      </c>
      <c r="K8" s="50">
        <v>0</v>
      </c>
      <c r="L8" s="50">
        <v>0</v>
      </c>
      <c r="M8" s="50">
        <v>0</v>
      </c>
      <c r="N8" s="50">
        <v>0</v>
      </c>
    </row>
    <row r="9" spans="1:14" ht="18" customHeight="1">
      <c r="A9" s="107" t="s">
        <v>61</v>
      </c>
      <c r="B9" s="109">
        <v>5520.5229599899994</v>
      </c>
      <c r="C9" s="108">
        <v>5625.6674999999996</v>
      </c>
      <c r="D9" s="108">
        <v>5883.4</v>
      </c>
      <c r="E9" s="108">
        <v>5826.0776860229716</v>
      </c>
      <c r="F9" s="108">
        <v>5494.1816263522187</v>
      </c>
      <c r="G9" s="108">
        <v>7281.0691349999988</v>
      </c>
      <c r="H9" s="108">
        <v>8044.4664247630335</v>
      </c>
      <c r="I9" s="108">
        <v>7540</v>
      </c>
      <c r="J9" s="108">
        <v>7340</v>
      </c>
      <c r="K9" s="108">
        <v>7700</v>
      </c>
      <c r="L9" s="108">
        <v>8300</v>
      </c>
      <c r="M9" s="108">
        <v>8580</v>
      </c>
      <c r="N9" s="108">
        <v>8780</v>
      </c>
    </row>
    <row r="10" spans="1:14" ht="18" customHeight="1">
      <c r="A10" s="2" t="s">
        <v>66</v>
      </c>
      <c r="B10" s="36">
        <v>0.30919999999999997</v>
      </c>
      <c r="C10" s="36">
        <v>0.3034</v>
      </c>
      <c r="D10" s="51">
        <v>0.3135</v>
      </c>
      <c r="E10" s="51">
        <v>0.313</v>
      </c>
      <c r="F10" s="51">
        <v>0.42130000000000001</v>
      </c>
      <c r="G10" s="51">
        <v>0.44340000000000002</v>
      </c>
      <c r="H10" s="51">
        <v>0.33760000000000001</v>
      </c>
      <c r="I10" s="51">
        <v>0.23910000000000001</v>
      </c>
      <c r="J10" s="51">
        <v>0.2369</v>
      </c>
      <c r="K10" s="51">
        <v>0.23649999999999999</v>
      </c>
      <c r="L10" s="51">
        <v>0.22900000000000001</v>
      </c>
      <c r="M10" s="51">
        <v>0.23050000000000001</v>
      </c>
      <c r="N10" s="51">
        <v>0.23230000000000001</v>
      </c>
    </row>
    <row r="11" spans="1:14" ht="18" customHeight="1">
      <c r="A11" s="110" t="s">
        <v>67</v>
      </c>
      <c r="B11" s="111">
        <v>1716.6095100000002</v>
      </c>
      <c r="C11" s="111">
        <v>1716.063189</v>
      </c>
      <c r="D11" s="111">
        <v>1853.6815695</v>
      </c>
      <c r="E11" s="111">
        <v>1823.56231572519</v>
      </c>
      <c r="F11" s="111">
        <v>2314.69871918219</v>
      </c>
      <c r="G11" s="111">
        <v>3239.6949070000001</v>
      </c>
      <c r="H11" s="111">
        <v>2715.8118650000001</v>
      </c>
      <c r="I11" s="111">
        <v>1800</v>
      </c>
      <c r="J11" s="111">
        <v>1740</v>
      </c>
      <c r="K11" s="111">
        <v>1820</v>
      </c>
      <c r="L11" s="111">
        <v>1900</v>
      </c>
      <c r="M11" s="111">
        <v>1980</v>
      </c>
      <c r="N11" s="111">
        <v>2040</v>
      </c>
    </row>
    <row r="12" spans="1:14" ht="18" customHeight="1">
      <c r="A12" s="2" t="s">
        <v>9</v>
      </c>
      <c r="B12" s="3">
        <v>3.8231096986504953</v>
      </c>
      <c r="C12" s="3">
        <v>-3.1825583909306232E-2</v>
      </c>
      <c r="D12" s="3">
        <v>8.0194238406916973</v>
      </c>
      <c r="E12" s="3">
        <v>-1.6248342903325219</v>
      </c>
      <c r="F12" s="3">
        <v>26.932800662843583</v>
      </c>
      <c r="G12" s="3">
        <v>39.961839532387259</v>
      </c>
      <c r="H12" s="3">
        <v>-16.170752402272427</v>
      </c>
      <c r="I12" s="3">
        <v>-33.721476689991562</v>
      </c>
      <c r="J12" s="3">
        <v>-3.3333333333333326</v>
      </c>
      <c r="K12" s="3">
        <v>4.5977011494252817</v>
      </c>
      <c r="L12" s="3">
        <v>4.3956043956044022</v>
      </c>
      <c r="M12" s="3">
        <v>4.2105263157894646</v>
      </c>
      <c r="N12" s="3">
        <v>3.0303030303030276</v>
      </c>
    </row>
    <row r="13" spans="1:14" ht="18" customHeight="1">
      <c r="A13" s="52"/>
      <c r="B13" s="135"/>
      <c r="C13" s="135"/>
      <c r="D13" s="135"/>
      <c r="H13" s="1">
        <v>-16.13967960498789</v>
      </c>
    </row>
    <row r="14" spans="1:14" ht="18" customHeight="1">
      <c r="A14" s="105" t="s">
        <v>68</v>
      </c>
      <c r="B14" s="106">
        <v>1706.9456992289076</v>
      </c>
      <c r="C14" s="106">
        <v>1706.063189</v>
      </c>
      <c r="D14" s="106">
        <v>1843.6815695</v>
      </c>
      <c r="E14" s="106">
        <v>1813.56231572519</v>
      </c>
      <c r="F14" s="106">
        <v>2304.69871918219</v>
      </c>
      <c r="G14" s="106">
        <v>3226.061271</v>
      </c>
      <c r="H14" s="106">
        <v>2705.3853180000001</v>
      </c>
      <c r="I14" s="106">
        <v>1790</v>
      </c>
      <c r="J14" s="106">
        <v>1730</v>
      </c>
      <c r="K14" s="106">
        <v>1810</v>
      </c>
      <c r="L14" s="106">
        <v>1890</v>
      </c>
      <c r="M14" s="106">
        <v>1970</v>
      </c>
      <c r="N14" s="106">
        <v>2030</v>
      </c>
    </row>
    <row r="15" spans="1:14" ht="18" customHeight="1">
      <c r="A15" s="105" t="s">
        <v>69</v>
      </c>
      <c r="B15" s="112">
        <v>9.6638107710925905</v>
      </c>
      <c r="C15" s="112">
        <v>10</v>
      </c>
      <c r="D15" s="112">
        <v>10</v>
      </c>
      <c r="E15" s="112">
        <v>10</v>
      </c>
      <c r="F15" s="112">
        <v>10</v>
      </c>
      <c r="G15" s="112">
        <v>13.633636000000024</v>
      </c>
      <c r="H15" s="112">
        <v>10.426546999999999</v>
      </c>
      <c r="I15" s="112">
        <v>10</v>
      </c>
      <c r="J15" s="112">
        <v>10</v>
      </c>
      <c r="K15" s="112">
        <v>10</v>
      </c>
      <c r="L15" s="112">
        <v>10</v>
      </c>
      <c r="M15" s="112">
        <v>10</v>
      </c>
      <c r="N15" s="112">
        <v>10</v>
      </c>
    </row>
    <row r="16" spans="1:14" ht="15.75" customHeight="1">
      <c r="A16" s="43"/>
      <c r="H16" s="44"/>
      <c r="L16" s="137"/>
    </row>
    <row r="17" spans="1:14" ht="19.5" customHeight="1">
      <c r="A17" s="43"/>
      <c r="B17" s="53"/>
      <c r="C17" s="44"/>
      <c r="D17" s="44"/>
      <c r="E17" s="44"/>
      <c r="F17" s="44"/>
      <c r="G17" s="44"/>
      <c r="H17" s="44"/>
      <c r="I17" s="44"/>
      <c r="J17" s="44"/>
    </row>
    <row r="18" spans="1:14" ht="20.25" customHeight="1">
      <c r="A18" s="78" t="s">
        <v>70</v>
      </c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80"/>
    </row>
    <row r="19" spans="1:14" ht="18" hidden="1" customHeight="1">
      <c r="A19" s="87"/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9"/>
    </row>
    <row r="20" spans="1:14" ht="14.5" customHeight="1">
      <c r="A20" s="84" t="s">
        <v>71</v>
      </c>
      <c r="B20" s="85">
        <v>2016</v>
      </c>
      <c r="C20" s="85">
        <v>2017</v>
      </c>
      <c r="D20" s="85">
        <v>2018</v>
      </c>
      <c r="E20" s="85">
        <v>2019</v>
      </c>
      <c r="F20" s="85">
        <v>2020</v>
      </c>
      <c r="G20" s="85">
        <v>2021</v>
      </c>
      <c r="H20" s="85">
        <v>2022</v>
      </c>
      <c r="I20" s="85">
        <v>2023</v>
      </c>
      <c r="J20" s="85" t="s">
        <v>4</v>
      </c>
      <c r="K20" s="85" t="s">
        <v>5</v>
      </c>
      <c r="L20" s="85" t="s">
        <v>6</v>
      </c>
      <c r="M20" s="85" t="s">
        <v>7</v>
      </c>
      <c r="N20" s="86" t="s">
        <v>137</v>
      </c>
    </row>
    <row r="21" spans="1:14" ht="18" hidden="1" customHeight="1">
      <c r="A21" s="54" t="s">
        <v>72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</row>
    <row r="22" spans="1:14" ht="18" hidden="1" customHeight="1">
      <c r="A22" s="15" t="s">
        <v>73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</row>
    <row r="23" spans="1:14" ht="18" hidden="1" customHeight="1">
      <c r="A23" s="15" t="s">
        <v>74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</row>
    <row r="24" spans="1:14" ht="20.25" hidden="1" customHeight="1">
      <c r="A24" s="15" t="s">
        <v>75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</row>
    <row r="25" spans="1:14" ht="20.25" hidden="1" customHeight="1">
      <c r="A25" s="15" t="s">
        <v>76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</row>
    <row r="26" spans="1:14" ht="20.25" hidden="1" customHeight="1">
      <c r="A26" s="15" t="s">
        <v>77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</row>
    <row r="27" spans="1:14" ht="18" hidden="1" customHeight="1">
      <c r="A27" s="15" t="s">
        <v>78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</row>
    <row r="28" spans="1:14" ht="18" hidden="1" customHeight="1">
      <c r="A28" s="15" t="s">
        <v>79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</row>
    <row r="29" spans="1:14" ht="18" hidden="1" customHeight="1">
      <c r="A29" s="15" t="s">
        <v>80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</row>
    <row r="30" spans="1:14" ht="18" hidden="1" customHeight="1">
      <c r="A30" s="48" t="s">
        <v>81</v>
      </c>
      <c r="B30" s="49">
        <v>0</v>
      </c>
      <c r="C30" s="49">
        <v>0</v>
      </c>
      <c r="D30" s="49">
        <v>0</v>
      </c>
      <c r="E30" s="49">
        <v>0</v>
      </c>
      <c r="F30" s="49">
        <v>0</v>
      </c>
      <c r="G30" s="49">
        <v>0</v>
      </c>
      <c r="H30" s="49">
        <v>0</v>
      </c>
      <c r="I30" s="49">
        <v>0</v>
      </c>
      <c r="J30" s="49">
        <v>0</v>
      </c>
      <c r="K30" s="49">
        <v>0</v>
      </c>
      <c r="L30" s="49">
        <v>0</v>
      </c>
      <c r="M30" s="49">
        <v>0</v>
      </c>
      <c r="N30" s="49">
        <v>0</v>
      </c>
    </row>
    <row r="31" spans="1:14" ht="18" hidden="1" customHeight="1">
      <c r="A31" s="15" t="s">
        <v>82</v>
      </c>
      <c r="B31" s="16">
        <v>1.2317743602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</row>
    <row r="32" spans="1:14" ht="18" hidden="1" customHeight="1">
      <c r="A32" s="48" t="s">
        <v>83</v>
      </c>
      <c r="B32" s="49">
        <v>-3.7577889301000003</v>
      </c>
      <c r="C32" s="49">
        <v>4.6470400000000009E-2</v>
      </c>
      <c r="D32" s="49">
        <v>0</v>
      </c>
      <c r="E32" s="49">
        <v>0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49">
        <v>0</v>
      </c>
      <c r="M32" s="49">
        <v>0</v>
      </c>
      <c r="N32" s="49">
        <v>0</v>
      </c>
    </row>
    <row r="33" spans="1:14" ht="18" hidden="1" customHeight="1">
      <c r="A33" s="15" t="s">
        <v>84</v>
      </c>
      <c r="B33" s="16">
        <v>19.920734373097005</v>
      </c>
      <c r="C33" s="17">
        <v>5.0616199999999996</v>
      </c>
      <c r="D33" s="17">
        <v>0</v>
      </c>
      <c r="E33" s="17">
        <v>-1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</row>
    <row r="34" spans="1:14" ht="18" hidden="1" customHeight="1">
      <c r="A34" s="48" t="s">
        <v>85</v>
      </c>
      <c r="B34" s="49">
        <v>17.199093428650002</v>
      </c>
      <c r="C34" s="49">
        <v>0</v>
      </c>
      <c r="D34" s="49">
        <v>-29.822407999999999</v>
      </c>
      <c r="E34" s="49">
        <v>0</v>
      </c>
      <c r="F34" s="49">
        <v>0</v>
      </c>
      <c r="G34" s="49">
        <v>0</v>
      </c>
      <c r="H34" s="49">
        <v>0</v>
      </c>
      <c r="I34" s="49">
        <v>0</v>
      </c>
      <c r="J34" s="49">
        <v>0</v>
      </c>
      <c r="K34" s="49">
        <v>0</v>
      </c>
      <c r="L34" s="49">
        <v>0</v>
      </c>
      <c r="M34" s="49">
        <v>0</v>
      </c>
      <c r="N34" s="49">
        <v>0</v>
      </c>
    </row>
    <row r="35" spans="1:14" ht="18" hidden="1" customHeight="1">
      <c r="A35" s="15" t="s">
        <v>86</v>
      </c>
      <c r="B35" s="17">
        <v>3.2329396171999991</v>
      </c>
      <c r="C35" s="17">
        <v>3.08047</v>
      </c>
      <c r="D35" s="17">
        <v>1.3300993297999999</v>
      </c>
      <c r="E35" s="17">
        <v>4.2248627300999999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</row>
    <row r="36" spans="1:14" ht="18" hidden="1" customHeight="1">
      <c r="A36" s="48" t="s">
        <v>87</v>
      </c>
      <c r="B36" s="49">
        <v>-13.069181594112001</v>
      </c>
      <c r="C36" s="49">
        <v>2.7428520000000001</v>
      </c>
      <c r="D36" s="49">
        <v>5.2748329999999992</v>
      </c>
      <c r="E36" s="49">
        <v>-23.607262463599998</v>
      </c>
      <c r="F36" s="49">
        <v>43.247315000000008</v>
      </c>
      <c r="G36" s="49">
        <v>9.1306600000000007</v>
      </c>
      <c r="H36" s="49">
        <v>0</v>
      </c>
      <c r="I36" s="49">
        <v>0</v>
      </c>
      <c r="J36" s="49">
        <v>0</v>
      </c>
      <c r="K36" s="49">
        <v>0</v>
      </c>
      <c r="L36" s="49">
        <v>0</v>
      </c>
      <c r="M36" s="49">
        <v>0</v>
      </c>
      <c r="N36" s="49">
        <v>0</v>
      </c>
    </row>
    <row r="37" spans="1:14" ht="18" hidden="1" customHeight="1">
      <c r="A37" s="15" t="s">
        <v>88</v>
      </c>
      <c r="B37" s="17">
        <v>-21.042977887627988</v>
      </c>
      <c r="C37" s="16">
        <v>-2.2057630000000001</v>
      </c>
      <c r="D37" s="17">
        <v>3.6793339215999996</v>
      </c>
      <c r="E37" s="17">
        <v>2.1002462888000002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</row>
    <row r="38" spans="1:14" ht="18" hidden="1" customHeight="1">
      <c r="A38" s="105" t="s">
        <v>89</v>
      </c>
      <c r="B38" s="106">
        <v>331.74427679252608</v>
      </c>
      <c r="C38" s="106">
        <v>12.449598999999999</v>
      </c>
      <c r="D38" s="106">
        <v>2.3387319793999999</v>
      </c>
      <c r="E38" s="106">
        <v>2.3299997804000006</v>
      </c>
      <c r="F38" s="106">
        <v>0.37737500000000002</v>
      </c>
      <c r="G38" s="106">
        <v>0</v>
      </c>
      <c r="H38" s="106">
        <v>0</v>
      </c>
      <c r="I38" s="106">
        <v>0</v>
      </c>
      <c r="J38" s="106">
        <v>0</v>
      </c>
      <c r="K38" s="106">
        <v>0</v>
      </c>
      <c r="L38" s="106">
        <v>0</v>
      </c>
      <c r="M38" s="106">
        <v>0</v>
      </c>
      <c r="N38" s="106">
        <v>0</v>
      </c>
    </row>
    <row r="39" spans="1:14" ht="18" hidden="1" customHeight="1">
      <c r="A39" s="15" t="s">
        <v>90</v>
      </c>
      <c r="B39" s="56">
        <v>1112.2145574247638</v>
      </c>
      <c r="C39" s="17">
        <v>497.46717599999999</v>
      </c>
      <c r="D39" s="17">
        <v>9.6450999999999976</v>
      </c>
      <c r="E39" s="17">
        <v>0.1278481836</v>
      </c>
      <c r="F39" s="17">
        <v>0.14204299999999995</v>
      </c>
      <c r="G39" s="17">
        <v>0.96131900000000003</v>
      </c>
      <c r="H39" s="17">
        <v>37.016480867600002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</row>
    <row r="40" spans="1:14" ht="18" customHeight="1">
      <c r="A40" s="105" t="s">
        <v>91</v>
      </c>
      <c r="B40" s="106">
        <v>90.198752735834006</v>
      </c>
      <c r="C40" s="111">
        <v>1259.280354</v>
      </c>
      <c r="D40" s="106">
        <v>352.737143</v>
      </c>
      <c r="E40" s="106">
        <v>32.182593199999999</v>
      </c>
      <c r="F40" s="106">
        <v>-2.3276500000000002</v>
      </c>
      <c r="G40" s="106">
        <v>-0.53106804360000004</v>
      </c>
      <c r="H40" s="106">
        <v>7.0265073118000014</v>
      </c>
      <c r="I40" s="106">
        <v>-2.7497820000000002</v>
      </c>
      <c r="J40" s="106">
        <v>0</v>
      </c>
      <c r="K40" s="106">
        <v>0</v>
      </c>
      <c r="L40" s="106">
        <v>0</v>
      </c>
      <c r="M40" s="106">
        <v>0</v>
      </c>
      <c r="N40" s="106">
        <v>0</v>
      </c>
    </row>
    <row r="41" spans="1:14" ht="18" customHeight="1">
      <c r="A41" s="15" t="s">
        <v>92</v>
      </c>
      <c r="B41" s="17"/>
      <c r="C41" s="17">
        <v>90.805971999999997</v>
      </c>
      <c r="D41" s="56">
        <v>1402.1785030000001</v>
      </c>
      <c r="E41" s="17">
        <v>339.27103128500005</v>
      </c>
      <c r="F41" s="17">
        <v>2.6388369999999997</v>
      </c>
      <c r="G41" s="17">
        <v>-0.55957899999999994</v>
      </c>
      <c r="H41" s="17">
        <v>4.9845489710000006</v>
      </c>
      <c r="I41" s="17">
        <v>-0.16758500000000048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</row>
    <row r="42" spans="1:14" ht="18" customHeight="1">
      <c r="A42" s="105" t="s">
        <v>93</v>
      </c>
      <c r="B42" s="113"/>
      <c r="C42" s="113"/>
      <c r="D42" s="113">
        <v>109.66686655239998</v>
      </c>
      <c r="E42" s="109">
        <v>1433.82394583</v>
      </c>
      <c r="F42" s="113">
        <v>258.88040000000001</v>
      </c>
      <c r="G42" s="113">
        <v>9.4108069999999984</v>
      </c>
      <c r="H42" s="113">
        <v>-8.7718461200000011</v>
      </c>
      <c r="I42" s="113">
        <v>-11.444501000000001</v>
      </c>
      <c r="J42" s="113">
        <v>0</v>
      </c>
      <c r="K42" s="113">
        <v>0</v>
      </c>
      <c r="L42" s="113">
        <v>0</v>
      </c>
      <c r="M42" s="113">
        <v>0</v>
      </c>
      <c r="N42" s="113">
        <v>0</v>
      </c>
    </row>
    <row r="43" spans="1:14" ht="18" customHeight="1">
      <c r="A43" s="17" t="s">
        <v>94</v>
      </c>
      <c r="B43" s="17"/>
      <c r="C43" s="150"/>
      <c r="D43" s="17"/>
      <c r="E43" s="17">
        <v>119.3350331437</v>
      </c>
      <c r="F43" s="56">
        <v>1556.5623529999998</v>
      </c>
      <c r="G43" s="17">
        <v>602.05522099999996</v>
      </c>
      <c r="H43" s="17">
        <v>21.428107529800002</v>
      </c>
      <c r="I43" s="17">
        <v>-0.57710399999999995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</row>
    <row r="44" spans="1:14" ht="18" customHeight="1">
      <c r="A44" s="113" t="s">
        <v>95</v>
      </c>
      <c r="B44" s="113"/>
      <c r="C44" s="151"/>
      <c r="D44" s="113"/>
      <c r="E44" s="113"/>
      <c r="F44" s="113">
        <v>107.29825000000001</v>
      </c>
      <c r="G44" s="109">
        <v>2111.214176</v>
      </c>
      <c r="H44" s="113">
        <v>995.30269975641613</v>
      </c>
      <c r="I44" s="113">
        <v>17.267151999999996</v>
      </c>
      <c r="J44" s="113">
        <v>0</v>
      </c>
      <c r="K44" s="113">
        <v>0</v>
      </c>
      <c r="L44" s="113">
        <v>0</v>
      </c>
      <c r="M44" s="113">
        <v>0</v>
      </c>
      <c r="N44" s="113">
        <v>0</v>
      </c>
    </row>
    <row r="45" spans="1:14" ht="18" customHeight="1">
      <c r="A45" s="17" t="s">
        <v>96</v>
      </c>
      <c r="B45" s="17"/>
      <c r="C45" s="150"/>
      <c r="D45" s="17"/>
      <c r="E45" s="17"/>
      <c r="F45" s="17"/>
      <c r="G45" s="17">
        <v>127.6966850078</v>
      </c>
      <c r="H45" s="56">
        <v>1836.5188261017761</v>
      </c>
      <c r="I45" s="17">
        <v>730.48772199999996</v>
      </c>
      <c r="J45" s="17">
        <v>20</v>
      </c>
      <c r="K45" s="17">
        <v>0</v>
      </c>
      <c r="L45" s="17">
        <v>0</v>
      </c>
      <c r="M45" s="17">
        <v>0</v>
      </c>
      <c r="N45" s="17">
        <v>0</v>
      </c>
    </row>
    <row r="46" spans="1:14" ht="18" customHeight="1">
      <c r="A46" s="114" t="s">
        <v>97</v>
      </c>
      <c r="B46" s="114"/>
      <c r="C46" s="152"/>
      <c r="D46" s="152"/>
      <c r="E46" s="152"/>
      <c r="F46" s="152"/>
      <c r="G46" s="152"/>
      <c r="H46" s="153">
        <v>153.38809136079999</v>
      </c>
      <c r="I46" s="109">
        <v>1222.0262829999999</v>
      </c>
      <c r="J46" s="114">
        <v>410</v>
      </c>
      <c r="K46" s="114">
        <v>20</v>
      </c>
      <c r="L46" s="114">
        <v>0</v>
      </c>
      <c r="M46" s="114">
        <v>0</v>
      </c>
      <c r="N46" s="114">
        <v>0</v>
      </c>
    </row>
    <row r="47" spans="1:14" ht="18" customHeight="1">
      <c r="A47" s="17" t="s">
        <v>98</v>
      </c>
      <c r="B47" s="17"/>
      <c r="C47" s="150"/>
      <c r="D47" s="150"/>
      <c r="E47" s="150"/>
      <c r="F47" s="150"/>
      <c r="G47" s="150"/>
      <c r="H47" s="16">
        <v>0.51111899999999999</v>
      </c>
      <c r="I47" s="17">
        <v>107.34523800000001</v>
      </c>
      <c r="J47" s="56">
        <v>1220</v>
      </c>
      <c r="K47" s="17">
        <v>360</v>
      </c>
      <c r="L47" s="17">
        <v>20</v>
      </c>
      <c r="M47" s="17">
        <v>0</v>
      </c>
      <c r="N47" s="17">
        <v>0</v>
      </c>
    </row>
    <row r="48" spans="1:14" ht="18" customHeight="1">
      <c r="A48" s="113" t="s">
        <v>99</v>
      </c>
      <c r="B48" s="113"/>
      <c r="C48" s="113"/>
      <c r="D48" s="113"/>
      <c r="E48" s="113"/>
      <c r="F48" s="113"/>
      <c r="G48" s="113"/>
      <c r="H48" s="113"/>
      <c r="I48" s="113">
        <v>0.338308</v>
      </c>
      <c r="J48" s="113">
        <v>80</v>
      </c>
      <c r="K48" s="109">
        <v>1280</v>
      </c>
      <c r="L48" s="113">
        <v>430</v>
      </c>
      <c r="M48" s="113">
        <v>20</v>
      </c>
      <c r="N48" s="113">
        <v>0</v>
      </c>
    </row>
    <row r="49" spans="1:15" ht="18" customHeight="1">
      <c r="A49" s="17" t="s">
        <v>100</v>
      </c>
      <c r="B49" s="17"/>
      <c r="C49" s="17"/>
      <c r="D49" s="17"/>
      <c r="E49" s="17"/>
      <c r="F49" s="17"/>
      <c r="G49" s="17"/>
      <c r="H49" s="17"/>
      <c r="I49" s="17"/>
      <c r="J49" s="17"/>
      <c r="K49" s="17">
        <v>60</v>
      </c>
      <c r="L49" s="56">
        <v>1320</v>
      </c>
      <c r="M49" s="17">
        <v>480</v>
      </c>
      <c r="N49" s="17">
        <v>20</v>
      </c>
    </row>
    <row r="50" spans="1:15" ht="18" customHeight="1">
      <c r="A50" s="113" t="s">
        <v>101</v>
      </c>
      <c r="B50" s="113"/>
      <c r="C50" s="113"/>
      <c r="D50" s="113"/>
      <c r="E50" s="113"/>
      <c r="F50" s="113"/>
      <c r="G50" s="113"/>
      <c r="H50" s="113"/>
      <c r="I50" s="113"/>
      <c r="J50" s="113"/>
      <c r="K50" s="113"/>
      <c r="L50" s="113">
        <v>60</v>
      </c>
      <c r="M50" s="109">
        <v>1370</v>
      </c>
      <c r="N50" s="113">
        <v>510</v>
      </c>
    </row>
    <row r="51" spans="1:15" ht="18" customHeight="1">
      <c r="A51" s="17" t="s">
        <v>102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>
        <v>60</v>
      </c>
      <c r="N51" s="56">
        <v>1400</v>
      </c>
    </row>
    <row r="52" spans="1:15" ht="18" customHeight="1" thickBot="1">
      <c r="A52" s="149" t="s">
        <v>138</v>
      </c>
      <c r="B52" s="140"/>
      <c r="C52" s="140"/>
      <c r="D52" s="140"/>
      <c r="E52" s="140"/>
      <c r="F52" s="140"/>
      <c r="G52" s="140"/>
      <c r="H52" s="149"/>
      <c r="I52" s="149"/>
      <c r="J52" s="149"/>
      <c r="K52" s="149"/>
      <c r="L52" s="149"/>
      <c r="M52" s="149"/>
      <c r="N52" s="149">
        <v>60</v>
      </c>
    </row>
    <row r="53" spans="1:15" ht="18" customHeight="1" thickTop="1">
      <c r="A53" s="145" t="s">
        <v>60</v>
      </c>
      <c r="B53" s="146">
        <v>1537.872180320431</v>
      </c>
      <c r="C53" s="146">
        <v>1868.7287504000001</v>
      </c>
      <c r="D53" s="146">
        <v>1857.0282027832002</v>
      </c>
      <c r="E53" s="146">
        <v>1908.7882979779999</v>
      </c>
      <c r="F53" s="146">
        <v>1966.8189229999998</v>
      </c>
      <c r="G53" s="146">
        <v>2859.3782209642</v>
      </c>
      <c r="H53" s="145">
        <v>3047.4045347791921</v>
      </c>
      <c r="I53" s="145">
        <v>2062.5257309999997</v>
      </c>
      <c r="J53" s="145">
        <v>1730</v>
      </c>
      <c r="K53" s="145">
        <v>1720</v>
      </c>
      <c r="L53" s="145">
        <v>1830</v>
      </c>
      <c r="M53" s="145">
        <v>1930</v>
      </c>
      <c r="N53" s="145">
        <v>1990</v>
      </c>
      <c r="O53" s="44"/>
    </row>
    <row r="54" spans="1:15" ht="18" customHeight="1">
      <c r="A54" s="147" t="s">
        <v>9</v>
      </c>
      <c r="B54" s="148">
        <v>-6.3152932207774519</v>
      </c>
      <c r="C54" s="148">
        <v>21.513918667195853</v>
      </c>
      <c r="D54" s="148">
        <v>-0.62612338009437885</v>
      </c>
      <c r="E54" s="148">
        <v>2.7872541255552719</v>
      </c>
      <c r="F54" s="148">
        <v>3.0401813068255068</v>
      </c>
      <c r="G54" s="148">
        <v>45.380857766142228</v>
      </c>
      <c r="H54" s="148">
        <v>6.5757762452141932</v>
      </c>
      <c r="I54" s="148">
        <v>-32.318610559872866</v>
      </c>
      <c r="J54" s="148">
        <v>-16.122258549413448</v>
      </c>
      <c r="K54" s="148">
        <v>-0.57803468208093012</v>
      </c>
      <c r="L54" s="148">
        <v>6.3953488372092915</v>
      </c>
      <c r="M54" s="148">
        <v>5.464480874316946</v>
      </c>
      <c r="N54" s="148">
        <v>3.1088082901554515</v>
      </c>
    </row>
    <row r="55" spans="1:15" ht="18" customHeight="1">
      <c r="G55" s="57"/>
      <c r="H55" s="57"/>
      <c r="I55" s="57"/>
      <c r="J55" s="57"/>
      <c r="K55" s="57"/>
      <c r="L55" s="57"/>
      <c r="M55" s="57"/>
    </row>
    <row r="56" spans="1:15" ht="18" customHeight="1">
      <c r="B56" s="57"/>
      <c r="C56" s="57"/>
      <c r="D56" s="57"/>
      <c r="E56" s="57"/>
      <c r="F56" s="57"/>
      <c r="G56" s="57"/>
      <c r="H56" s="57"/>
      <c r="I56" s="138"/>
      <c r="J56" s="57"/>
      <c r="K56" s="57"/>
      <c r="L56" s="57"/>
      <c r="M56" s="57"/>
    </row>
    <row r="57" spans="1:15" ht="18" customHeight="1">
      <c r="B57" s="58"/>
      <c r="C57" s="58"/>
      <c r="D57" s="58"/>
      <c r="E57" s="58"/>
      <c r="F57" s="58"/>
      <c r="G57" s="57"/>
      <c r="H57" s="57"/>
      <c r="I57" s="138"/>
      <c r="J57" s="57"/>
      <c r="K57" s="57"/>
      <c r="L57" s="57"/>
      <c r="M57" s="57"/>
    </row>
    <row r="58" spans="1:15" ht="18" customHeight="1">
      <c r="B58" s="58"/>
      <c r="C58" s="58"/>
      <c r="D58" s="58"/>
      <c r="E58" s="58"/>
      <c r="F58" s="58"/>
      <c r="G58" s="57"/>
      <c r="H58" s="57"/>
      <c r="I58" s="138"/>
      <c r="J58" s="57"/>
      <c r="K58" s="57"/>
      <c r="L58" s="57"/>
      <c r="M58" s="57"/>
    </row>
    <row r="59" spans="1:15" ht="18" customHeight="1">
      <c r="B59" s="58"/>
      <c r="C59" s="58"/>
      <c r="D59" s="58"/>
      <c r="E59" s="58"/>
      <c r="F59" s="58"/>
      <c r="G59" s="57"/>
      <c r="H59" s="57"/>
      <c r="I59" s="138"/>
      <c r="J59" s="57"/>
      <c r="K59" s="57"/>
      <c r="L59" s="57"/>
      <c r="M59" s="57"/>
    </row>
    <row r="60" spans="1:15" ht="18" customHeight="1">
      <c r="B60" s="58"/>
      <c r="C60" s="58"/>
      <c r="D60" s="58"/>
      <c r="E60" s="58"/>
      <c r="F60" s="58"/>
      <c r="G60" s="58"/>
      <c r="I60" s="138"/>
    </row>
    <row r="61" spans="1:15" ht="18" customHeight="1">
      <c r="B61" s="58"/>
      <c r="C61" s="58"/>
      <c r="D61" s="58"/>
      <c r="E61" s="58"/>
      <c r="F61" s="58"/>
      <c r="G61" s="58"/>
      <c r="I61" s="138"/>
    </row>
    <row r="62" spans="1:15" ht="18" customHeight="1">
      <c r="B62" s="58"/>
      <c r="C62" s="58"/>
      <c r="D62" s="58"/>
      <c r="E62" s="58"/>
      <c r="F62" s="58"/>
      <c r="G62" s="58"/>
      <c r="I62" s="138"/>
    </row>
    <row r="63" spans="1:15" ht="18" customHeight="1">
      <c r="B63" s="58"/>
      <c r="D63" s="1">
        <f>100-44.34</f>
        <v>55.66</v>
      </c>
      <c r="I63" s="44"/>
      <c r="J63" s="44"/>
    </row>
    <row r="64" spans="1:15" ht="18" customHeight="1">
      <c r="B64" s="58"/>
    </row>
    <row r="65" spans="2:2" ht="18" customHeight="1">
      <c r="B65" s="58"/>
    </row>
    <row r="66" spans="2:2" ht="18" customHeight="1">
      <c r="B66" s="58"/>
    </row>
    <row r="67" spans="2:2" ht="18" customHeight="1">
      <c r="B67" s="58"/>
    </row>
    <row r="68" spans="2:2" ht="18" customHeight="1">
      <c r="B68" s="58"/>
    </row>
    <row r="69" spans="2:2" ht="18" customHeight="1">
      <c r="B69" s="58"/>
    </row>
    <row r="70" spans="2:2" ht="18" customHeight="1">
      <c r="B70" s="58"/>
    </row>
  </sheetData>
  <phoneticPr fontId="2" type="noConversion"/>
  <pageMargins left="0.25" right="0.25" top="0.75" bottom="0.75" header="0.3" footer="0.3"/>
  <pageSetup paperSize="9" fitToWidth="0" orientation="portrait" copies="10" r:id="rId1"/>
  <headerFooter alignWithMargins="0">
    <oddFooter>&amp;L&amp;F&amp;C&amp;A&amp;R&amp;D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ul5"/>
  <dimension ref="A1:N42"/>
  <sheetViews>
    <sheetView zoomScaleNormal="100" workbookViewId="0"/>
  </sheetViews>
  <sheetFormatPr defaultColWidth="8.81640625" defaultRowHeight="18" customHeight="1"/>
  <cols>
    <col min="1" max="1" width="38.08984375" style="1" customWidth="1"/>
    <col min="2" max="7" width="9.54296875" style="1" hidden="1" customWidth="1"/>
    <col min="8" max="8" width="11.453125" style="1" hidden="1" customWidth="1"/>
    <col min="9" max="14" width="11.453125" style="1" customWidth="1"/>
    <col min="15" max="16384" width="8.81640625" style="1"/>
  </cols>
  <sheetData>
    <row r="1" spans="1:14" ht="18" customHeight="1">
      <c r="A1" s="115" t="s">
        <v>103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7" t="s">
        <v>44</v>
      </c>
    </row>
    <row r="2" spans="1:14" ht="18" customHeight="1">
      <c r="A2" s="118" t="s">
        <v>104</v>
      </c>
      <c r="B2" s="119"/>
      <c r="C2" s="119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1"/>
    </row>
    <row r="3" spans="1:14" ht="18" customHeight="1">
      <c r="A3" s="122" t="s">
        <v>30</v>
      </c>
      <c r="B3" s="123">
        <v>2016</v>
      </c>
      <c r="C3" s="123">
        <v>2017</v>
      </c>
      <c r="D3" s="123">
        <v>2018</v>
      </c>
      <c r="E3" s="123">
        <v>2019</v>
      </c>
      <c r="F3" s="123">
        <v>2020</v>
      </c>
      <c r="G3" s="123">
        <v>2021</v>
      </c>
      <c r="H3" s="123">
        <v>2022</v>
      </c>
      <c r="I3" s="123">
        <v>2023</v>
      </c>
      <c r="J3" s="123" t="s">
        <v>4</v>
      </c>
      <c r="K3" s="123" t="s">
        <v>5</v>
      </c>
      <c r="L3" s="123" t="s">
        <v>6</v>
      </c>
      <c r="M3" s="123" t="s">
        <v>7</v>
      </c>
      <c r="N3" s="124" t="s">
        <v>137</v>
      </c>
    </row>
    <row r="4" spans="1:14" ht="18" customHeight="1">
      <c r="A4" s="125" t="s">
        <v>105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</row>
    <row r="5" spans="1:14" ht="18" customHeight="1">
      <c r="A5" s="127" t="s">
        <v>106</v>
      </c>
      <c r="B5" s="128">
        <v>44285.555372000003</v>
      </c>
      <c r="C5" s="128">
        <v>44878.291327000014</v>
      </c>
      <c r="D5" s="128">
        <v>45597.103672999998</v>
      </c>
      <c r="E5" s="128">
        <v>46313.687128999998</v>
      </c>
      <c r="F5" s="128">
        <v>46495.919148000001</v>
      </c>
      <c r="G5" s="128">
        <v>46774.067885999997</v>
      </c>
      <c r="H5" s="128">
        <v>47282.08457799998</v>
      </c>
      <c r="I5" s="128">
        <v>48091.729733</v>
      </c>
      <c r="J5" s="128">
        <v>48522.418556999997</v>
      </c>
      <c r="K5" s="128">
        <v>49000</v>
      </c>
      <c r="L5" s="128">
        <v>49500</v>
      </c>
      <c r="M5" s="128">
        <v>50500</v>
      </c>
      <c r="N5" s="128">
        <v>51500</v>
      </c>
    </row>
    <row r="6" spans="1:14" ht="18" customHeight="1">
      <c r="A6" s="61" t="s">
        <v>136</v>
      </c>
      <c r="B6" s="141"/>
      <c r="C6" s="141"/>
      <c r="D6" s="141"/>
      <c r="E6" s="141"/>
      <c r="F6" s="141"/>
      <c r="G6" s="141">
        <v>1.1131648965060053</v>
      </c>
      <c r="H6" s="141">
        <v>1.1132</v>
      </c>
      <c r="I6" s="142">
        <v>1.1163000000000001</v>
      </c>
      <c r="J6" s="142">
        <v>1.3101425400986944</v>
      </c>
      <c r="K6" s="143">
        <v>1.31</v>
      </c>
      <c r="L6" s="143">
        <v>1.31</v>
      </c>
      <c r="M6" s="143">
        <v>1.31</v>
      </c>
      <c r="N6" s="143">
        <v>1.31</v>
      </c>
    </row>
    <row r="7" spans="1:14" ht="18" customHeight="1">
      <c r="A7" s="15" t="s">
        <v>109</v>
      </c>
      <c r="B7" s="141"/>
      <c r="C7" s="141"/>
      <c r="D7" s="141"/>
      <c r="E7" s="141"/>
      <c r="F7" s="141"/>
      <c r="G7" s="141">
        <v>520.67250437484051</v>
      </c>
      <c r="H7" s="141">
        <v>526.34416552229573</v>
      </c>
      <c r="I7" s="141">
        <v>536.84797900947899</v>
      </c>
      <c r="J7" s="141">
        <v>635.71284700000001</v>
      </c>
      <c r="K7" s="141">
        <v>641.9</v>
      </c>
      <c r="L7" s="141">
        <v>648.45000000000005</v>
      </c>
      <c r="M7" s="141">
        <v>661.55</v>
      </c>
      <c r="N7" s="141">
        <v>674.65</v>
      </c>
    </row>
    <row r="8" spans="1:14" ht="18" customHeight="1">
      <c r="A8" s="127" t="s">
        <v>107</v>
      </c>
      <c r="B8" s="128">
        <v>52466.665501000003</v>
      </c>
      <c r="C8" s="128">
        <v>53185.458803999987</v>
      </c>
      <c r="D8" s="128">
        <v>53681.002081999999</v>
      </c>
      <c r="E8" s="128">
        <v>55964.788564000002</v>
      </c>
      <c r="F8" s="128">
        <v>57040.884533999997</v>
      </c>
      <c r="G8" s="128">
        <v>57620.381547999998</v>
      </c>
      <c r="H8" s="128">
        <v>60593.956982000054</v>
      </c>
      <c r="I8" s="128">
        <v>66540.487823999996</v>
      </c>
      <c r="J8" s="128">
        <v>68487.326333999998</v>
      </c>
      <c r="K8" s="128">
        <v>70000</v>
      </c>
      <c r="L8" s="128">
        <v>72500</v>
      </c>
      <c r="M8" s="128">
        <v>75500</v>
      </c>
      <c r="N8" s="128">
        <v>78500</v>
      </c>
    </row>
    <row r="9" spans="1:14" ht="18" customHeight="1">
      <c r="A9" s="61" t="s">
        <v>108</v>
      </c>
      <c r="B9" s="37">
        <v>0.99</v>
      </c>
      <c r="C9" s="37">
        <v>1.0602701353684172</v>
      </c>
      <c r="D9" s="37">
        <v>1.0658245820437686</v>
      </c>
      <c r="E9" s="37">
        <v>1.0740000000000001</v>
      </c>
      <c r="F9" s="37">
        <v>1.0803443724566728</v>
      </c>
      <c r="G9" s="37">
        <v>1.1131648965060053</v>
      </c>
      <c r="H9" s="37">
        <v>1.1132</v>
      </c>
      <c r="I9" s="37">
        <v>1.1163000000000001</v>
      </c>
      <c r="J9" s="37">
        <v>1.1467995380191796</v>
      </c>
      <c r="K9" s="37">
        <v>1.1499999999999999</v>
      </c>
      <c r="L9" s="37">
        <v>1.1499999999999999</v>
      </c>
      <c r="M9" s="37">
        <v>1.1499999999999999</v>
      </c>
      <c r="N9" s="37">
        <v>1.1499999999999999</v>
      </c>
    </row>
    <row r="10" spans="1:14" ht="18" customHeight="1">
      <c r="A10" s="15" t="s">
        <v>109</v>
      </c>
      <c r="B10" s="62">
        <v>957.84698664270002</v>
      </c>
      <c r="C10" s="62">
        <v>1039.7406562613003</v>
      </c>
      <c r="D10" s="62">
        <v>1058.1304557241992</v>
      </c>
      <c r="E10" s="62">
        <v>1098.4708289428202</v>
      </c>
      <c r="F10" s="62">
        <v>1118.5540320000002</v>
      </c>
      <c r="G10" s="62">
        <v>641.40986062515947</v>
      </c>
      <c r="H10" s="62">
        <v>674.53192912362454</v>
      </c>
      <c r="I10" s="62">
        <v>742.7914655793121</v>
      </c>
      <c r="J10" s="62">
        <v>785.41234199999997</v>
      </c>
      <c r="K10" s="62">
        <v>805</v>
      </c>
      <c r="L10" s="62">
        <v>833.75</v>
      </c>
      <c r="M10" s="62">
        <v>868.25</v>
      </c>
      <c r="N10" s="62">
        <v>902.75</v>
      </c>
    </row>
    <row r="11" spans="1:14" ht="18" customHeight="1">
      <c r="A11" s="125" t="s">
        <v>110</v>
      </c>
      <c r="B11" s="128">
        <v>116095.862192</v>
      </c>
      <c r="C11" s="128">
        <v>117449.80956499996</v>
      </c>
      <c r="D11" s="128">
        <v>118321.06855900001</v>
      </c>
      <c r="E11" s="128">
        <v>121982.959938</v>
      </c>
      <c r="F11" s="128">
        <v>122971.431415</v>
      </c>
      <c r="G11" s="128">
        <v>123001.023155</v>
      </c>
      <c r="H11" s="128">
        <v>128900.25460000003</v>
      </c>
      <c r="I11" s="128">
        <v>141617.701623</v>
      </c>
      <c r="J11" s="128">
        <v>144468.86084499999</v>
      </c>
      <c r="K11" s="128">
        <v>145000</v>
      </c>
      <c r="L11" s="128">
        <v>146000</v>
      </c>
      <c r="M11" s="128">
        <v>147000</v>
      </c>
      <c r="N11" s="128">
        <v>148000</v>
      </c>
    </row>
    <row r="12" spans="1:14" ht="18" customHeight="1">
      <c r="A12" s="61" t="s">
        <v>111</v>
      </c>
      <c r="B12" s="37">
        <v>0.46579999999999999</v>
      </c>
      <c r="C12" s="37">
        <v>0.48970339930742346</v>
      </c>
      <c r="D12" s="37">
        <v>0.4912298023182165</v>
      </c>
      <c r="E12" s="37">
        <v>0.49596877559882041</v>
      </c>
      <c r="F12" s="37">
        <v>0.49909401146088955</v>
      </c>
      <c r="G12" s="37">
        <v>0.50481649263806072</v>
      </c>
      <c r="H12" s="37">
        <v>0.50570000000000004</v>
      </c>
      <c r="I12" s="37">
        <v>0.50449999999999995</v>
      </c>
      <c r="J12" s="37">
        <v>0.50611052909489707</v>
      </c>
      <c r="K12" s="37">
        <v>0.51</v>
      </c>
      <c r="L12" s="37">
        <v>0.51</v>
      </c>
      <c r="M12" s="37">
        <v>0.51</v>
      </c>
      <c r="N12" s="37">
        <v>0.51</v>
      </c>
    </row>
    <row r="13" spans="1:14" ht="18" customHeight="1">
      <c r="A13" s="15" t="s">
        <v>109</v>
      </c>
      <c r="B13" s="62">
        <v>540.77452609033605</v>
      </c>
      <c r="C13" s="62">
        <v>575.15570991990023</v>
      </c>
      <c r="D13" s="62">
        <v>581.2283511831771</v>
      </c>
      <c r="E13" s="62">
        <v>604.99739284369821</v>
      </c>
      <c r="F13" s="62">
        <v>613.74305000000004</v>
      </c>
      <c r="G13" s="62">
        <v>620.92945099999997</v>
      </c>
      <c r="H13" s="62">
        <v>651.8485875122002</v>
      </c>
      <c r="I13" s="62">
        <v>714.46130468803483</v>
      </c>
      <c r="J13" s="62">
        <v>731.17211599999996</v>
      </c>
      <c r="K13" s="62">
        <v>739.5</v>
      </c>
      <c r="L13" s="62">
        <v>744.6</v>
      </c>
      <c r="M13" s="62">
        <v>749.7</v>
      </c>
      <c r="N13" s="62">
        <v>754.8</v>
      </c>
    </row>
    <row r="14" spans="1:14" ht="18" customHeight="1">
      <c r="A14" s="125" t="s">
        <v>112</v>
      </c>
      <c r="B14" s="128">
        <v>7896.1073500000002</v>
      </c>
      <c r="C14" s="128">
        <v>7913.7375920000068</v>
      </c>
      <c r="D14" s="128">
        <v>7902.8794539999999</v>
      </c>
      <c r="E14" s="128">
        <v>8079.5697989999999</v>
      </c>
      <c r="F14" s="128">
        <v>8057.3794449999996</v>
      </c>
      <c r="G14" s="128">
        <v>8005.8055869999998</v>
      </c>
      <c r="H14" s="128">
        <v>8342.9466220000031</v>
      </c>
      <c r="I14" s="128">
        <v>9102.0388999999996</v>
      </c>
      <c r="J14" s="128">
        <v>9315.9734250000001</v>
      </c>
      <c r="K14" s="128">
        <v>9300</v>
      </c>
      <c r="L14" s="128">
        <v>9400</v>
      </c>
      <c r="M14" s="128">
        <v>9500</v>
      </c>
      <c r="N14" s="128">
        <v>9600</v>
      </c>
    </row>
    <row r="15" spans="1:14" ht="18" customHeight="1">
      <c r="A15" s="61" t="s">
        <v>113</v>
      </c>
      <c r="B15" s="37">
        <v>1.1084435797970176</v>
      </c>
      <c r="C15" s="37">
        <v>1.1504383493829136</v>
      </c>
      <c r="D15" s="37">
        <v>1.1649852584471496</v>
      </c>
      <c r="E15" s="37">
        <v>1.1727940967824322</v>
      </c>
      <c r="F15" s="37">
        <v>1.1984856324462203</v>
      </c>
      <c r="G15" s="37">
        <v>1.204048286614982</v>
      </c>
      <c r="H15" s="37">
        <v>1.2069000000000001</v>
      </c>
      <c r="I15" s="37">
        <v>1.21</v>
      </c>
      <c r="J15" s="37">
        <v>1.223427373613402</v>
      </c>
      <c r="K15" s="37">
        <v>1.22</v>
      </c>
      <c r="L15" s="37">
        <v>1.22</v>
      </c>
      <c r="M15" s="37">
        <v>1.22</v>
      </c>
      <c r="N15" s="37">
        <v>1.22</v>
      </c>
    </row>
    <row r="16" spans="1:14" ht="18" customHeight="1">
      <c r="A16" s="15" t="s">
        <v>114</v>
      </c>
      <c r="B16" s="62">
        <v>87.523894974955425</v>
      </c>
      <c r="C16" s="62">
        <v>91.042672127900005</v>
      </c>
      <c r="D16" s="62">
        <v>92.067380631948581</v>
      </c>
      <c r="E16" s="62">
        <v>94.756717648088213</v>
      </c>
      <c r="F16" s="62">
        <v>96.566535000000002</v>
      </c>
      <c r="G16" s="62">
        <v>96.393765000000002</v>
      </c>
      <c r="H16" s="62">
        <v>100.69102278091805</v>
      </c>
      <c r="I16" s="62">
        <v>110.13467068999998</v>
      </c>
      <c r="J16" s="62">
        <v>113.974169</v>
      </c>
      <c r="K16" s="62">
        <v>113.46</v>
      </c>
      <c r="L16" s="62">
        <v>114.68</v>
      </c>
      <c r="M16" s="62">
        <v>115.9</v>
      </c>
      <c r="N16" s="62">
        <v>117.12</v>
      </c>
    </row>
    <row r="17" spans="1:14" ht="18" customHeight="1">
      <c r="A17" s="125" t="s">
        <v>115</v>
      </c>
      <c r="B17" s="128">
        <v>1985.3599839999999</v>
      </c>
      <c r="C17" s="128">
        <v>2035.0961520000008</v>
      </c>
      <c r="D17" s="128">
        <v>2545.788106</v>
      </c>
      <c r="E17" s="128">
        <v>2575.120977</v>
      </c>
      <c r="F17" s="128">
        <v>2599.9312890000001</v>
      </c>
      <c r="G17" s="128">
        <v>2603.5416110000001</v>
      </c>
      <c r="H17" s="128">
        <v>2846.0759970000004</v>
      </c>
      <c r="I17" s="128">
        <v>3385.4499539999997</v>
      </c>
      <c r="J17" s="128">
        <v>3560.4660589999999</v>
      </c>
      <c r="K17" s="128">
        <v>3600</v>
      </c>
      <c r="L17" s="128">
        <v>3700</v>
      </c>
      <c r="M17" s="128">
        <v>3800</v>
      </c>
      <c r="N17" s="128">
        <v>3900</v>
      </c>
    </row>
    <row r="18" spans="1:14" ht="18" customHeight="1">
      <c r="A18" s="2" t="s">
        <v>116</v>
      </c>
      <c r="B18" s="63">
        <v>3.0419197656011012</v>
      </c>
      <c r="C18" s="63">
        <v>3.0684109954869592</v>
      </c>
      <c r="D18" s="63">
        <v>3.0254943390113787</v>
      </c>
      <c r="E18" s="63">
        <v>3.048</v>
      </c>
      <c r="F18" s="63">
        <v>3.0528339089502761</v>
      </c>
      <c r="G18" s="63">
        <v>3.0736095655972218</v>
      </c>
      <c r="H18" s="63">
        <v>3.0768</v>
      </c>
      <c r="I18" s="63">
        <v>3.0760999999999998</v>
      </c>
      <c r="J18" s="63">
        <v>3.0898532713691571</v>
      </c>
      <c r="K18" s="63">
        <v>3.09</v>
      </c>
      <c r="L18" s="63">
        <v>3.09</v>
      </c>
      <c r="M18" s="63">
        <v>3.09</v>
      </c>
      <c r="N18" s="63">
        <v>3.09</v>
      </c>
    </row>
    <row r="19" spans="1:14" ht="18" customHeight="1">
      <c r="A19" s="15" t="s">
        <v>109</v>
      </c>
      <c r="B19" s="62">
        <v>60.393057771630858</v>
      </c>
      <c r="C19" s="62">
        <v>62.445114096700024</v>
      </c>
      <c r="D19" s="62">
        <v>77.022675030255002</v>
      </c>
      <c r="E19" s="62">
        <v>78.489687378960014</v>
      </c>
      <c r="F19" s="62">
        <v>79.371583999999999</v>
      </c>
      <c r="G19" s="62">
        <v>80.022704000000019</v>
      </c>
      <c r="H19" s="62">
        <v>87.568066275696026</v>
      </c>
      <c r="I19" s="62">
        <v>104.13982603499399</v>
      </c>
      <c r="J19" s="62">
        <v>110.013177</v>
      </c>
      <c r="K19" s="62">
        <v>111.24</v>
      </c>
      <c r="L19" s="62">
        <v>114.33</v>
      </c>
      <c r="M19" s="62">
        <v>117.42</v>
      </c>
      <c r="N19" s="62">
        <v>120.51</v>
      </c>
    </row>
    <row r="20" spans="1:14" ht="18" customHeight="1">
      <c r="A20" s="125" t="s">
        <v>117</v>
      </c>
      <c r="B20" s="128">
        <v>2269.7764969999998</v>
      </c>
      <c r="C20" s="128">
        <v>2399.5534629999979</v>
      </c>
      <c r="D20" s="128">
        <v>2412.149379</v>
      </c>
      <c r="E20" s="128">
        <v>2639.6474440000002</v>
      </c>
      <c r="F20" s="128">
        <v>2655.6772810000002</v>
      </c>
      <c r="G20" s="128">
        <v>2605.6783369999998</v>
      </c>
      <c r="H20" s="128">
        <v>2571.5886849999993</v>
      </c>
      <c r="I20" s="128">
        <v>2778.8232640000001</v>
      </c>
      <c r="J20" s="128">
        <v>2788.333173</v>
      </c>
      <c r="K20" s="128">
        <v>2700</v>
      </c>
      <c r="L20" s="128">
        <v>2700</v>
      </c>
      <c r="M20" s="128">
        <v>2700</v>
      </c>
      <c r="N20" s="128">
        <v>2700</v>
      </c>
    </row>
    <row r="21" spans="1:14" ht="18" customHeight="1">
      <c r="A21" s="2" t="s">
        <v>118</v>
      </c>
      <c r="B21" s="37">
        <v>0.38497015556414316</v>
      </c>
      <c r="C21" s="37">
        <v>0.405906482477357</v>
      </c>
      <c r="D21" s="37">
        <v>0.38487259872142437</v>
      </c>
      <c r="E21" s="37">
        <v>0.39153671917407773</v>
      </c>
      <c r="F21" s="37">
        <v>0.38898645832863155</v>
      </c>
      <c r="G21" s="37">
        <v>0.37636026906110015</v>
      </c>
      <c r="H21" s="37">
        <v>0.35</v>
      </c>
      <c r="I21" s="37">
        <v>0.35770000000000002</v>
      </c>
      <c r="J21" s="37">
        <v>0.34902719281315958</v>
      </c>
      <c r="K21" s="37">
        <v>0.35</v>
      </c>
      <c r="L21" s="37">
        <v>0.35</v>
      </c>
      <c r="M21" s="37">
        <v>0.35</v>
      </c>
      <c r="N21" s="37">
        <v>0.35</v>
      </c>
    </row>
    <row r="22" spans="1:14" ht="18" customHeight="1">
      <c r="A22" s="15" t="s">
        <v>109</v>
      </c>
      <c r="B22" s="62">
        <v>8.7379621114592592</v>
      </c>
      <c r="C22" s="62">
        <v>9.739943056826899</v>
      </c>
      <c r="D22" s="62">
        <v>9.2837019999999999</v>
      </c>
      <c r="E22" s="62">
        <v>10.335189</v>
      </c>
      <c r="F22" s="62">
        <v>10.330225</v>
      </c>
      <c r="G22" s="62">
        <v>9.8067379999999993</v>
      </c>
      <c r="H22" s="62">
        <v>9.0005603974999957</v>
      </c>
      <c r="I22" s="62">
        <v>9.9398508153280005</v>
      </c>
      <c r="J22" s="62">
        <v>9.7320410000000006</v>
      </c>
      <c r="K22" s="62">
        <v>9.4499999999999993</v>
      </c>
      <c r="L22" s="62">
        <v>9.4499999999999993</v>
      </c>
      <c r="M22" s="62">
        <v>9.4499999999999993</v>
      </c>
      <c r="N22" s="62">
        <v>9.4499999999999993</v>
      </c>
    </row>
    <row r="23" spans="1:14" ht="18" customHeight="1">
      <c r="A23" s="125" t="s">
        <v>119</v>
      </c>
      <c r="B23" s="128">
        <v>576.66160000000002</v>
      </c>
      <c r="C23" s="128">
        <v>548.65577199999996</v>
      </c>
      <c r="D23" s="128">
        <v>559.66824299999996</v>
      </c>
      <c r="E23" s="128">
        <v>555.77123600000004</v>
      </c>
      <c r="F23" s="128">
        <v>560.03433500000006</v>
      </c>
      <c r="G23" s="128">
        <v>549.59745299999997</v>
      </c>
      <c r="H23" s="128">
        <v>571.53487900000016</v>
      </c>
      <c r="I23" s="128">
        <v>540.98901699999999</v>
      </c>
      <c r="J23" s="128">
        <v>614.34154699999999</v>
      </c>
      <c r="K23" s="128">
        <v>610</v>
      </c>
      <c r="L23" s="128">
        <v>610</v>
      </c>
      <c r="M23" s="128">
        <v>610</v>
      </c>
      <c r="N23" s="128">
        <v>610</v>
      </c>
    </row>
    <row r="24" spans="1:14" ht="18" customHeight="1">
      <c r="A24" s="2" t="s">
        <v>120</v>
      </c>
      <c r="B24" s="37">
        <v>2.8517193052307537</v>
      </c>
      <c r="C24" s="37">
        <v>3.699452352776853</v>
      </c>
      <c r="D24" s="37">
        <v>3.7679175020410192</v>
      </c>
      <c r="E24" s="37">
        <v>3.8526943615894091</v>
      </c>
      <c r="F24" s="37">
        <v>3.9772445380514032</v>
      </c>
      <c r="G24" s="37">
        <v>4.2929787740482857</v>
      </c>
      <c r="H24" s="37">
        <v>4.3346999999999998</v>
      </c>
      <c r="I24" s="37">
        <v>4.3304999999999998</v>
      </c>
      <c r="J24" s="37">
        <v>4.43134720953522</v>
      </c>
      <c r="K24" s="37">
        <v>4.43</v>
      </c>
      <c r="L24" s="37">
        <v>4.43</v>
      </c>
      <c r="M24" s="37">
        <v>4.43</v>
      </c>
      <c r="N24" s="37">
        <v>4.43</v>
      </c>
    </row>
    <row r="25" spans="1:14" ht="18" customHeight="1">
      <c r="A25" s="15" t="s">
        <v>109</v>
      </c>
      <c r="B25" s="64">
        <v>16.444770173052547</v>
      </c>
      <c r="C25" s="64">
        <v>20.297258865900005</v>
      </c>
      <c r="D25" s="64">
        <v>21.087837681362462</v>
      </c>
      <c r="E25" s="64">
        <v>21.412167072707771</v>
      </c>
      <c r="F25" s="64">
        <v>22.273935000000002</v>
      </c>
      <c r="G25" s="64">
        <v>23.594102000000003</v>
      </c>
      <c r="H25" s="64">
        <v>24.774322400013006</v>
      </c>
      <c r="I25" s="64">
        <v>23.427529381185</v>
      </c>
      <c r="J25" s="64">
        <v>27.223607000000001</v>
      </c>
      <c r="K25" s="64">
        <v>27.022999999999996</v>
      </c>
      <c r="L25" s="64">
        <v>27.022999999999996</v>
      </c>
      <c r="M25" s="64">
        <v>27.022999999999996</v>
      </c>
      <c r="N25" s="64">
        <v>27.022999999999996</v>
      </c>
    </row>
    <row r="26" spans="1:14" ht="18" customHeight="1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</row>
    <row r="27" spans="1:14" ht="18" customHeight="1">
      <c r="A27" s="125" t="s">
        <v>121</v>
      </c>
      <c r="B27" s="129">
        <v>225575.98849600003</v>
      </c>
      <c r="C27" s="129">
        <v>228410.60267499997</v>
      </c>
      <c r="D27" s="129">
        <v>231019.65949600001</v>
      </c>
      <c r="E27" s="129">
        <v>238111.54508700001</v>
      </c>
      <c r="F27" s="129">
        <v>240381.25744700001</v>
      </c>
      <c r="G27" s="129">
        <v>241160.095577</v>
      </c>
      <c r="H27" s="129">
        <v>251108.44234300012</v>
      </c>
      <c r="I27" s="129">
        <v>272057.22031500004</v>
      </c>
      <c r="J27" s="129">
        <v>277757.71993999998</v>
      </c>
      <c r="K27" s="129">
        <v>280210</v>
      </c>
      <c r="L27" s="129">
        <v>284410</v>
      </c>
      <c r="M27" s="129">
        <v>289610</v>
      </c>
      <c r="N27" s="129">
        <v>294810</v>
      </c>
    </row>
    <row r="28" spans="1:14" ht="18" customHeight="1">
      <c r="A28" s="2" t="s">
        <v>9</v>
      </c>
      <c r="B28" s="3">
        <v>1.1562767599544443</v>
      </c>
      <c r="C28" s="3">
        <v>1.2566116623934143</v>
      </c>
      <c r="D28" s="3">
        <v>1.1422660727848921</v>
      </c>
      <c r="E28" s="3">
        <v>3.0698190822685323</v>
      </c>
      <c r="F28" s="3">
        <v>0.95321390618448021</v>
      </c>
      <c r="G28" s="3">
        <v>0.32400118805921974</v>
      </c>
      <c r="H28" s="3">
        <v>4.1252043553050122</v>
      </c>
      <c r="I28" s="3">
        <v>8.3425223686366845</v>
      </c>
      <c r="J28" s="3">
        <v>2.0953311286499465</v>
      </c>
      <c r="K28" s="3">
        <v>0.88288457311995749</v>
      </c>
      <c r="L28" s="3">
        <v>1.498875843117653</v>
      </c>
      <c r="M28" s="3">
        <v>1.8283464013220341</v>
      </c>
      <c r="N28" s="3">
        <v>1.7955181105624884</v>
      </c>
    </row>
    <row r="29" spans="1:14" ht="18" customHeight="1">
      <c r="A29" s="136" t="s">
        <v>139</v>
      </c>
      <c r="B29" s="129">
        <v>1671.7211977641341</v>
      </c>
      <c r="C29" s="129">
        <v>1798.4213543285273</v>
      </c>
      <c r="D29" s="129">
        <v>1838.8204022509422</v>
      </c>
      <c r="E29" s="129">
        <v>1908.4619828862742</v>
      </c>
      <c r="F29" s="129">
        <v>1940.8393610000001</v>
      </c>
      <c r="G29" s="129">
        <v>1992.829125</v>
      </c>
      <c r="H29" s="129">
        <v>2074.758654012247</v>
      </c>
      <c r="I29" s="129">
        <v>2241.7426261983328</v>
      </c>
      <c r="J29" s="129">
        <v>2413.2402990000001</v>
      </c>
      <c r="K29" s="129">
        <v>2447.5729999999999</v>
      </c>
      <c r="L29" s="129">
        <v>2492.2829999999999</v>
      </c>
      <c r="M29" s="129">
        <v>2549.2930000000001</v>
      </c>
      <c r="N29" s="129">
        <v>2606.3029999999999</v>
      </c>
    </row>
    <row r="30" spans="1:14" ht="18" customHeight="1">
      <c r="A30" s="2" t="s">
        <v>9</v>
      </c>
      <c r="B30" s="3">
        <v>2.7742280471450664</v>
      </c>
      <c r="C30" s="3">
        <v>7.5790243453184747</v>
      </c>
      <c r="D30" s="3">
        <v>2.2463616674246234</v>
      </c>
      <c r="E30" s="3">
        <v>3.7872964945397714</v>
      </c>
      <c r="F30" s="3">
        <v>1.6965167975083073</v>
      </c>
      <c r="G30" s="3">
        <v>2.6787257639505402</v>
      </c>
      <c r="H30" s="3">
        <v>4.1112169620788341</v>
      </c>
      <c r="I30" s="3">
        <v>8.0483564612763949</v>
      </c>
      <c r="J30" s="3">
        <v>7.6501945761946022</v>
      </c>
      <c r="K30" s="3">
        <v>1.422680576576929</v>
      </c>
      <c r="L30" s="3">
        <v>1.8267075180188774</v>
      </c>
      <c r="M30" s="3">
        <v>2.2874609344123442</v>
      </c>
      <c r="N30" s="3">
        <v>2.2363063013941309</v>
      </c>
    </row>
    <row r="31" spans="1:14" ht="18" customHeight="1">
      <c r="A31" s="65"/>
      <c r="B31" s="12"/>
      <c r="C31" s="66"/>
      <c r="D31" s="67"/>
      <c r="E31" s="68"/>
    </row>
    <row r="32" spans="1:14" ht="18" customHeight="1">
      <c r="A32" s="69" t="s">
        <v>122</v>
      </c>
      <c r="B32" s="70"/>
      <c r="C32" s="70"/>
    </row>
    <row r="33" spans="1:14" ht="18" customHeight="1">
      <c r="A33" s="115" t="s">
        <v>123</v>
      </c>
      <c r="B33" s="116"/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7" t="s">
        <v>44</v>
      </c>
    </row>
    <row r="34" spans="1:14" ht="18" customHeight="1">
      <c r="A34" s="122" t="s">
        <v>71</v>
      </c>
      <c r="B34" s="123">
        <v>2016</v>
      </c>
      <c r="C34" s="123">
        <v>2017</v>
      </c>
      <c r="D34" s="123">
        <v>2018</v>
      </c>
      <c r="E34" s="123">
        <v>2019</v>
      </c>
      <c r="F34" s="123">
        <v>2020</v>
      </c>
      <c r="G34" s="123">
        <v>2021</v>
      </c>
      <c r="H34" s="123">
        <v>2022</v>
      </c>
      <c r="I34" s="123">
        <v>2023</v>
      </c>
      <c r="J34" s="123" t="s">
        <v>4</v>
      </c>
      <c r="K34" s="123" t="s">
        <v>5</v>
      </c>
      <c r="L34" s="123" t="s">
        <v>6</v>
      </c>
      <c r="M34" s="123" t="s">
        <v>7</v>
      </c>
      <c r="N34" s="124" t="s">
        <v>137</v>
      </c>
    </row>
    <row r="35" spans="1:14" ht="18" customHeight="1">
      <c r="A35" s="126" t="s">
        <v>124</v>
      </c>
      <c r="B35" s="71">
        <v>1657.6469999999999</v>
      </c>
      <c r="C35" s="71">
        <v>1774.327</v>
      </c>
      <c r="D35" s="71">
        <v>1812.0206989999999</v>
      </c>
      <c r="E35" s="71">
        <v>1870.39</v>
      </c>
      <c r="F35" s="131">
        <v>1721.5809999999999</v>
      </c>
      <c r="G35" s="131">
        <v>1789.4035719999999</v>
      </c>
      <c r="H35" s="131">
        <v>1935.346374</v>
      </c>
      <c r="I35" s="131">
        <v>2102.7917160000002</v>
      </c>
      <c r="J35" s="131">
        <v>2240</v>
      </c>
      <c r="K35" s="131">
        <v>2280</v>
      </c>
      <c r="L35" s="131">
        <v>2320</v>
      </c>
      <c r="M35" s="131">
        <v>2370</v>
      </c>
      <c r="N35" s="131">
        <v>2420</v>
      </c>
    </row>
    <row r="36" spans="1:14" ht="18" customHeight="1">
      <c r="A36" s="15" t="s">
        <v>125</v>
      </c>
      <c r="B36" s="16">
        <v>16.556000000000001</v>
      </c>
      <c r="C36" s="16">
        <v>9.2200000000000006</v>
      </c>
      <c r="D36" s="16">
        <v>9.2644649999999995</v>
      </c>
      <c r="E36" s="16">
        <v>11.790274</v>
      </c>
      <c r="F36" s="16">
        <v>28.353999999999999</v>
      </c>
      <c r="G36" s="16">
        <v>202.61822799999999</v>
      </c>
      <c r="H36" s="16">
        <v>188.66347400000001</v>
      </c>
      <c r="I36" s="16">
        <v>112.151006</v>
      </c>
      <c r="J36" s="16">
        <v>118</v>
      </c>
      <c r="K36" s="16">
        <v>130</v>
      </c>
      <c r="L36" s="16">
        <v>130</v>
      </c>
      <c r="M36" s="16">
        <v>130</v>
      </c>
      <c r="N36" s="16">
        <v>130</v>
      </c>
    </row>
    <row r="37" spans="1:14" ht="18" customHeight="1" thickBot="1">
      <c r="A37" s="28" t="s">
        <v>126</v>
      </c>
      <c r="B37" s="29">
        <v>-4.5</v>
      </c>
      <c r="C37" s="29">
        <v>-9.4390000000000001</v>
      </c>
      <c r="D37" s="29">
        <v>-7.9039010000000012</v>
      </c>
      <c r="E37" s="29">
        <v>-11.914</v>
      </c>
      <c r="F37" s="29">
        <v>-2.7440000000000002</v>
      </c>
      <c r="G37" s="29">
        <v>-19.477521999999908</v>
      </c>
      <c r="H37" s="29">
        <v>-28.124639000000002</v>
      </c>
      <c r="I37" s="29">
        <v>-26.93417200000016</v>
      </c>
      <c r="J37" s="29">
        <v>-18</v>
      </c>
      <c r="K37" s="29">
        <v>-10</v>
      </c>
      <c r="L37" s="29">
        <v>-10</v>
      </c>
      <c r="M37" s="29">
        <v>-10</v>
      </c>
      <c r="N37" s="29">
        <v>-10</v>
      </c>
    </row>
    <row r="38" spans="1:14" ht="18" customHeight="1" thickTop="1">
      <c r="A38" s="125" t="s">
        <v>60</v>
      </c>
      <c r="B38" s="130">
        <v>1669.703</v>
      </c>
      <c r="C38" s="130">
        <v>1774.1079999999999</v>
      </c>
      <c r="D38" s="130">
        <v>1813.381263</v>
      </c>
      <c r="E38" s="130">
        <v>1870.2662740000001</v>
      </c>
      <c r="F38" s="129">
        <v>1747.191</v>
      </c>
      <c r="G38" s="129">
        <v>1972.5442780000001</v>
      </c>
      <c r="H38" s="129">
        <v>2095.885209</v>
      </c>
      <c r="I38" s="129">
        <v>2188.00855</v>
      </c>
      <c r="J38" s="129">
        <v>2340</v>
      </c>
      <c r="K38" s="129">
        <v>2400</v>
      </c>
      <c r="L38" s="129">
        <v>2440</v>
      </c>
      <c r="M38" s="129">
        <v>2490</v>
      </c>
      <c r="N38" s="129">
        <v>2540</v>
      </c>
    </row>
    <row r="39" spans="1:14" ht="18" customHeight="1">
      <c r="A39" s="72" t="s">
        <v>9</v>
      </c>
      <c r="B39" s="73">
        <v>4.0953533418993437</v>
      </c>
      <c r="C39" s="73">
        <v>6.2529084513832656</v>
      </c>
      <c r="D39" s="73">
        <v>2.2136906546839308</v>
      </c>
      <c r="E39" s="73">
        <v>3.1369581323395401</v>
      </c>
      <c r="F39" s="73">
        <v>-6.5806284223248523</v>
      </c>
      <c r="G39" s="73">
        <v>12.898033357543625</v>
      </c>
      <c r="H39" s="73">
        <v>6.2528852901115872</v>
      </c>
      <c r="I39" s="73">
        <v>4.3954382904374034</v>
      </c>
      <c r="J39" s="73">
        <v>6.9465656338500104</v>
      </c>
      <c r="K39" s="73">
        <v>2.564102564102555</v>
      </c>
      <c r="L39" s="73">
        <v>1.6666666666666607</v>
      </c>
      <c r="M39" s="73">
        <v>2.0491803278688492</v>
      </c>
      <c r="N39" s="73">
        <v>2.008032128514059</v>
      </c>
    </row>
    <row r="40" spans="1:14" ht="18" customHeight="1">
      <c r="B40" s="44"/>
      <c r="C40" s="44"/>
    </row>
    <row r="41" spans="1:14" ht="18" customHeight="1">
      <c r="B41" s="74"/>
      <c r="C41" s="74"/>
      <c r="D41" s="74"/>
      <c r="E41" s="74"/>
      <c r="F41" s="74"/>
      <c r="G41" s="74"/>
    </row>
    <row r="42" spans="1:14" ht="18" customHeight="1">
      <c r="J42" s="44"/>
      <c r="K42" s="44"/>
      <c r="L42" s="44"/>
      <c r="M42" s="44"/>
      <c r="N42" s="44"/>
    </row>
  </sheetData>
  <phoneticPr fontId="2" type="noConversion"/>
  <pageMargins left="0.59055118110236227" right="0.39370078740157483" top="0.78740157480314965" bottom="0.78740157480314965" header="0.51181102362204722" footer="0.51181102362204722"/>
  <pageSetup paperSize="9" fitToWidth="0" orientation="portrait" r:id="rId1"/>
  <headerFooter alignWithMargins="0">
    <oddFooter>&amp;L&amp;F&amp;C&amp;A&amp;R&amp;D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ul6"/>
  <dimension ref="A1:P28"/>
  <sheetViews>
    <sheetView zoomScaleNormal="100" workbookViewId="0"/>
  </sheetViews>
  <sheetFormatPr defaultColWidth="8.81640625" defaultRowHeight="18" customHeight="1"/>
  <cols>
    <col min="1" max="1" width="32.81640625" style="1" customWidth="1"/>
    <col min="2" max="8" width="10.453125" style="1" hidden="1" customWidth="1"/>
    <col min="9" max="14" width="10.453125" style="1" customWidth="1"/>
    <col min="15" max="16384" width="8.81640625" style="1"/>
  </cols>
  <sheetData>
    <row r="1" spans="1:16" ht="18" customHeight="1">
      <c r="A1" s="90" t="s">
        <v>127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2" t="s">
        <v>44</v>
      </c>
    </row>
    <row r="2" spans="1:16" ht="18" customHeight="1">
      <c r="A2" s="93" t="s">
        <v>71</v>
      </c>
      <c r="B2" s="94">
        <v>2016</v>
      </c>
      <c r="C2" s="94">
        <v>2017</v>
      </c>
      <c r="D2" s="94">
        <v>2018</v>
      </c>
      <c r="E2" s="94">
        <v>2019</v>
      </c>
      <c r="F2" s="94">
        <v>2020</v>
      </c>
      <c r="G2" s="94">
        <v>2021</v>
      </c>
      <c r="H2" s="94">
        <v>2022</v>
      </c>
      <c r="I2" s="94">
        <v>2023</v>
      </c>
      <c r="J2" s="94" t="s">
        <v>4</v>
      </c>
      <c r="K2" s="94" t="s">
        <v>5</v>
      </c>
      <c r="L2" s="94" t="s">
        <v>6</v>
      </c>
      <c r="M2" s="94" t="s">
        <v>7</v>
      </c>
      <c r="N2" s="95" t="s">
        <v>137</v>
      </c>
    </row>
    <row r="3" spans="1:16" ht="18" customHeight="1">
      <c r="A3" s="30" t="s">
        <v>128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16" ht="18" customHeight="1">
      <c r="A4" s="97" t="s">
        <v>129</v>
      </c>
      <c r="B4" s="97">
        <v>18890.563156200074</v>
      </c>
      <c r="C4" s="97">
        <v>18903.046100817803</v>
      </c>
      <c r="D4" s="97">
        <v>18757.542647393198</v>
      </c>
      <c r="E4" s="97">
        <v>19235.870108870196</v>
      </c>
      <c r="F4" s="97">
        <v>20222.230163</v>
      </c>
      <c r="G4" s="97">
        <v>20705.815332984006</v>
      </c>
      <c r="H4" s="97">
        <v>21752.589415741251</v>
      </c>
      <c r="I4" s="97">
        <v>10337.804104999999</v>
      </c>
      <c r="J4" s="97">
        <v>9760</v>
      </c>
      <c r="K4" s="97">
        <v>10280</v>
      </c>
      <c r="L4" s="97">
        <v>10740</v>
      </c>
      <c r="M4" s="97">
        <v>11160</v>
      </c>
      <c r="N4" s="97">
        <v>11600</v>
      </c>
      <c r="O4" s="144"/>
      <c r="P4" s="144"/>
    </row>
    <row r="5" spans="1:16" ht="18" customHeight="1">
      <c r="A5" s="2" t="s">
        <v>9</v>
      </c>
      <c r="B5" s="3">
        <v>1.9792880923375167</v>
      </c>
      <c r="C5" s="3">
        <v>6.608032018162735E-2</v>
      </c>
      <c r="D5" s="3">
        <v>-0.76973548415728565</v>
      </c>
      <c r="E5" s="3">
        <v>2.5500539727866478</v>
      </c>
      <c r="F5" s="3">
        <v>5.1277121780676005</v>
      </c>
      <c r="G5" s="3">
        <v>2.3913542971576218</v>
      </c>
      <c r="H5" s="3">
        <v>5.055459376621374</v>
      </c>
      <c r="I5" s="3">
        <v>-52.475524143718474</v>
      </c>
      <c r="J5" s="3">
        <v>-5.5892344170125785</v>
      </c>
      <c r="K5" s="3">
        <v>5.3278688524590168</v>
      </c>
      <c r="L5" s="3">
        <v>4.474708171206232</v>
      </c>
      <c r="M5" s="3">
        <v>3.9106145251396551</v>
      </c>
      <c r="N5" s="3">
        <v>3.9426523297491078</v>
      </c>
    </row>
    <row r="6" spans="1:16" ht="18" customHeight="1">
      <c r="A6" s="105" t="s">
        <v>130</v>
      </c>
      <c r="B6" s="106">
        <v>1537.872180320431</v>
      </c>
      <c r="C6" s="106">
        <v>1868.7287504000001</v>
      </c>
      <c r="D6" s="106">
        <v>1857.0282027832002</v>
      </c>
      <c r="E6" s="106">
        <v>1908.7882979779999</v>
      </c>
      <c r="F6" s="106">
        <v>1966.8189229999998</v>
      </c>
      <c r="G6" s="106">
        <v>2859.3782209642</v>
      </c>
      <c r="H6" s="106">
        <v>3047.4045347791921</v>
      </c>
      <c r="I6" s="106">
        <v>2062.5257309999997</v>
      </c>
      <c r="J6" s="106">
        <v>1730</v>
      </c>
      <c r="K6" s="106">
        <v>1720</v>
      </c>
      <c r="L6" s="106">
        <v>1830</v>
      </c>
      <c r="M6" s="106">
        <v>1930</v>
      </c>
      <c r="N6" s="106">
        <v>1990</v>
      </c>
      <c r="O6" s="144"/>
      <c r="P6" s="144"/>
    </row>
    <row r="7" spans="1:16" ht="18" customHeight="1">
      <c r="A7" s="2" t="s">
        <v>9</v>
      </c>
      <c r="B7" s="3">
        <v>-6.3152932207774519</v>
      </c>
      <c r="C7" s="3">
        <v>21.513918667195853</v>
      </c>
      <c r="D7" s="3">
        <v>-0.62612338009437885</v>
      </c>
      <c r="E7" s="3">
        <v>2.7872541255552719</v>
      </c>
      <c r="F7" s="3">
        <v>3.0401813068255068</v>
      </c>
      <c r="G7" s="3">
        <v>45.380857766142228</v>
      </c>
      <c r="H7" s="3">
        <v>6.5757762452141932</v>
      </c>
      <c r="I7" s="3">
        <v>-32.318610559872866</v>
      </c>
      <c r="J7" s="3">
        <v>-16.122258549413448</v>
      </c>
      <c r="K7" s="3">
        <v>-0.57803468208093012</v>
      </c>
      <c r="L7" s="3">
        <v>6.3953488372092915</v>
      </c>
      <c r="M7" s="3">
        <v>5.464480874316946</v>
      </c>
      <c r="N7" s="3">
        <v>3.1088082901554515</v>
      </c>
    </row>
    <row r="8" spans="1:16" ht="18" customHeight="1">
      <c r="A8" s="126" t="s">
        <v>131</v>
      </c>
      <c r="B8" s="60">
        <v>1669.703</v>
      </c>
      <c r="C8" s="60">
        <v>1774.1079999999999</v>
      </c>
      <c r="D8" s="60">
        <v>1813.381263</v>
      </c>
      <c r="E8" s="60">
        <v>1870.2662740000001</v>
      </c>
      <c r="F8" s="60">
        <v>1747.191</v>
      </c>
      <c r="G8" s="60">
        <v>1972.5442780000001</v>
      </c>
      <c r="H8" s="60">
        <v>2095.885209</v>
      </c>
      <c r="I8" s="60">
        <v>2188.00855</v>
      </c>
      <c r="J8" s="60">
        <v>2340</v>
      </c>
      <c r="K8" s="60">
        <v>2400</v>
      </c>
      <c r="L8" s="60">
        <v>2440</v>
      </c>
      <c r="M8" s="60">
        <v>2490</v>
      </c>
      <c r="N8" s="60">
        <v>2540</v>
      </c>
      <c r="O8" s="144"/>
      <c r="P8" s="144"/>
    </row>
    <row r="9" spans="1:16" ht="18" customHeight="1" thickBot="1">
      <c r="A9" s="6" t="s">
        <v>9</v>
      </c>
      <c r="B9" s="7">
        <v>4.0953533418993437</v>
      </c>
      <c r="C9" s="7">
        <v>6.2529084513832656</v>
      </c>
      <c r="D9" s="7">
        <v>2.2136906546839308</v>
      </c>
      <c r="E9" s="7">
        <v>3.1369581323395401</v>
      </c>
      <c r="F9" s="7">
        <v>-6.5806284223248523</v>
      </c>
      <c r="G9" s="7">
        <v>12.898033357543625</v>
      </c>
      <c r="H9" s="7">
        <v>6.2528852901115872</v>
      </c>
      <c r="I9" s="7">
        <v>4.3954382904374034</v>
      </c>
      <c r="J9" s="7">
        <v>6.9465656338500104</v>
      </c>
      <c r="K9" s="7">
        <v>2.564102564102555</v>
      </c>
      <c r="L9" s="7">
        <v>1.6666666666666607</v>
      </c>
      <c r="M9" s="7">
        <v>2.0491803278688492</v>
      </c>
      <c r="N9" s="7">
        <v>2.008032128514059</v>
      </c>
    </row>
    <row r="10" spans="1:16" ht="18" customHeight="1" thickTop="1">
      <c r="A10" s="98" t="s">
        <v>132</v>
      </c>
      <c r="B10" s="98">
        <v>22098.138336520507</v>
      </c>
      <c r="C10" s="98">
        <v>22545.882851217804</v>
      </c>
      <c r="D10" s="98">
        <v>22427.952113176398</v>
      </c>
      <c r="E10" s="98">
        <v>23014.924680848198</v>
      </c>
      <c r="F10" s="98">
        <v>23936.240085999998</v>
      </c>
      <c r="G10" s="98">
        <v>25537.737831948209</v>
      </c>
      <c r="H10" s="98">
        <v>26895.879159520442</v>
      </c>
      <c r="I10" s="98">
        <v>14588.338385999999</v>
      </c>
      <c r="J10" s="98">
        <v>13830</v>
      </c>
      <c r="K10" s="98">
        <v>14400</v>
      </c>
      <c r="L10" s="98">
        <v>15010</v>
      </c>
      <c r="M10" s="98">
        <v>15580</v>
      </c>
      <c r="N10" s="98">
        <v>16130</v>
      </c>
    </row>
    <row r="11" spans="1:16" ht="18" customHeight="1">
      <c r="A11" s="2" t="s">
        <v>9</v>
      </c>
      <c r="B11" s="3">
        <v>1.5097456173169377</v>
      </c>
      <c r="C11" s="3">
        <v>2.0261639595102521</v>
      </c>
      <c r="D11" s="3">
        <v>-0.52306994948763119</v>
      </c>
      <c r="E11" s="3">
        <v>2.6171474092231417</v>
      </c>
      <c r="F11" s="3">
        <v>4.0031215306060464</v>
      </c>
      <c r="G11" s="3">
        <v>6.6906821630892122</v>
      </c>
      <c r="H11" s="3">
        <v>5.3181739765264968</v>
      </c>
      <c r="I11" s="3">
        <v>-45.759949695356561</v>
      </c>
      <c r="J11" s="3">
        <v>-5.1982505884820558</v>
      </c>
      <c r="K11" s="3">
        <v>4.1214750542299283</v>
      </c>
      <c r="L11" s="3">
        <v>4.2361111111111072</v>
      </c>
      <c r="M11" s="3">
        <v>3.7974683544303778</v>
      </c>
      <c r="N11" s="3">
        <v>3.5301668806161812</v>
      </c>
    </row>
    <row r="12" spans="1:16" ht="26.25" customHeight="1">
      <c r="A12" s="75"/>
    </row>
    <row r="13" spans="1:16" ht="27" customHeight="1"/>
    <row r="14" spans="1:16" ht="15.75" customHeight="1">
      <c r="A14" s="133" t="s">
        <v>133</v>
      </c>
      <c r="B14" s="132">
        <v>119.76920087737672</v>
      </c>
      <c r="C14" s="132">
        <v>120.51349692634723</v>
      </c>
      <c r="D14" s="132">
        <v>121.59062183140834</v>
      </c>
      <c r="E14" s="132">
        <v>122.62211305348634</v>
      </c>
      <c r="F14" s="132">
        <v>122.90608871271556</v>
      </c>
      <c r="G14" s="132">
        <v>125.11078126934987</v>
      </c>
      <c r="H14" s="132">
        <v>132.21078126934987</v>
      </c>
      <c r="I14" s="132">
        <v>138.41078126934985</v>
      </c>
      <c r="J14" s="132">
        <v>140.21078126934987</v>
      </c>
      <c r="K14" s="132">
        <v>141.61078126934987</v>
      </c>
      <c r="L14" s="132">
        <v>142.91078126934988</v>
      </c>
      <c r="M14" s="132">
        <v>144.71078126934989</v>
      </c>
      <c r="N14" s="132">
        <v>146.71078126934989</v>
      </c>
    </row>
    <row r="15" spans="1:16" ht="15.75" customHeight="1">
      <c r="A15" s="2" t="s">
        <v>9</v>
      </c>
      <c r="B15" s="3">
        <v>0.37003421071004627</v>
      </c>
      <c r="C15" s="3">
        <v>0.74429604897050528</v>
      </c>
      <c r="D15" s="3">
        <v>1.0771249050611109</v>
      </c>
      <c r="E15" s="3">
        <v>1.0314912220779959</v>
      </c>
      <c r="F15" s="3">
        <v>0.28397565922921864</v>
      </c>
      <c r="G15" s="3">
        <v>2.2046925566343134</v>
      </c>
      <c r="H15" s="3">
        <v>7.1</v>
      </c>
      <c r="I15" s="3">
        <v>6.2</v>
      </c>
      <c r="J15" s="3">
        <v>1.8</v>
      </c>
      <c r="K15" s="3">
        <v>1.4</v>
      </c>
      <c r="L15" s="3">
        <v>1.3</v>
      </c>
      <c r="M15" s="3">
        <v>1.8</v>
      </c>
      <c r="N15" s="3">
        <v>2</v>
      </c>
    </row>
    <row r="16" spans="1:16" ht="15.75" customHeight="1">
      <c r="A16" s="133" t="s">
        <v>134</v>
      </c>
      <c r="B16" s="132">
        <v>130.15839928360094</v>
      </c>
      <c r="C16" s="132">
        <v>129.5972006425547</v>
      </c>
      <c r="D16" s="132">
        <v>130.9972006425547</v>
      </c>
      <c r="E16" s="132">
        <v>132.9972006425547</v>
      </c>
      <c r="F16" s="132">
        <v>134.19720064255469</v>
      </c>
      <c r="G16" s="132">
        <v>136.5972006425547</v>
      </c>
      <c r="H16" s="132">
        <v>140.29720064255469</v>
      </c>
      <c r="I16" s="132">
        <v>144.79720064255469</v>
      </c>
      <c r="J16" s="132">
        <v>146.89720064255468</v>
      </c>
      <c r="K16" s="132">
        <v>150.29720064255469</v>
      </c>
      <c r="L16" s="132">
        <v>153.5972006425547</v>
      </c>
      <c r="M16" s="132">
        <v>156.79720064255469</v>
      </c>
      <c r="N16" s="132">
        <v>159.49720064255467</v>
      </c>
    </row>
    <row r="17" spans="1:15" ht="15.75" customHeight="1">
      <c r="A17" s="2" t="s">
        <v>9</v>
      </c>
      <c r="B17" s="3">
        <v>0.85839928360093154</v>
      </c>
      <c r="C17" s="3">
        <v>-0.5611986410462606</v>
      </c>
      <c r="D17" s="3">
        <v>1.4</v>
      </c>
      <c r="E17" s="3">
        <v>2</v>
      </c>
      <c r="F17" s="3">
        <v>1.2</v>
      </c>
      <c r="G17" s="3">
        <v>2.4</v>
      </c>
      <c r="H17" s="3">
        <v>3.7</v>
      </c>
      <c r="I17" s="3">
        <v>4.5</v>
      </c>
      <c r="J17" s="3">
        <v>2.1</v>
      </c>
      <c r="K17" s="3">
        <v>3.4</v>
      </c>
      <c r="L17" s="3">
        <v>3.3</v>
      </c>
      <c r="M17" s="3">
        <v>3.2</v>
      </c>
      <c r="N17" s="3">
        <v>2.7</v>
      </c>
    </row>
    <row r="18" spans="1:15" ht="18" customHeight="1"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</row>
    <row r="19" spans="1:15" ht="18" customHeight="1">
      <c r="A19" s="133" t="s">
        <v>135</v>
      </c>
      <c r="B19" s="100">
        <v>1</v>
      </c>
      <c r="C19" s="100">
        <v>0.99568834094353409</v>
      </c>
      <c r="D19" s="100">
        <v>1.0064444658475409</v>
      </c>
      <c r="E19" s="100">
        <v>1.0218103585675506</v>
      </c>
      <c r="F19" s="100">
        <v>1.0310298941995564</v>
      </c>
      <c r="G19" s="100">
        <v>1.049468965463568</v>
      </c>
      <c r="H19" s="100">
        <v>1.0778958669955858</v>
      </c>
      <c r="I19" s="100">
        <v>1.1124691256156078</v>
      </c>
      <c r="J19" s="100">
        <v>1.128603312971618</v>
      </c>
      <c r="K19" s="100">
        <v>1.1547253305956344</v>
      </c>
      <c r="L19" s="100">
        <v>1.1800790535836505</v>
      </c>
      <c r="M19" s="100">
        <v>1.204664481935666</v>
      </c>
      <c r="N19" s="100">
        <v>1.225408437107679</v>
      </c>
    </row>
    <row r="21" spans="1:15" ht="18" customHeight="1">
      <c r="B21" s="76"/>
      <c r="C21" s="76"/>
      <c r="D21" s="76"/>
      <c r="E21" s="76"/>
      <c r="F21" s="76"/>
      <c r="G21" s="76"/>
    </row>
    <row r="22" spans="1:15" ht="18" customHeight="1">
      <c r="B22" s="76"/>
      <c r="C22" s="76"/>
      <c r="D22" s="76"/>
      <c r="E22" s="76"/>
      <c r="F22" s="76"/>
      <c r="G22" s="76"/>
    </row>
    <row r="23" spans="1:15" ht="18" customHeight="1">
      <c r="B23" s="76"/>
      <c r="C23" s="76"/>
      <c r="D23" s="76"/>
      <c r="E23" s="76"/>
      <c r="F23" s="76"/>
      <c r="G23" s="76"/>
    </row>
    <row r="24" spans="1:15" ht="18" customHeight="1">
      <c r="B24" s="76"/>
      <c r="C24" s="76"/>
      <c r="D24" s="76"/>
      <c r="E24" s="76"/>
      <c r="F24" s="76"/>
      <c r="G24" s="76"/>
    </row>
    <row r="25" spans="1:15" ht="18" customHeight="1">
      <c r="A25" s="5" t="s">
        <v>129</v>
      </c>
      <c r="B25" s="76">
        <f>B4/B19</f>
        <v>18890.563156200074</v>
      </c>
      <c r="C25" s="76">
        <f>C4/C19</f>
        <v>18984.902527737646</v>
      </c>
      <c r="D25" s="76">
        <f t="shared" ref="D25:N25" si="0">D4/D19</f>
        <v>18637.434338314146</v>
      </c>
      <c r="E25" s="76">
        <f t="shared" si="0"/>
        <v>18825.283916515058</v>
      </c>
      <c r="F25" s="76">
        <f t="shared" si="0"/>
        <v>19613.621561089261</v>
      </c>
      <c r="G25" s="76">
        <f t="shared" si="0"/>
        <v>19729.802418538315</v>
      </c>
      <c r="H25" s="76">
        <f t="shared" si="0"/>
        <v>20180.603787239805</v>
      </c>
      <c r="I25" s="76">
        <f t="shared" si="0"/>
        <v>9292.6660767141384</v>
      </c>
      <c r="J25" s="76">
        <f t="shared" si="0"/>
        <v>8647.8569465668788</v>
      </c>
      <c r="K25" s="76">
        <f t="shared" si="0"/>
        <v>8902.5500070197086</v>
      </c>
      <c r="L25" s="76">
        <f t="shared" si="0"/>
        <v>9101.0851920342884</v>
      </c>
      <c r="M25" s="76">
        <f t="shared" si="0"/>
        <v>9263.9902374045341</v>
      </c>
      <c r="N25" s="76">
        <f t="shared" si="0"/>
        <v>9466.2315426678306</v>
      </c>
    </row>
    <row r="26" spans="1:15" ht="18" customHeight="1">
      <c r="A26" s="48" t="s">
        <v>130</v>
      </c>
      <c r="B26" s="76">
        <f>B6/B19</f>
        <v>1537.872180320431</v>
      </c>
      <c r="C26" s="76">
        <f>C6/C19</f>
        <v>1876.8209625003296</v>
      </c>
      <c r="D26" s="76">
        <f t="shared" ref="D26:N26" si="1">D6/D19</f>
        <v>1845.1372786071915</v>
      </c>
      <c r="E26" s="76">
        <f t="shared" si="1"/>
        <v>1868.0455546114063</v>
      </c>
      <c r="F26" s="76">
        <f t="shared" si="1"/>
        <v>1907.6255053952111</v>
      </c>
      <c r="G26" s="76">
        <f t="shared" si="1"/>
        <v>2724.5953096870899</v>
      </c>
      <c r="H26" s="76">
        <f t="shared" si="1"/>
        <v>2827.1789771986128</v>
      </c>
      <c r="I26" s="76">
        <f t="shared" si="1"/>
        <v>1854.0071661392476</v>
      </c>
      <c r="J26" s="76">
        <f t="shared" si="1"/>
        <v>1532.8680858156456</v>
      </c>
      <c r="K26" s="76">
        <f t="shared" si="1"/>
        <v>1489.5317132367604</v>
      </c>
      <c r="L26" s="76">
        <f t="shared" si="1"/>
        <v>1550.7435662404794</v>
      </c>
      <c r="M26" s="76">
        <f t="shared" si="1"/>
        <v>1602.1058385475583</v>
      </c>
      <c r="N26" s="76">
        <f t="shared" si="1"/>
        <v>1623.9483422335331</v>
      </c>
    </row>
    <row r="27" spans="1:15" ht="18" customHeight="1">
      <c r="A27" s="59" t="s">
        <v>131</v>
      </c>
      <c r="B27" s="76">
        <f>B8</f>
        <v>1669.703</v>
      </c>
      <c r="C27" s="76">
        <f>C8/C19</f>
        <v>1781.7904730297635</v>
      </c>
      <c r="D27" s="76">
        <f t="shared" ref="D27:N27" si="2">D8/D19</f>
        <v>1801.7698189367322</v>
      </c>
      <c r="E27" s="76">
        <f t="shared" si="2"/>
        <v>1830.3457763159474</v>
      </c>
      <c r="F27" s="76">
        <f t="shared" si="2"/>
        <v>1694.6075083074461</v>
      </c>
      <c r="G27" s="76">
        <f t="shared" si="2"/>
        <v>1879.5641823755066</v>
      </c>
      <c r="H27" s="76">
        <f t="shared" si="2"/>
        <v>1944.4227157506887</v>
      </c>
      <c r="I27" s="76">
        <f t="shared" si="2"/>
        <v>1966.803841669961</v>
      </c>
      <c r="J27" s="76">
        <f t="shared" si="2"/>
        <v>2073.3591449760756</v>
      </c>
      <c r="K27" s="76">
        <f t="shared" si="2"/>
        <v>2078.4163440512939</v>
      </c>
      <c r="L27" s="76">
        <f t="shared" si="2"/>
        <v>2067.6580883206393</v>
      </c>
      <c r="M27" s="76">
        <f t="shared" si="2"/>
        <v>2066.9655637219794</v>
      </c>
      <c r="N27" s="76">
        <f t="shared" si="2"/>
        <v>2072.7782860669217</v>
      </c>
    </row>
    <row r="28" spans="1:15" ht="18" customHeight="1">
      <c r="A28" s="23"/>
      <c r="B28" s="77">
        <f>SUM(B25:B27)</f>
        <v>22098.138336520507</v>
      </c>
      <c r="C28" s="77">
        <f t="shared" ref="C28:N28" si="3">SUM(C25:C27)</f>
        <v>22643.513963267738</v>
      </c>
      <c r="D28" s="77">
        <f t="shared" si="3"/>
        <v>22284.34143585807</v>
      </c>
      <c r="E28" s="77">
        <f t="shared" si="3"/>
        <v>22523.67524744241</v>
      </c>
      <c r="F28" s="77">
        <f t="shared" si="3"/>
        <v>23215.85457479192</v>
      </c>
      <c r="G28" s="77">
        <f t="shared" si="3"/>
        <v>24333.961910600912</v>
      </c>
      <c r="H28" s="77">
        <f t="shared" si="3"/>
        <v>24952.205480189106</v>
      </c>
      <c r="I28" s="77">
        <f t="shared" si="3"/>
        <v>13113.477084523347</v>
      </c>
      <c r="J28" s="77">
        <f t="shared" si="3"/>
        <v>12254.0841773586</v>
      </c>
      <c r="K28" s="77">
        <f t="shared" si="3"/>
        <v>12470.498064307762</v>
      </c>
      <c r="L28" s="77">
        <f t="shared" si="3"/>
        <v>12719.486846595406</v>
      </c>
      <c r="M28" s="77">
        <f t="shared" si="3"/>
        <v>12933.061639674073</v>
      </c>
      <c r="N28" s="77">
        <f t="shared" si="3"/>
        <v>13162.958170968284</v>
      </c>
      <c r="O28" s="77"/>
    </row>
  </sheetData>
  <phoneticPr fontId="2" type="noConversion"/>
  <pageMargins left="0.39370078740157483" right="0.19685039370078741" top="0.78740157480314965" bottom="0.78740157480314965" header="0.51181102362204722" footer="0.51181102362204722"/>
  <pageSetup paperSize="9" fitToWidth="0" orientation="portrait" r:id="rId1"/>
  <headerFooter alignWithMargins="0">
    <oddFooter>&amp;L&amp;F&amp;C&amp;A&amp;R&amp;D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66000AE223E22E49AE9A6766EBE498ED" ma:contentTypeVersion="18" ma:contentTypeDescription="Luo uusi asiakirja." ma:contentTypeScope="" ma:versionID="8c6aa38dd807d579fe07fd73f549615a">
  <xsd:schema xmlns:xsd="http://www.w3.org/2001/XMLSchema" xmlns:xs="http://www.w3.org/2001/XMLSchema" xmlns:p="http://schemas.microsoft.com/office/2006/metadata/properties" xmlns:ns2="0778ba95-7023-46b8-8863-14b2a5814243" xmlns:ns3="c40c7b59-5744-49aa-9631-c4247212e49d" targetNamespace="http://schemas.microsoft.com/office/2006/metadata/properties" ma:root="true" ma:fieldsID="699c27a0848e8273b59c499d7225f8d7" ns2:_="" ns3:_="">
    <xsd:import namespace="0778ba95-7023-46b8-8863-14b2a5814243"/>
    <xsd:import namespace="c40c7b59-5744-49aa-9631-c4247212e4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78ba95-7023-46b8-8863-14b2a58142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Kuvien tunnisteet" ma:readOnly="false" ma:fieldId="{5cf76f15-5ced-4ddc-b409-7134ff3c332f}" ma:taxonomyMulti="true" ma:sspId="ecfe813c-4066-4bef-b87d-398c4f4d93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0c7b59-5744-49aa-9631-c4247212e49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e14ed75-3691-450a-af16-cae415c2fdc8}" ma:internalName="TaxCatchAll" ma:showField="CatchAllData" ma:web="c40c7b59-5744-49aa-9631-c4247212e4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778ba95-7023-46b8-8863-14b2a5814243">
      <Terms xmlns="http://schemas.microsoft.com/office/infopath/2007/PartnerControls"/>
    </lcf76f155ced4ddcb4097134ff3c332f>
    <TaxCatchAll xmlns="c40c7b59-5744-49aa-9631-c4247212e49d" xsi:nil="true"/>
  </documentManagement>
</p:properties>
</file>

<file path=customXml/itemProps1.xml><?xml version="1.0" encoding="utf-8"?>
<ds:datastoreItem xmlns:ds="http://schemas.openxmlformats.org/officeDocument/2006/customXml" ds:itemID="{56A2828A-3438-44A7-9158-74D3451C42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78ba95-7023-46b8-8863-14b2a5814243"/>
    <ds:schemaRef ds:uri="c40c7b59-5744-49aa-9631-c4247212e4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385189-EC47-410E-9364-9AE2439977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B1E8CB-AD57-4674-96A1-C2BEBB4E6199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DD18FEA5-29CF-4F22-BC80-45627BBEFFDD}">
  <ds:schemaRefs>
    <ds:schemaRef ds:uri="http://schemas.microsoft.com/office/2006/metadata/properties"/>
    <ds:schemaRef ds:uri="http://schemas.microsoft.com/office/infopath/2007/PartnerControls"/>
    <ds:schemaRef ds:uri="0778ba95-7023-46b8-8863-14b2a5814243"/>
    <ds:schemaRef ds:uri="c40c7b59-5744-49aa-9631-c4247212e49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6</vt:i4>
      </vt:variant>
      <vt:variant>
        <vt:lpstr>Nimetyt alueet</vt:lpstr>
      </vt:variant>
      <vt:variant>
        <vt:i4>2</vt:i4>
      </vt:variant>
    </vt:vector>
  </HeadingPairs>
  <TitlesOfParts>
    <vt:vector size="8" baseType="lpstr">
      <vt:lpstr>A.1.1</vt:lpstr>
      <vt:lpstr>A.1.2</vt:lpstr>
      <vt:lpstr>A.2</vt:lpstr>
      <vt:lpstr>B.1&amp;2</vt:lpstr>
      <vt:lpstr>C.1&amp;2</vt:lpstr>
      <vt:lpstr>S.1</vt:lpstr>
      <vt:lpstr>'B.1&amp;2'!Tulostusalue</vt:lpstr>
      <vt:lpstr>'C.1&amp;2'!Tulostusalue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Kuntien verotulojen ennustekehikko 13.5.2015</dc:title>
  <dc:subject/>
  <dc:creator>IBM Preferred Customer</dc:creator>
  <cp:keywords/>
  <dc:description/>
  <cp:lastModifiedBy>Strandberg Benjamin</cp:lastModifiedBy>
  <cp:revision/>
  <dcterms:created xsi:type="dcterms:W3CDTF">2001-11-01T15:18:24Z</dcterms:created>
  <dcterms:modified xsi:type="dcterms:W3CDTF">2024-09-23T11:53:29Z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G94TWSLYV3F3-590-63</vt:lpwstr>
  </property>
  <property fmtid="{D5CDD505-2E9C-101B-9397-08002B2CF9AE}" pid="3" name="_dlc_DocIdItemGuid">
    <vt:lpwstr>7dbfb62c-7af0-4d79-ad29-0a8606b3a7a7</vt:lpwstr>
  </property>
  <property fmtid="{D5CDD505-2E9C-101B-9397-08002B2CF9AE}" pid="4" name="_dlc_DocIdUrl">
    <vt:lpwstr>http://www.kunnat.net/fi/asiantuntijapalvelut/kuntatalous/verotus/verotulojen-ennustaminen/_layouts/DocIdRedir.aspx?ID=G94TWSLYV3F3-590-63, G94TWSLYV3F3-590-63</vt:lpwstr>
  </property>
  <property fmtid="{D5CDD505-2E9C-101B-9397-08002B2CF9AE}" pid="5" name="Theme">
    <vt:lpwstr/>
  </property>
  <property fmtid="{D5CDD505-2E9C-101B-9397-08002B2CF9AE}" pid="6" name="KN2Language">
    <vt:lpwstr>14;#Suomi|c4d91495-0bb1-492d-b765-d0f131750025</vt:lpwstr>
  </property>
  <property fmtid="{D5CDD505-2E9C-101B-9397-08002B2CF9AE}" pid="7" name="ExpertService">
    <vt:lpwstr>7;#Kuntatalous|f60f4e25-53fd-466c-b326-d92406949689</vt:lpwstr>
  </property>
  <property fmtid="{D5CDD505-2E9C-101B-9397-08002B2CF9AE}" pid="8" name="KN2Keywords">
    <vt:lpwstr/>
  </property>
  <property fmtid="{D5CDD505-2E9C-101B-9397-08002B2CF9AE}" pid="9" name="Municipality">
    <vt:lpwstr/>
  </property>
  <property fmtid="{D5CDD505-2E9C-101B-9397-08002B2CF9AE}" pid="10" name="MunicipalityTaxHTField0">
    <vt:lpwstr/>
  </property>
  <property fmtid="{D5CDD505-2E9C-101B-9397-08002B2CF9AE}" pid="11" name="ExpertServiceTaxHTField0">
    <vt:lpwstr>Kuntatalous|f60f4e25-53fd-466c-b326-d92406949689</vt:lpwstr>
  </property>
  <property fmtid="{D5CDD505-2E9C-101B-9397-08002B2CF9AE}" pid="12" name="KN2KeywordsTaxHTField0">
    <vt:lpwstr/>
  </property>
  <property fmtid="{D5CDD505-2E9C-101B-9397-08002B2CF9AE}" pid="13" name="KN2LanguageTaxHTField0">
    <vt:lpwstr>Suomi|c4d91495-0bb1-492d-b765-d0f131750025</vt:lpwstr>
  </property>
  <property fmtid="{D5CDD505-2E9C-101B-9397-08002B2CF9AE}" pid="14" name="KN2ArticleDateTime">
    <vt:lpwstr>2015-05-13T13:31:00Z</vt:lpwstr>
  </property>
  <property fmtid="{D5CDD505-2E9C-101B-9397-08002B2CF9AE}" pid="15" name="KN2Description">
    <vt:lpwstr>Työkirja sisältää 6 taulukkoa (Excel 1997-2003 *.xls)</vt:lpwstr>
  </property>
  <property fmtid="{D5CDD505-2E9C-101B-9397-08002B2CF9AE}" pid="16" name="ThemeTaxHTField0">
    <vt:lpwstr/>
  </property>
  <property fmtid="{D5CDD505-2E9C-101B-9397-08002B2CF9AE}" pid="17" name="TaxCatchAll">
    <vt:lpwstr>7;#;#14;#</vt:lpwstr>
  </property>
  <property fmtid="{D5CDD505-2E9C-101B-9397-08002B2CF9AE}" pid="18" name="ContentTypeId">
    <vt:lpwstr>0x01010066000AE223E22E49AE9A6766EBE498ED</vt:lpwstr>
  </property>
  <property fmtid="{D5CDD505-2E9C-101B-9397-08002B2CF9AE}" pid="19" name="MediaServiceImageTags">
    <vt:lpwstr/>
  </property>
</Properties>
</file>